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5.4.15\correspondencia\DFP 2022\Información financiera\Informacion financiera 4to trimestre_MARIA\CONAC\"/>
    </mc:Choice>
  </mc:AlternateContent>
  <bookViews>
    <workbookView xWindow="0" yWindow="0" windowWidth="20490" windowHeight="6930"/>
  </bookViews>
  <sheets>
    <sheet name="PPI" sheetId="1" r:id="rId1"/>
    <sheet name="Instructivo_PPI" sheetId="4" r:id="rId2"/>
  </sheets>
  <definedNames>
    <definedName name="_xlnm._FilterDatabase" localSheetId="0" hidden="1">PPI!$A$3:$O$61</definedName>
  </definedNames>
  <calcPr calcId="162913"/>
</workbook>
</file>

<file path=xl/calcChain.xml><?xml version="1.0" encoding="utf-8"?>
<calcChain xmlns="http://schemas.openxmlformats.org/spreadsheetml/2006/main">
  <c r="N12" i="1" l="1"/>
  <c r="L7" i="1"/>
  <c r="L39" i="1"/>
  <c r="L55" i="1"/>
  <c r="M20" i="1"/>
  <c r="M21" i="1"/>
  <c r="L19" i="1"/>
  <c r="L20" i="1"/>
  <c r="L21" i="1"/>
  <c r="N18" i="1"/>
  <c r="M18" i="1"/>
  <c r="N21" i="1"/>
  <c r="O21" i="1"/>
  <c r="N20" i="1"/>
  <c r="O20" i="1"/>
  <c r="N19" i="1"/>
  <c r="O19" i="1"/>
  <c r="N6" i="1"/>
  <c r="M6" i="1"/>
  <c r="L6" i="1"/>
  <c r="L54" i="1"/>
  <c r="O42" i="1"/>
  <c r="N42" i="1"/>
  <c r="M42" i="1"/>
  <c r="L42" i="1"/>
  <c r="M19" i="1"/>
  <c r="O61" i="1" l="1"/>
  <c r="N61" i="1"/>
  <c r="M61" i="1"/>
  <c r="L61" i="1"/>
  <c r="O60" i="1"/>
  <c r="N60" i="1"/>
  <c r="M60" i="1"/>
  <c r="L60" i="1"/>
  <c r="O59" i="1"/>
  <c r="N59" i="1"/>
  <c r="M59" i="1"/>
  <c r="L59" i="1"/>
  <c r="O58" i="1"/>
  <c r="N58" i="1"/>
  <c r="M58" i="1"/>
  <c r="L58" i="1"/>
  <c r="O57" i="1"/>
  <c r="N57" i="1"/>
  <c r="M57" i="1"/>
  <c r="L57" i="1"/>
  <c r="L43" i="1" l="1"/>
  <c r="L44" i="1"/>
  <c r="L45" i="1"/>
  <c r="L46" i="1"/>
  <c r="L47" i="1"/>
  <c r="L48" i="1"/>
  <c r="L49" i="1"/>
  <c r="L50" i="1"/>
  <c r="L51" i="1"/>
  <c r="L52" i="1"/>
  <c r="L53" i="1"/>
  <c r="L56" i="1"/>
  <c r="M44" i="1"/>
  <c r="N44" i="1"/>
  <c r="O44" i="1"/>
  <c r="M45" i="1"/>
  <c r="N45" i="1"/>
  <c r="O45" i="1"/>
  <c r="M46" i="1"/>
  <c r="N46" i="1"/>
  <c r="O46" i="1"/>
  <c r="M47" i="1"/>
  <c r="N47" i="1"/>
  <c r="O47" i="1"/>
  <c r="M48" i="1"/>
  <c r="N48" i="1"/>
  <c r="O48" i="1"/>
  <c r="M49" i="1"/>
  <c r="N49" i="1"/>
  <c r="O49" i="1"/>
  <c r="M50" i="1"/>
  <c r="N50" i="1"/>
  <c r="O50" i="1"/>
  <c r="M51" i="1"/>
  <c r="N51" i="1"/>
  <c r="O51" i="1"/>
  <c r="M52" i="1"/>
  <c r="N52" i="1"/>
  <c r="O52" i="1"/>
  <c r="M53" i="1"/>
  <c r="N53" i="1"/>
  <c r="O53" i="1"/>
  <c r="M54" i="1"/>
  <c r="N54" i="1"/>
  <c r="O54" i="1"/>
  <c r="M55" i="1"/>
  <c r="N55" i="1"/>
  <c r="O55" i="1"/>
  <c r="M56" i="1"/>
  <c r="N56" i="1"/>
  <c r="O56" i="1"/>
  <c r="O43" i="1"/>
  <c r="N43" i="1"/>
  <c r="M43" i="1"/>
  <c r="O41" i="1"/>
  <c r="N41" i="1"/>
  <c r="M41" i="1"/>
  <c r="L41" i="1"/>
  <c r="O40" i="1"/>
  <c r="N40" i="1"/>
  <c r="M40" i="1"/>
  <c r="L40" i="1"/>
  <c r="L38" i="1"/>
  <c r="L37" i="1"/>
  <c r="O36" i="1"/>
  <c r="N36" i="1"/>
  <c r="M36" i="1"/>
  <c r="L36" i="1"/>
  <c r="O35" i="1"/>
  <c r="N35" i="1"/>
  <c r="M35" i="1"/>
  <c r="L35" i="1"/>
  <c r="O34" i="1"/>
  <c r="N34" i="1"/>
  <c r="M34" i="1"/>
  <c r="L34" i="1"/>
  <c r="L33" i="1"/>
  <c r="N31" i="1"/>
  <c r="M31" i="1"/>
  <c r="L29" i="1"/>
  <c r="M23" i="1"/>
  <c r="O23" i="1"/>
  <c r="O24" i="1"/>
  <c r="O25" i="1"/>
  <c r="O26" i="1"/>
  <c r="O27" i="1"/>
  <c r="O28" i="1"/>
  <c r="N23" i="1"/>
  <c r="N24" i="1"/>
  <c r="N25" i="1"/>
  <c r="N26" i="1"/>
  <c r="N27" i="1"/>
  <c r="N28" i="1"/>
  <c r="M24" i="1"/>
  <c r="M25" i="1"/>
  <c r="M26" i="1"/>
  <c r="M27" i="1"/>
  <c r="M28" i="1"/>
  <c r="L23" i="1"/>
  <c r="L24" i="1"/>
  <c r="L25" i="1"/>
  <c r="L26" i="1"/>
  <c r="L27" i="1"/>
  <c r="L28" i="1"/>
  <c r="L22" i="1"/>
  <c r="O22" i="1"/>
  <c r="N22" i="1"/>
  <c r="M22" i="1"/>
  <c r="O17" i="1"/>
  <c r="N17" i="1"/>
  <c r="M17" i="1"/>
  <c r="L17" i="1"/>
  <c r="O16" i="1"/>
  <c r="N16" i="1"/>
  <c r="M16" i="1"/>
  <c r="L16" i="1"/>
  <c r="O15" i="1"/>
  <c r="N15" i="1"/>
  <c r="M15" i="1"/>
  <c r="L15" i="1"/>
  <c r="O14" i="1"/>
  <c r="N14" i="1"/>
  <c r="M14" i="1"/>
  <c r="L14" i="1"/>
  <c r="O5" i="1"/>
  <c r="O6" i="1"/>
  <c r="O7" i="1"/>
  <c r="O8" i="1"/>
  <c r="O9" i="1"/>
  <c r="O10" i="1"/>
  <c r="O11" i="1"/>
  <c r="O12" i="1"/>
  <c r="O13" i="1"/>
  <c r="O4" i="1"/>
  <c r="N5" i="1"/>
  <c r="N7" i="1"/>
  <c r="N8" i="1"/>
  <c r="N9" i="1"/>
  <c r="N10" i="1"/>
  <c r="N11" i="1"/>
  <c r="N13" i="1"/>
  <c r="N4" i="1"/>
  <c r="L5" i="1"/>
  <c r="L8" i="1"/>
  <c r="L9" i="1"/>
  <c r="L10" i="1"/>
  <c r="L11" i="1"/>
  <c r="L12" i="1"/>
  <c r="L13" i="1"/>
  <c r="L4" i="1"/>
  <c r="M13" i="1"/>
  <c r="M12" i="1"/>
  <c r="M11" i="1"/>
  <c r="M10" i="1"/>
  <c r="M9" i="1"/>
  <c r="M8" i="1"/>
  <c r="M7" i="1"/>
  <c r="M4" i="1"/>
  <c r="M5" i="1"/>
  <c r="O18" i="1" l="1"/>
  <c r="O29" i="1"/>
  <c r="O30" i="1"/>
  <c r="O31" i="1"/>
  <c r="O32" i="1"/>
  <c r="O33" i="1"/>
  <c r="O37" i="1"/>
  <c r="O38" i="1"/>
  <c r="O39" i="1"/>
  <c r="N29" i="1"/>
  <c r="N30" i="1"/>
  <c r="N32" i="1"/>
  <c r="N33" i="1"/>
  <c r="N37" i="1"/>
  <c r="N38" i="1"/>
  <c r="N39" i="1"/>
  <c r="M29" i="1"/>
  <c r="M30" i="1"/>
  <c r="M32" i="1"/>
  <c r="M33" i="1"/>
  <c r="M37" i="1"/>
  <c r="M38" i="1"/>
  <c r="M39" i="1"/>
  <c r="L18" i="1"/>
  <c r="L30" i="1"/>
  <c r="L31" i="1"/>
  <c r="L32" i="1"/>
</calcChain>
</file>

<file path=xl/sharedStrings.xml><?xml version="1.0" encoding="utf-8"?>
<sst xmlns="http://schemas.openxmlformats.org/spreadsheetml/2006/main" count="334" uniqueCount="123">
  <si>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</si>
  <si>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</si>
  <si>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</si>
  <si>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</si>
  <si>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</si>
  <si>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</si>
  <si>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</si>
  <si>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</si>
  <si>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</si>
  <si>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</si>
  <si>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</si>
  <si>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</si>
  <si>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</si>
  <si>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</si>
  <si>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</si>
  <si>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</si>
  <si>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</si>
  <si>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</si>
  <si>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</si>
  <si>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</si>
  <si>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</si>
  <si>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</si>
  <si>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</si>
  <si>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</si>
  <si>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</si>
  <si>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</si>
  <si>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</si>
  <si>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</si>
  <si>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</si>
  <si>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</si>
  <si>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</si>
  <si>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</si>
  <si>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</si>
  <si>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</si>
  <si>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</si>
  <si>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</si>
  <si>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</si>
  <si>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</si>
  <si>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</si>
  <si>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</si>
  <si>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</si>
  <si>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</si>
  <si>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Q3550</t>
  </si>
  <si>
    <t>Q3553</t>
  </si>
  <si>
    <t>Q3598</t>
  </si>
  <si>
    <t>Q3599</t>
  </si>
  <si>
    <t>Q3600</t>
  </si>
  <si>
    <t>Q3601</t>
  </si>
  <si>
    <t>Q3603</t>
  </si>
  <si>
    <t>Distrito de Innovación</t>
  </si>
  <si>
    <t>Startups capacitadas</t>
  </si>
  <si>
    <t>Proyectos apoyados</t>
  </si>
  <si>
    <t>Patentes de Uso Libre</t>
  </si>
  <si>
    <t>Capital Startup Capital</t>
  </si>
  <si>
    <t>Nodos Productivos.</t>
  </si>
  <si>
    <t>i-Clústers</t>
  </si>
  <si>
    <t>Q3624</t>
  </si>
  <si>
    <t>64000104</t>
  </si>
  <si>
    <t>64000105</t>
  </si>
  <si>
    <t>64000106</t>
  </si>
  <si>
    <t>Proyecto tecnológico desarrollado</t>
  </si>
  <si>
    <t>Solicitudes de ingreso o actualización al SNP autorizadas</t>
  </si>
  <si>
    <t>Proyectos binacionales de transferencia de conocimiento desarrollados</t>
  </si>
  <si>
    <t>Plan de negocios elaborado</t>
  </si>
  <si>
    <t>Emprendimientos incubados o acelerados</t>
  </si>
  <si>
    <t>Gimnasios de emprendimiento e innovación instalados</t>
  </si>
  <si>
    <t>Proyectos de preincubación</t>
  </si>
  <si>
    <t>Productos o servicios de base tecnológica validados comercialmente</t>
  </si>
  <si>
    <t>Empresarios formados en procesos de inversión</t>
  </si>
  <si>
    <t>Incubadoras y aceleradoras acreditadas en metodología de emprendimiento e innovación de alto impacto</t>
  </si>
  <si>
    <t>Mentores acreditados en metodologías de incubación y aceleración</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</si>
  <si>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</si>
  <si>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</si>
  <si>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Para lograr el objetivo general del presente proyecto se precisan las siguientes actividades; 1. realización de foros y talleres con empresarios y cámaras a efecto de identificar soluciones a través del uso y aplicación de patentes de uso libre; 2. Identificadas las soluciones, estas serán traducidas a modelos de negocio replicables y escalables;  3. Posteriormente se vincularán los proyectos con centros de investigación y universidades que cuenten con las capacidades científicas y tecnológicas para desarrollar el proyecto. 4. De manera paralela se desarrollará un repositorio digital de patentes de uso libre que identifique y vincule la patente con la oportunidad de negocio.</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</si>
  <si>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</si>
  <si>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Q3622</t>
  </si>
  <si>
    <t>Ecosistema de Innovación</t>
  </si>
  <si>
    <t>Valle de la Mentefactura Guanajuato</t>
  </si>
  <si>
    <t>Proyectos tecnológicos desarrollados</t>
  </si>
  <si>
    <t>Investígaciones de maduración tecnológica desarrolladas</t>
  </si>
  <si>
    <t>Investigaciones aplicadas a incrementar capacidades científicas</t>
  </si>
  <si>
    <t>Proyecto ejecutivo concluido</t>
  </si>
  <si>
    <t>Integrantes de familias capacitados en economía circular y comercialización</t>
  </si>
  <si>
    <t>Nodos implementados para el mejoramiento económico de personas en situación de marginación</t>
  </si>
  <si>
    <t>Estudio realizado de Nodos Productivos</t>
  </si>
  <si>
    <t>Talleres tecnológicos realizados</t>
  </si>
  <si>
    <t>Curso realizado</t>
  </si>
  <si>
    <t>Actores del ecosistema reconocidos y/o premiados</t>
  </si>
  <si>
    <t>Foros municipales implementados</t>
  </si>
  <si>
    <t>Plataforma de actores del ecosistema implementada</t>
  </si>
  <si>
    <t>Evento realizado</t>
  </si>
  <si>
    <t>Startups y emprendimientos apoyados en la mejora de sus procesos</t>
  </si>
  <si>
    <t>Personas certificadas en lenguaje y conocimiento en TI</t>
  </si>
  <si>
    <t>Emprendimiento incubados o Acelerados</t>
  </si>
  <si>
    <t>Soluciones implementadas por startups</t>
  </si>
  <si>
    <t>Proyectos de preincubación desarrollados</t>
  </si>
  <si>
    <t>Incubadoras y aceleradoras acreditadas</t>
  </si>
  <si>
    <t>Mentores acreditados</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</si>
  <si>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</si>
  <si>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</si>
  <si>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El programa i-Clústers realizará foros presenciales y digitales, convocatorias para los clúster y sus socios; así como el apoyo a las propuestas de desarrollo tecnológico y/o transferencia de tecnología.  Se realizarán eventos  tales como  foros virtuales, entrevistas, encuestas y acceso a plataformas en donde los clúster y/o empresas pertenecientes expongan sus necesidades tecnológicas, a fin de documentarlas y perfilar los campos técnicos para la solución de las mismas. Se lanzarán un evento con retos e invitaciones y/o convocatorias para que los actores del Ecosistema de Innovación y Emprendimiento, conformado por investigadores, emprendedores, startups, empresas, Instituciones de Educación Superior y Centros de Investigación; presenten proyectos de desarrollo tecnológico y/o transferencia de tecnología que  den solución a las problemáticas comunes planteadas por los clústers del Estado de Guanajuato. Se brindará apoyo económico a las propuestas más viables de desarrollo tecnológico y/o transferencia de tecnología, siempre y cuando satisfagan la necesidad tecnológica planteada por los clústers del Estado de Guanajuato y se encuentren en al menos  un nivel 3 del TRL y puedan escalar máximo al nivel 8 de TRL.</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</si>
  <si>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</si>
  <si>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</si>
  <si>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Q3551</t>
  </si>
  <si>
    <t>Líderes del ecosistema formados</t>
  </si>
  <si>
    <t>Diagnostico de la aceleración del emprendimiento en Guanajuato desarrollado</t>
  </si>
  <si>
    <t>Modelo piloto de aceleración del emprendimiento desarrollado</t>
  </si>
  <si>
    <t>Iniciativas de valor para emprendimientos ejecutadas</t>
  </si>
  <si>
    <t>Desarrollo de la Mentefactura</t>
  </si>
  <si>
    <t>Realización de una estrategia enfocada a la aceleración del emprendimiento en Guanajuato para que las comunidades de emprendimiento del estado se involucren globalmente con el MIT en un enfoque práctico basado en evidencia para fortalecer los ecosistemas empresariales impulsados por la innovación. La estrategia se desarrollará al amparo de la metodología de aceleración del emprendimiento del MIT durante un lapso de 18 meses y cuatro fases siendo la primera de ellas la relativa a la conformación del equipo de líderes empresariales -10 personas que representen el capital de riesgo, Universidades, emprendedores, sector público y corporativos-, asimismo se analizará el ecosistema con datos; La segunda fase concierne al desarrollo de la estrategia de aceleración al amparo de la metodología MIT REAP; la tercera fase implica la implementación de la estrategia a través de un pilotaje; la cuarta fase una vez realizado el pilotaje, se detonará una intervención estratégica que acompañe a una o varias iniciativas. En cada fase se desarrollarán talleres formativos de aceleración.</t>
  </si>
  <si>
    <t>Ecosistema de Innovación y Emprendimiento</t>
  </si>
  <si>
    <t>DOJO epicentro de talentos</t>
  </si>
  <si>
    <t>Foros de socialización realizados</t>
  </si>
  <si>
    <t>Piezas adquiridas</t>
  </si>
  <si>
    <t>Proyecto ejecutivo realizado</t>
  </si>
  <si>
    <t>Metros cuadrados intervenidos</t>
  </si>
  <si>
    <t>Investigaciones en ciencias sociales y humanidades aplicadas a incrementar capacidades científicas</t>
  </si>
  <si>
    <t>Investigaciones en
ciencias sociales y
humanidades aplicadas a
incrementar capacidades
científicas</t>
  </si>
  <si>
    <t>Proyectos binacionales
de transferencia de
conocimiento
desarrollados</t>
  </si>
  <si>
    <t>Foros de innovación social realizados</t>
  </si>
  <si>
    <t>Agenda internacional desarrollada</t>
  </si>
  <si>
    <t>Evento apoyado</t>
  </si>
  <si>
    <t>Cuenta Pública 2022
Instituto de Innovación, Ciencia y Emprendimiento para la Competitividad para el Estado de Guanajuato
Programas y Proyectos de Inversión
Del 01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</si>
</sst>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63">
    <xf numFmtId="0" fontId="0" fillId="0" borderId="0" xfId="0"/>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49" fontId="0" fillId="0" borderId="0" xfId="0" applyNumberFormat="1" applyFont="1" applyFill="1" applyAlignment="1" applyProtection="1">
      <alignment horizontal="center" vertical="center"/>
      <protection locked="0"/>
    </xf>
    <xf numFmtId="1" fontId="0" fillId="0" borderId="0" xfId="17" applyNumberFormat="1" applyFont="1" applyFill="1" applyAlignment="1" applyProtection="1">
      <alignment horizontal="center" vertical="center"/>
      <protection locked="0"/>
    </xf>
    <xf numFmtId="0" fontId="0" fillId="0" borderId="0" xfId="17" applyNumberFormat="1" applyFont="1" applyFill="1" applyAlignment="1" applyProtection="1">
      <alignment horizontal="center" vertical="center"/>
      <protection locked="0"/>
    </xf>
    <xf numFmtId="0" fontId="0" fillId="0" borderId="0" xfId="0" applyFont="1" applyFill="1" applyAlignment="1" applyProtection="1">
      <alignment vertical="center"/>
      <protection locked="0"/>
    </xf>
    <xf numFmtId="43" fontId="0" fillId="0" borderId="0" xfId="17" applyFont="1" applyFill="1" applyAlignment="1" applyProtection="1">
      <alignment vertical="center"/>
      <protection locked="0"/>
    </xf>
    <xf numFmtId="43" fontId="0" fillId="0" borderId="0" xfId="17" applyFont="1" applyFill="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Fill="1" applyAlignment="1">
      <alignment vertical="center"/>
    </xf>
    <xf numFmtId="0" fontId="4" fillId="4" borderId="1" xfId="16" applyFont="1" applyFill="1" applyBorder="1" applyAlignment="1" applyProtection="1">
      <alignment horizontal="center" vertical="center" wrapText="1"/>
      <protection locked="0"/>
    </xf>
    <xf numFmtId="49" fontId="4" fillId="4" borderId="1" xfId="16"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left" vertical="center"/>
      <protection locked="0"/>
    </xf>
    <xf numFmtId="0" fontId="4" fillId="4" borderId="5" xfId="16" applyFont="1" applyFill="1" applyBorder="1" applyAlignment="1" applyProtection="1">
      <alignment horizontal="center" vertical="center" wrapText="1"/>
      <protection locked="0"/>
    </xf>
    <xf numFmtId="49" fontId="4" fillId="4" borderId="5" xfId="16" applyNumberFormat="1" applyFont="1" applyFill="1" applyBorder="1" applyAlignment="1" applyProtection="1">
      <alignment horizontal="center" vertical="center" wrapText="1"/>
      <protection locked="0"/>
    </xf>
    <xf numFmtId="49" fontId="0" fillId="0" borderId="0" xfId="0" applyNumberFormat="1" applyFont="1" applyFill="1" applyAlignment="1" applyProtection="1">
      <alignment vertical="center"/>
      <protection locked="0"/>
    </xf>
    <xf numFmtId="0" fontId="0" fillId="0" borderId="0" xfId="0" applyFont="1" applyFill="1" applyAlignment="1" applyProtection="1">
      <alignment vertical="center" wrapText="1"/>
      <protection locked="0"/>
    </xf>
    <xf numFmtId="9" fontId="0" fillId="0" borderId="0" xfId="18" applyFont="1" applyFill="1" applyAlignment="1" applyProtection="1">
      <alignment vertical="center"/>
      <protection locked="0"/>
    </xf>
    <xf numFmtId="0" fontId="0" fillId="0" borderId="0" xfId="0" applyFill="1" applyAlignment="1">
      <alignment vertical="center" wrapText="1"/>
    </xf>
    <xf numFmtId="43" fontId="0" fillId="0" borderId="0" xfId="17" applyFont="1" applyFill="1" applyAlignment="1">
      <alignment vertical="center"/>
    </xf>
    <xf numFmtId="0" fontId="9" fillId="0" borderId="0" xfId="8"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49" fontId="0" fillId="0" borderId="0" xfId="0" applyNumberFormat="1" applyFont="1" applyAlignment="1" applyProtection="1">
      <alignment vertical="center"/>
      <protection locked="0"/>
    </xf>
    <xf numFmtId="0" fontId="4" fillId="4" borderId="6" xfId="0" applyFont="1" applyFill="1" applyBorder="1" applyAlignment="1" applyProtection="1">
      <alignment horizontal="center" vertical="center" wrapText="1"/>
      <protection locked="0"/>
    </xf>
    <xf numFmtId="0" fontId="0" fillId="0" borderId="0" xfId="0" applyFont="1" applyFill="1" applyAlignment="1" applyProtection="1">
      <protection locked="0"/>
    </xf>
    <xf numFmtId="0" fontId="0" fillId="0" borderId="0" xfId="0" applyFont="1" applyFill="1" applyProtection="1">
      <protection locked="0"/>
    </xf>
    <xf numFmtId="49" fontId="0" fillId="0" borderId="0" xfId="0" applyNumberFormat="1" applyFont="1" applyFill="1" applyProtection="1">
      <protection locked="0"/>
    </xf>
    <xf numFmtId="43" fontId="0" fillId="0" borderId="0" xfId="17" applyFont="1" applyFill="1"/>
    <xf numFmtId="43" fontId="0" fillId="0" borderId="0" xfId="17" applyFont="1" applyFill="1" applyProtection="1">
      <protection locked="0"/>
    </xf>
    <xf numFmtId="9" fontId="0" fillId="0" borderId="0" xfId="18" applyFont="1" applyFill="1" applyProtection="1">
      <protection locked="0"/>
    </xf>
    <xf numFmtId="0" fontId="0" fillId="0" borderId="0" xfId="0" applyFill="1"/>
    <xf numFmtId="0" fontId="0" fillId="0" borderId="0" xfId="0" applyNumberFormat="1" applyFont="1" applyFill="1" applyAlignment="1" applyProtection="1">
      <alignment horizontal="center" vertical="center"/>
      <protection locked="0"/>
    </xf>
    <xf numFmtId="0" fontId="9" fillId="0" borderId="0" xfId="0" applyFont="1" applyFill="1" applyAlignment="1" applyProtection="1">
      <alignment vertical="center"/>
      <protection locked="0"/>
    </xf>
    <xf numFmtId="43" fontId="9" fillId="0" borderId="0" xfId="17" applyFont="1" applyFill="1" applyAlignment="1" applyProtection="1">
      <alignment vertical="center"/>
      <protection locked="0"/>
    </xf>
    <xf numFmtId="0" fontId="9" fillId="0" borderId="0" xfId="0" applyFont="1" applyFill="1" applyAlignment="1" applyProtection="1">
      <alignment horizontal="center" vertical="center"/>
      <protection locked="0"/>
    </xf>
    <xf numFmtId="0" fontId="9" fillId="0" borderId="0" xfId="17" applyNumberFormat="1" applyFont="1" applyFill="1" applyAlignment="1" applyProtection="1">
      <alignment horizontal="center" vertical="center"/>
      <protection locked="0"/>
    </xf>
    <xf numFmtId="0" fontId="9" fillId="0" borderId="0" xfId="0" applyFont="1" applyFill="1" applyAlignment="1" applyProtection="1">
      <alignment vertical="center" wrapText="1"/>
      <protection locked="0"/>
    </xf>
    <xf numFmtId="9" fontId="9" fillId="0" borderId="0" xfId="18" applyFont="1" applyFill="1" applyAlignment="1" applyProtection="1">
      <alignment vertical="center"/>
      <protection locked="0"/>
    </xf>
    <xf numFmtId="43" fontId="0" fillId="0" borderId="0" xfId="0" applyNumberFormat="1" applyFont="1" applyAlignment="1" applyProtection="1">
      <alignment vertical="center"/>
      <protection locked="0"/>
    </xf>
    <xf numFmtId="4" fontId="0" fillId="0" borderId="0" xfId="19" applyNumberFormat="1" applyFont="1" applyFill="1" applyAlignment="1" applyProtection="1">
      <alignment vertical="center"/>
      <protection locked="0"/>
    </xf>
    <xf numFmtId="4" fontId="0" fillId="0" borderId="0" xfId="19" applyNumberFormat="1" applyFont="1" applyFill="1" applyAlignment="1">
      <alignment vertical="center"/>
    </xf>
    <xf numFmtId="44" fontId="0" fillId="0" borderId="0" xfId="19" applyFont="1" applyAlignment="1" applyProtection="1">
      <alignment vertical="center"/>
    </xf>
    <xf numFmtId="4" fontId="0" fillId="0" borderId="0" xfId="0" applyNumberFormat="1" applyFont="1" applyAlignment="1" applyProtection="1">
      <alignment vertical="center"/>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cellXfs>
  <cellStyles count="20">
    <cellStyle name="Euro" xfId="1"/>
    <cellStyle name="Millares" xfId="17" builtinId="3"/>
    <cellStyle name="Millares 2" xfId="2"/>
    <cellStyle name="Millares 2 2" xfId="3"/>
    <cellStyle name="Millares 2 3" xfId="4"/>
    <cellStyle name="Millares 3" xfId="5"/>
    <cellStyle name="Moneda" xfId="19"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tabSelected="1" topLeftCell="G51" zoomScale="115" zoomScaleNormal="115" workbookViewId="0">
      <selection activeCell="A37" sqref="A37:O61"/>
    </sheetView>
  </sheetViews>
  <sheetFormatPr baseColWidth="10" defaultRowHeight="11.25" x14ac:dyDescent="0.2"/>
  <cols>
    <col min="1" max="1" width="22.1640625" style="21" customWidth="1"/>
    <col min="2" max="2" width="26.33203125" style="21" customWidth="1"/>
    <col min="3" max="3" width="35.33203125" style="21" customWidth="1"/>
    <col min="4" max="4" width="8.83203125" style="38" customWidth="1"/>
    <col min="5" max="5" width="15" style="21" customWidth="1"/>
    <col min="6" max="6" width="16.5" style="21" customWidth="1"/>
    <col min="7" max="7" width="16.6640625" style="21" bestFit="1" customWidth="1"/>
    <col min="8" max="10" width="13.33203125" style="21" customWidth="1"/>
    <col min="11" max="11" width="48.5" style="21" customWidth="1"/>
    <col min="12" max="15" width="11.83203125" style="21" customWidth="1"/>
    <col min="16" max="16384" width="12" style="18"/>
  </cols>
  <sheetData>
    <row r="1" spans="1:15" s="22" customFormat="1" ht="52.5" customHeight="1" x14ac:dyDescent="0.2">
      <c r="A1" s="59" t="s">
        <v>122</v>
      </c>
      <c r="B1" s="59"/>
      <c r="C1" s="59"/>
      <c r="D1" s="59"/>
      <c r="E1" s="59"/>
      <c r="F1" s="59"/>
      <c r="G1" s="59"/>
      <c r="H1" s="59"/>
      <c r="I1" s="59"/>
      <c r="J1" s="59"/>
      <c r="K1" s="59"/>
      <c r="L1" s="59"/>
      <c r="M1" s="59"/>
      <c r="N1" s="59"/>
      <c r="O1" s="59"/>
    </row>
    <row r="2" spans="1:15" s="22" customFormat="1" ht="12.75" customHeight="1" x14ac:dyDescent="0.2">
      <c r="A2" s="23"/>
      <c r="B2" s="23"/>
      <c r="C2" s="23"/>
      <c r="D2" s="24"/>
      <c r="E2" s="25"/>
      <c r="F2" s="26" t="s">
        <v>2</v>
      </c>
      <c r="G2" s="27"/>
      <c r="H2" s="60" t="s">
        <v>8</v>
      </c>
      <c r="I2" s="61"/>
      <c r="J2" s="61"/>
      <c r="K2" s="62"/>
      <c r="L2" s="28" t="s">
        <v>15</v>
      </c>
      <c r="M2" s="27"/>
      <c r="N2" s="10" t="s">
        <v>14</v>
      </c>
      <c r="O2" s="11"/>
    </row>
    <row r="3" spans="1:15" s="22" customFormat="1" ht="21.95" customHeight="1" x14ac:dyDescent="0.2">
      <c r="A3" s="29" t="s">
        <v>16</v>
      </c>
      <c r="B3" s="29" t="s">
        <v>0</v>
      </c>
      <c r="C3" s="29" t="s">
        <v>5</v>
      </c>
      <c r="D3" s="30" t="s">
        <v>1</v>
      </c>
      <c r="E3" s="12" t="s">
        <v>3</v>
      </c>
      <c r="F3" s="12" t="s">
        <v>4</v>
      </c>
      <c r="G3" s="12" t="s">
        <v>6</v>
      </c>
      <c r="H3" s="39" t="s">
        <v>9</v>
      </c>
      <c r="I3" s="39" t="s">
        <v>4</v>
      </c>
      <c r="J3" s="39" t="s">
        <v>7</v>
      </c>
      <c r="K3" s="12" t="s">
        <v>40</v>
      </c>
      <c r="L3" s="12" t="s">
        <v>10</v>
      </c>
      <c r="M3" s="12" t="s">
        <v>11</v>
      </c>
      <c r="N3" s="13" t="s">
        <v>12</v>
      </c>
      <c r="O3" s="13" t="s">
        <v>13</v>
      </c>
    </row>
    <row r="4" spans="1:15" x14ac:dyDescent="0.2">
      <c r="A4" s="18" t="s">
        <v>42</v>
      </c>
      <c r="B4" s="18" t="s">
        <v>76</v>
      </c>
      <c r="C4" s="18" t="s">
        <v>71</v>
      </c>
      <c r="D4" s="31" t="s">
        <v>57</v>
      </c>
      <c r="E4" s="19">
        <v>0</v>
      </c>
      <c r="F4" s="55">
        <v>7291737.0199999996</v>
      </c>
      <c r="G4" s="19">
        <v>5282397.8</v>
      </c>
      <c r="H4" s="47">
        <v>11</v>
      </c>
      <c r="I4" s="47">
        <v>11</v>
      </c>
      <c r="J4" s="47">
        <v>10</v>
      </c>
      <c r="K4" s="32" t="s">
        <v>78</v>
      </c>
      <c r="L4" s="33">
        <f>IFERROR(G4/E4,0%)</f>
        <v>0</v>
      </c>
      <c r="M4" s="33">
        <f t="shared" ref="M4" si="0">IFERROR(G4/F4,0%)</f>
        <v>0.72443613716612065</v>
      </c>
      <c r="N4" s="33">
        <f>IFERROR(J4/H4,0%)</f>
        <v>0.90909090909090906</v>
      </c>
      <c r="O4" s="33">
        <f>IFERROR(J4/I4,0%)</f>
        <v>0.90909090909090906</v>
      </c>
    </row>
    <row r="5" spans="1:15" x14ac:dyDescent="0.2">
      <c r="A5" s="18" t="s">
        <v>42</v>
      </c>
      <c r="B5" s="18" t="s">
        <v>76</v>
      </c>
      <c r="C5" s="18" t="s">
        <v>71</v>
      </c>
      <c r="D5" s="31" t="s">
        <v>57</v>
      </c>
      <c r="E5" s="19">
        <v>0</v>
      </c>
      <c r="F5" s="55">
        <v>2332400</v>
      </c>
      <c r="G5" s="19">
        <v>2332400</v>
      </c>
      <c r="H5" s="47">
        <v>18</v>
      </c>
      <c r="I5" s="47">
        <v>18</v>
      </c>
      <c r="J5" s="47">
        <v>18</v>
      </c>
      <c r="K5" s="34" t="s">
        <v>79</v>
      </c>
      <c r="L5" s="33">
        <f t="shared" ref="L5:L17" si="1">IFERROR(G5/E5,0%)</f>
        <v>0</v>
      </c>
      <c r="M5" s="33">
        <f t="shared" ref="M5" si="2">IFERROR(G5/F5,0%)</f>
        <v>1</v>
      </c>
      <c r="N5" s="33">
        <f t="shared" ref="N5:N17" si="3">IFERROR(J5/H5,0%)</f>
        <v>1</v>
      </c>
      <c r="O5" s="33">
        <f t="shared" ref="O5:O17" si="4">IFERROR(J5/I5,0%)</f>
        <v>1</v>
      </c>
    </row>
    <row r="6" spans="1:15" ht="22.5" x14ac:dyDescent="0.2">
      <c r="A6" s="18" t="s">
        <v>42</v>
      </c>
      <c r="B6" s="18" t="s">
        <v>76</v>
      </c>
      <c r="C6" s="18" t="s">
        <v>71</v>
      </c>
      <c r="D6" s="31" t="s">
        <v>57</v>
      </c>
      <c r="E6" s="19">
        <v>0</v>
      </c>
      <c r="F6" s="55">
        <v>14545748.98</v>
      </c>
      <c r="G6" s="35">
        <v>13539998.98</v>
      </c>
      <c r="H6" s="47">
        <v>14</v>
      </c>
      <c r="I6" s="47">
        <v>14</v>
      </c>
      <c r="J6" s="47">
        <v>13</v>
      </c>
      <c r="K6" s="34" t="s">
        <v>62</v>
      </c>
      <c r="L6" s="33">
        <f>IFERROR(G6/E6,0%)</f>
        <v>0</v>
      </c>
      <c r="M6" s="33">
        <f>IFERROR(G6/F6,0%)</f>
        <v>0.93085608713701318</v>
      </c>
      <c r="N6" s="33">
        <f>IFERROR(J6/H6,0%)</f>
        <v>0.9285714285714286</v>
      </c>
      <c r="O6" s="33">
        <f t="shared" si="4"/>
        <v>0.9285714285714286</v>
      </c>
    </row>
    <row r="7" spans="1:15" ht="22.5" x14ac:dyDescent="0.2">
      <c r="A7" s="18" t="s">
        <v>42</v>
      </c>
      <c r="B7" s="18" t="s">
        <v>76</v>
      </c>
      <c r="C7" s="18" t="s">
        <v>71</v>
      </c>
      <c r="D7" s="31" t="s">
        <v>57</v>
      </c>
      <c r="E7" s="19">
        <v>0</v>
      </c>
      <c r="F7" s="55">
        <v>2664320</v>
      </c>
      <c r="G7" s="19">
        <v>2664320</v>
      </c>
      <c r="H7" s="47">
        <v>21</v>
      </c>
      <c r="I7" s="47">
        <v>21</v>
      </c>
      <c r="J7" s="47">
        <v>20</v>
      </c>
      <c r="K7" s="34" t="s">
        <v>80</v>
      </c>
      <c r="L7" s="33">
        <f>IFERROR(G7/E7,0%)</f>
        <v>0</v>
      </c>
      <c r="M7" s="33">
        <f t="shared" ref="M7:M17" si="5">IFERROR(G7/F7,0%)</f>
        <v>1</v>
      </c>
      <c r="N7" s="33">
        <f t="shared" si="3"/>
        <v>0.95238095238095233</v>
      </c>
      <c r="O7" s="33">
        <f t="shared" si="4"/>
        <v>0.95238095238095233</v>
      </c>
    </row>
    <row r="8" spans="1:15" x14ac:dyDescent="0.2">
      <c r="A8" s="18" t="s">
        <v>42</v>
      </c>
      <c r="B8" s="18" t="s">
        <v>76</v>
      </c>
      <c r="C8" s="18" t="s">
        <v>71</v>
      </c>
      <c r="D8" s="31" t="s">
        <v>57</v>
      </c>
      <c r="E8" s="19">
        <v>0</v>
      </c>
      <c r="F8" s="56">
        <v>1555794</v>
      </c>
      <c r="G8" s="35">
        <v>1555794</v>
      </c>
      <c r="H8" s="47">
        <v>8</v>
      </c>
      <c r="I8" s="47">
        <v>8</v>
      </c>
      <c r="J8" s="47">
        <v>8</v>
      </c>
      <c r="K8" s="32" t="s">
        <v>61</v>
      </c>
      <c r="L8" s="33">
        <f t="shared" si="1"/>
        <v>0</v>
      </c>
      <c r="M8" s="33">
        <f t="shared" si="5"/>
        <v>1</v>
      </c>
      <c r="N8" s="33">
        <f t="shared" si="3"/>
        <v>1</v>
      </c>
      <c r="O8" s="33">
        <f t="shared" si="4"/>
        <v>1</v>
      </c>
    </row>
    <row r="9" spans="1:15" x14ac:dyDescent="0.2">
      <c r="A9" s="18" t="s">
        <v>42</v>
      </c>
      <c r="B9" s="18" t="s">
        <v>76</v>
      </c>
      <c r="C9" s="18" t="s">
        <v>71</v>
      </c>
      <c r="D9" s="31" t="s">
        <v>57</v>
      </c>
      <c r="E9" s="19">
        <v>0</v>
      </c>
      <c r="F9" s="56">
        <v>10911624.800000001</v>
      </c>
      <c r="G9" s="35">
        <v>4208509.63</v>
      </c>
      <c r="H9" s="47">
        <v>15</v>
      </c>
      <c r="I9" s="47">
        <v>15</v>
      </c>
      <c r="J9" s="47">
        <v>4</v>
      </c>
      <c r="K9" s="32" t="s">
        <v>60</v>
      </c>
      <c r="L9" s="33">
        <f>IFERROR(G6/E9,0%)</f>
        <v>0</v>
      </c>
      <c r="M9" s="33">
        <f>IFERROR(G6/F9,0%)</f>
        <v>1.2408783502160008</v>
      </c>
      <c r="N9" s="33">
        <f t="shared" si="3"/>
        <v>0.26666666666666666</v>
      </c>
      <c r="O9" s="33">
        <f t="shared" si="4"/>
        <v>0.26666666666666666</v>
      </c>
    </row>
    <row r="10" spans="1:15" x14ac:dyDescent="0.2">
      <c r="A10" s="18" t="s">
        <v>42</v>
      </c>
      <c r="B10" s="18" t="s">
        <v>76</v>
      </c>
      <c r="C10" s="18" t="s">
        <v>71</v>
      </c>
      <c r="D10" s="31" t="s">
        <v>57</v>
      </c>
      <c r="E10" s="19">
        <v>0</v>
      </c>
      <c r="F10" s="56">
        <v>1407600</v>
      </c>
      <c r="G10" s="35">
        <v>1407600</v>
      </c>
      <c r="H10" s="47">
        <v>11</v>
      </c>
      <c r="I10" s="47">
        <v>11</v>
      </c>
      <c r="J10" s="47">
        <v>11</v>
      </c>
      <c r="K10" s="34" t="s">
        <v>79</v>
      </c>
      <c r="L10" s="33">
        <f t="shared" si="1"/>
        <v>0</v>
      </c>
      <c r="M10" s="33">
        <f t="shared" si="5"/>
        <v>1</v>
      </c>
      <c r="N10" s="33">
        <f t="shared" si="3"/>
        <v>1</v>
      </c>
      <c r="O10" s="33">
        <f t="shared" si="4"/>
        <v>1</v>
      </c>
    </row>
    <row r="11" spans="1:15" ht="22.5" x14ac:dyDescent="0.2">
      <c r="A11" s="18" t="s">
        <v>42</v>
      </c>
      <c r="B11" s="18" t="s">
        <v>76</v>
      </c>
      <c r="C11" s="18" t="s">
        <v>71</v>
      </c>
      <c r="D11" s="31" t="s">
        <v>57</v>
      </c>
      <c r="E11" s="19">
        <v>0</v>
      </c>
      <c r="F11" s="56">
        <v>2380000</v>
      </c>
      <c r="G11" s="35">
        <v>2380000</v>
      </c>
      <c r="H11" s="47">
        <v>17</v>
      </c>
      <c r="I11" s="47">
        <v>20</v>
      </c>
      <c r="J11" s="47">
        <v>20</v>
      </c>
      <c r="K11" s="32" t="s">
        <v>116</v>
      </c>
      <c r="L11" s="33">
        <f t="shared" si="1"/>
        <v>0</v>
      </c>
      <c r="M11" s="33">
        <f t="shared" si="5"/>
        <v>1</v>
      </c>
      <c r="N11" s="33">
        <f t="shared" si="3"/>
        <v>1.1764705882352942</v>
      </c>
      <c r="O11" s="33">
        <f t="shared" si="4"/>
        <v>1</v>
      </c>
    </row>
    <row r="12" spans="1:15" x14ac:dyDescent="0.2">
      <c r="A12" s="18" t="s">
        <v>42</v>
      </c>
      <c r="B12" s="18" t="s">
        <v>76</v>
      </c>
      <c r="C12" s="18" t="s">
        <v>71</v>
      </c>
      <c r="D12" s="31" t="s">
        <v>57</v>
      </c>
      <c r="E12" s="19">
        <v>0</v>
      </c>
      <c r="F12" s="56">
        <v>2910400</v>
      </c>
      <c r="G12" s="35">
        <v>986200</v>
      </c>
      <c r="H12" s="47">
        <v>5</v>
      </c>
      <c r="I12" s="47">
        <v>13</v>
      </c>
      <c r="J12" s="47">
        <v>5</v>
      </c>
      <c r="K12" s="32" t="s">
        <v>61</v>
      </c>
      <c r="L12" s="33">
        <f t="shared" si="1"/>
        <v>0</v>
      </c>
      <c r="M12" s="33">
        <f t="shared" si="5"/>
        <v>0.33885376580538756</v>
      </c>
      <c r="N12" s="33">
        <f>IFERROR(J12/H12,0%)</f>
        <v>1</v>
      </c>
      <c r="O12" s="33">
        <f t="shared" si="4"/>
        <v>0.38461538461538464</v>
      </c>
    </row>
    <row r="13" spans="1:15" ht="22.5" x14ac:dyDescent="0.2">
      <c r="A13" s="18" t="s">
        <v>42</v>
      </c>
      <c r="B13" s="18" t="s">
        <v>76</v>
      </c>
      <c r="C13" s="18" t="s">
        <v>71</v>
      </c>
      <c r="D13" s="31" t="s">
        <v>57</v>
      </c>
      <c r="E13" s="19">
        <v>0</v>
      </c>
      <c r="F13" s="56">
        <v>4700000</v>
      </c>
      <c r="G13" s="35">
        <v>4682000</v>
      </c>
      <c r="H13" s="47">
        <v>4</v>
      </c>
      <c r="I13" s="47">
        <v>5</v>
      </c>
      <c r="J13" s="47">
        <v>5</v>
      </c>
      <c r="K13" s="32" t="s">
        <v>62</v>
      </c>
      <c r="L13" s="33">
        <f t="shared" si="1"/>
        <v>0</v>
      </c>
      <c r="M13" s="33">
        <f t="shared" si="5"/>
        <v>0.99617021276595741</v>
      </c>
      <c r="N13" s="33">
        <f t="shared" si="3"/>
        <v>1.25</v>
      </c>
      <c r="O13" s="33">
        <f t="shared" si="4"/>
        <v>1</v>
      </c>
    </row>
    <row r="14" spans="1:15" x14ac:dyDescent="0.2">
      <c r="A14" s="18" t="s">
        <v>103</v>
      </c>
      <c r="B14" s="18" t="s">
        <v>108</v>
      </c>
      <c r="C14" s="18" t="s">
        <v>109</v>
      </c>
      <c r="D14" s="31" t="s">
        <v>58</v>
      </c>
      <c r="E14" s="19">
        <v>0</v>
      </c>
      <c r="F14" s="35">
        <v>750000</v>
      </c>
      <c r="G14" s="35">
        <v>750000</v>
      </c>
      <c r="H14" s="14">
        <v>25</v>
      </c>
      <c r="I14" s="16">
        <v>25</v>
      </c>
      <c r="J14" s="16">
        <v>25</v>
      </c>
      <c r="K14" s="32" t="s">
        <v>104</v>
      </c>
      <c r="L14" s="33">
        <f t="shared" si="1"/>
        <v>0</v>
      </c>
      <c r="M14" s="33">
        <f t="shared" si="5"/>
        <v>1</v>
      </c>
      <c r="N14" s="33">
        <f t="shared" si="3"/>
        <v>1</v>
      </c>
      <c r="O14" s="33">
        <f t="shared" si="4"/>
        <v>1</v>
      </c>
    </row>
    <row r="15" spans="1:15" ht="22.5" x14ac:dyDescent="0.2">
      <c r="A15" s="18" t="s">
        <v>103</v>
      </c>
      <c r="B15" s="18" t="s">
        <v>108</v>
      </c>
      <c r="C15" s="18" t="s">
        <v>109</v>
      </c>
      <c r="D15" s="31" t="s">
        <v>58</v>
      </c>
      <c r="E15" s="19">
        <v>0</v>
      </c>
      <c r="F15" s="35">
        <v>2000000</v>
      </c>
      <c r="G15" s="35">
        <v>2000000</v>
      </c>
      <c r="H15" s="14">
        <v>1</v>
      </c>
      <c r="I15" s="16">
        <v>1</v>
      </c>
      <c r="J15" s="16">
        <v>1</v>
      </c>
      <c r="K15" s="32" t="s">
        <v>105</v>
      </c>
      <c r="L15" s="33">
        <f t="shared" si="1"/>
        <v>0</v>
      </c>
      <c r="M15" s="33">
        <f t="shared" si="5"/>
        <v>1</v>
      </c>
      <c r="N15" s="33">
        <f t="shared" si="3"/>
        <v>1</v>
      </c>
      <c r="O15" s="33">
        <f t="shared" si="4"/>
        <v>1</v>
      </c>
    </row>
    <row r="16" spans="1:15" ht="22.5" x14ac:dyDescent="0.2">
      <c r="A16" s="18" t="s">
        <v>103</v>
      </c>
      <c r="B16" s="18" t="s">
        <v>108</v>
      </c>
      <c r="C16" s="18" t="s">
        <v>109</v>
      </c>
      <c r="D16" s="31" t="s">
        <v>58</v>
      </c>
      <c r="E16" s="19">
        <v>0</v>
      </c>
      <c r="F16" s="35">
        <v>2000000</v>
      </c>
      <c r="G16" s="35">
        <v>2000000</v>
      </c>
      <c r="H16" s="14">
        <v>1</v>
      </c>
      <c r="I16" s="16">
        <v>1</v>
      </c>
      <c r="J16" s="16">
        <v>1</v>
      </c>
      <c r="K16" s="32" t="s">
        <v>106</v>
      </c>
      <c r="L16" s="33">
        <f t="shared" si="1"/>
        <v>0</v>
      </c>
      <c r="M16" s="33">
        <f t="shared" si="5"/>
        <v>1</v>
      </c>
      <c r="N16" s="33">
        <f t="shared" si="3"/>
        <v>1</v>
      </c>
      <c r="O16" s="33">
        <f t="shared" si="4"/>
        <v>1</v>
      </c>
    </row>
    <row r="17" spans="1:15" x14ac:dyDescent="0.2">
      <c r="A17" s="18" t="s">
        <v>103</v>
      </c>
      <c r="B17" s="18" t="s">
        <v>108</v>
      </c>
      <c r="C17" s="18" t="s">
        <v>109</v>
      </c>
      <c r="D17" s="31" t="s">
        <v>58</v>
      </c>
      <c r="E17" s="19">
        <v>0</v>
      </c>
      <c r="F17" s="35">
        <v>1000000</v>
      </c>
      <c r="G17" s="35">
        <v>1000000</v>
      </c>
      <c r="H17" s="14">
        <v>2</v>
      </c>
      <c r="I17" s="16">
        <v>2</v>
      </c>
      <c r="J17" s="16">
        <v>2</v>
      </c>
      <c r="K17" s="32" t="s">
        <v>107</v>
      </c>
      <c r="L17" s="33">
        <f t="shared" si="1"/>
        <v>0</v>
      </c>
      <c r="M17" s="33">
        <f t="shared" si="5"/>
        <v>1</v>
      </c>
      <c r="N17" s="33">
        <f t="shared" si="3"/>
        <v>1</v>
      </c>
      <c r="O17" s="33">
        <f t="shared" si="4"/>
        <v>1</v>
      </c>
    </row>
    <row r="18" spans="1:15" x14ac:dyDescent="0.2">
      <c r="A18" s="18" t="s">
        <v>103</v>
      </c>
      <c r="B18" s="18" t="s">
        <v>108</v>
      </c>
      <c r="C18" s="18" t="s">
        <v>109</v>
      </c>
      <c r="D18" s="31" t="s">
        <v>58</v>
      </c>
      <c r="E18" s="19">
        <v>0</v>
      </c>
      <c r="F18" s="19">
        <v>1500000</v>
      </c>
      <c r="G18" s="35">
        <v>598560</v>
      </c>
      <c r="H18" s="14">
        <v>7</v>
      </c>
      <c r="I18" s="17">
        <v>7</v>
      </c>
      <c r="J18" s="14">
        <v>4</v>
      </c>
      <c r="K18" s="34" t="s">
        <v>112</v>
      </c>
      <c r="L18" s="33">
        <f>IFERROR(G18/E22,0%)</f>
        <v>0</v>
      </c>
      <c r="M18" s="33">
        <f>IFERROR(G18/F18,0%)</f>
        <v>0.39904000000000001</v>
      </c>
      <c r="N18" s="33">
        <f>IFERROR(J18/H18,0%)</f>
        <v>0.5714285714285714</v>
      </c>
      <c r="O18" s="33">
        <f t="shared" ref="O18:O43" si="6">IFERROR(J18/I18,0%)</f>
        <v>0.5714285714285714</v>
      </c>
    </row>
    <row r="19" spans="1:15" x14ac:dyDescent="0.2">
      <c r="A19" s="18" t="s">
        <v>103</v>
      </c>
      <c r="B19" s="18" t="s">
        <v>108</v>
      </c>
      <c r="C19" s="18" t="s">
        <v>109</v>
      </c>
      <c r="D19" s="31" t="s">
        <v>58</v>
      </c>
      <c r="E19" s="19">
        <v>0</v>
      </c>
      <c r="F19" s="19">
        <v>3000000</v>
      </c>
      <c r="G19" s="35">
        <v>2870114.38</v>
      </c>
      <c r="H19" s="14">
        <v>3</v>
      </c>
      <c r="I19" s="17">
        <v>3</v>
      </c>
      <c r="J19" s="14">
        <v>1</v>
      </c>
      <c r="K19" s="46" t="s">
        <v>119</v>
      </c>
      <c r="L19" s="33">
        <f t="shared" ref="L19:L21" si="7">IFERROR(G19/E23,0%)</f>
        <v>0</v>
      </c>
      <c r="M19" s="33">
        <f t="shared" ref="M19:M43" si="8">IFERROR(G19/F19,0%)</f>
        <v>0.95670479333333325</v>
      </c>
      <c r="N19" s="33">
        <f t="shared" ref="N19:N43" si="9">IFERROR(J19/H19,0%)</f>
        <v>0.33333333333333331</v>
      </c>
      <c r="O19" s="33">
        <f t="shared" si="6"/>
        <v>0.33333333333333331</v>
      </c>
    </row>
    <row r="20" spans="1:15" x14ac:dyDescent="0.2">
      <c r="A20" s="18" t="s">
        <v>103</v>
      </c>
      <c r="B20" s="18" t="s">
        <v>108</v>
      </c>
      <c r="C20" s="18" t="s">
        <v>109</v>
      </c>
      <c r="D20" s="31" t="s">
        <v>58</v>
      </c>
      <c r="E20" s="19">
        <v>0</v>
      </c>
      <c r="F20" s="19">
        <v>3540873.61</v>
      </c>
      <c r="G20" s="35">
        <v>3480000</v>
      </c>
      <c r="H20" s="14">
        <v>1</v>
      </c>
      <c r="I20" s="17">
        <v>1</v>
      </c>
      <c r="J20" s="14">
        <v>1</v>
      </c>
      <c r="K20" s="46" t="s">
        <v>120</v>
      </c>
      <c r="L20" s="33">
        <f t="shared" si="7"/>
        <v>0</v>
      </c>
      <c r="M20" s="33">
        <f t="shared" si="8"/>
        <v>0.98280830758034321</v>
      </c>
      <c r="N20" s="33">
        <f t="shared" si="9"/>
        <v>1</v>
      </c>
      <c r="O20" s="33">
        <f t="shared" si="6"/>
        <v>1</v>
      </c>
    </row>
    <row r="21" spans="1:15" x14ac:dyDescent="0.2">
      <c r="A21" s="18" t="s">
        <v>103</v>
      </c>
      <c r="B21" s="18" t="s">
        <v>108</v>
      </c>
      <c r="C21" s="18" t="s">
        <v>109</v>
      </c>
      <c r="D21" s="31" t="s">
        <v>58</v>
      </c>
      <c r="E21" s="19">
        <v>0</v>
      </c>
      <c r="F21" s="19">
        <v>1500000</v>
      </c>
      <c r="G21" s="19">
        <v>1500000</v>
      </c>
      <c r="H21" s="14">
        <v>1</v>
      </c>
      <c r="I21" s="17">
        <v>1</v>
      </c>
      <c r="J21" s="14">
        <v>1</v>
      </c>
      <c r="K21" s="46" t="s">
        <v>121</v>
      </c>
      <c r="L21" s="33">
        <f t="shared" si="7"/>
        <v>0</v>
      </c>
      <c r="M21" s="33">
        <f t="shared" si="8"/>
        <v>1</v>
      </c>
      <c r="N21" s="33">
        <f t="shared" si="9"/>
        <v>1</v>
      </c>
      <c r="O21" s="33">
        <f t="shared" si="6"/>
        <v>1</v>
      </c>
    </row>
    <row r="22" spans="1:15" x14ac:dyDescent="0.2">
      <c r="A22" s="18" t="s">
        <v>43</v>
      </c>
      <c r="B22" s="18" t="s">
        <v>49</v>
      </c>
      <c r="C22" s="18" t="s">
        <v>72</v>
      </c>
      <c r="D22" s="31" t="s">
        <v>57</v>
      </c>
      <c r="E22" s="19">
        <v>0</v>
      </c>
      <c r="F22" s="19">
        <v>1586042.34</v>
      </c>
      <c r="G22" s="19">
        <v>1586042.34</v>
      </c>
      <c r="H22" s="14">
        <v>1</v>
      </c>
      <c r="I22" s="17">
        <v>1</v>
      </c>
      <c r="J22" s="14">
        <v>1</v>
      </c>
      <c r="K22" s="34" t="s">
        <v>63</v>
      </c>
      <c r="L22" s="33">
        <f>IFERROR(G22/E22,0%)</f>
        <v>0</v>
      </c>
      <c r="M22" s="33">
        <f t="shared" si="8"/>
        <v>1</v>
      </c>
      <c r="N22" s="33">
        <f t="shared" si="9"/>
        <v>1</v>
      </c>
      <c r="O22" s="33">
        <f t="shared" si="6"/>
        <v>1</v>
      </c>
    </row>
    <row r="23" spans="1:15" x14ac:dyDescent="0.2">
      <c r="A23" s="18" t="s">
        <v>43</v>
      </c>
      <c r="B23" s="18" t="s">
        <v>49</v>
      </c>
      <c r="C23" s="18" t="s">
        <v>72</v>
      </c>
      <c r="D23" s="31" t="s">
        <v>57</v>
      </c>
      <c r="E23" s="19">
        <v>0</v>
      </c>
      <c r="F23" s="19">
        <v>100810.87</v>
      </c>
      <c r="G23" s="19">
        <v>100810.86</v>
      </c>
      <c r="H23" s="14">
        <v>1</v>
      </c>
      <c r="I23" s="17">
        <v>1</v>
      </c>
      <c r="J23" s="14">
        <v>1</v>
      </c>
      <c r="K23" s="34" t="s">
        <v>81</v>
      </c>
      <c r="L23" s="33">
        <f t="shared" ref="L23:L28" si="10">IFERROR(G23/E23,0%)</f>
        <v>0</v>
      </c>
      <c r="M23" s="33">
        <f>IFERROR(G23/F23,0%)</f>
        <v>0.99999990080434786</v>
      </c>
      <c r="N23" s="33">
        <f t="shared" si="9"/>
        <v>1</v>
      </c>
      <c r="O23" s="33">
        <f t="shared" si="6"/>
        <v>1</v>
      </c>
    </row>
    <row r="24" spans="1:15" x14ac:dyDescent="0.2">
      <c r="A24" s="18" t="s">
        <v>43</v>
      </c>
      <c r="B24" s="18" t="s">
        <v>49</v>
      </c>
      <c r="C24" s="18" t="s">
        <v>72</v>
      </c>
      <c r="D24" s="31" t="s">
        <v>57</v>
      </c>
      <c r="E24" s="19">
        <v>0</v>
      </c>
      <c r="F24" s="19">
        <v>460682.45</v>
      </c>
      <c r="G24" s="19">
        <v>0</v>
      </c>
      <c r="H24" s="14">
        <v>48</v>
      </c>
      <c r="I24" s="16">
        <v>48</v>
      </c>
      <c r="J24" s="14">
        <v>0</v>
      </c>
      <c r="K24" s="34" t="s">
        <v>113</v>
      </c>
      <c r="L24" s="33">
        <f t="shared" si="10"/>
        <v>0</v>
      </c>
      <c r="M24" s="33">
        <f t="shared" si="8"/>
        <v>0</v>
      </c>
      <c r="N24" s="33">
        <f t="shared" si="9"/>
        <v>0</v>
      </c>
      <c r="O24" s="33">
        <f t="shared" si="6"/>
        <v>0</v>
      </c>
    </row>
    <row r="25" spans="1:15" x14ac:dyDescent="0.2">
      <c r="A25" s="18" t="s">
        <v>43</v>
      </c>
      <c r="B25" s="18" t="s">
        <v>49</v>
      </c>
      <c r="C25" s="18" t="s">
        <v>72</v>
      </c>
      <c r="D25" s="31" t="s">
        <v>57</v>
      </c>
      <c r="E25" s="19">
        <v>0</v>
      </c>
      <c r="F25" s="19">
        <v>1162331.1000000001</v>
      </c>
      <c r="G25" s="19">
        <v>0</v>
      </c>
      <c r="H25" s="14">
        <v>111</v>
      </c>
      <c r="I25" s="17">
        <v>111</v>
      </c>
      <c r="J25" s="14">
        <v>0</v>
      </c>
      <c r="K25" s="34" t="s">
        <v>113</v>
      </c>
      <c r="L25" s="33">
        <f t="shared" si="10"/>
        <v>0</v>
      </c>
      <c r="M25" s="33">
        <f t="shared" si="8"/>
        <v>0</v>
      </c>
      <c r="N25" s="33">
        <f t="shared" si="9"/>
        <v>0</v>
      </c>
      <c r="O25" s="33">
        <f t="shared" si="6"/>
        <v>0</v>
      </c>
    </row>
    <row r="26" spans="1:15" x14ac:dyDescent="0.2">
      <c r="A26" s="18" t="s">
        <v>43</v>
      </c>
      <c r="B26" s="18" t="s">
        <v>49</v>
      </c>
      <c r="C26" s="18" t="s">
        <v>72</v>
      </c>
      <c r="D26" s="31" t="s">
        <v>57</v>
      </c>
      <c r="E26" s="19">
        <v>0</v>
      </c>
      <c r="F26" s="19">
        <v>250000</v>
      </c>
      <c r="G26" s="19">
        <v>0</v>
      </c>
      <c r="H26" s="14">
        <v>1</v>
      </c>
      <c r="I26" s="17">
        <v>1</v>
      </c>
      <c r="J26" s="14">
        <v>0</v>
      </c>
      <c r="K26" s="34" t="s">
        <v>114</v>
      </c>
      <c r="L26" s="33">
        <f t="shared" si="10"/>
        <v>0</v>
      </c>
      <c r="M26" s="33">
        <f t="shared" si="8"/>
        <v>0</v>
      </c>
      <c r="N26" s="33">
        <f t="shared" si="9"/>
        <v>0</v>
      </c>
      <c r="O26" s="33">
        <f t="shared" si="6"/>
        <v>0</v>
      </c>
    </row>
    <row r="27" spans="1:15" x14ac:dyDescent="0.2">
      <c r="A27" s="18" t="s">
        <v>43</v>
      </c>
      <c r="B27" s="18" t="s">
        <v>49</v>
      </c>
      <c r="C27" s="18" t="s">
        <v>72</v>
      </c>
      <c r="D27" s="31" t="s">
        <v>57</v>
      </c>
      <c r="E27" s="19">
        <v>0</v>
      </c>
      <c r="F27" s="19">
        <v>4089665.33</v>
      </c>
      <c r="G27" s="19">
        <v>0</v>
      </c>
      <c r="H27" s="14">
        <v>161</v>
      </c>
      <c r="I27" s="17">
        <v>161</v>
      </c>
      <c r="J27" s="14">
        <v>0</v>
      </c>
      <c r="K27" s="34" t="s">
        <v>115</v>
      </c>
      <c r="L27" s="33">
        <f t="shared" si="10"/>
        <v>0</v>
      </c>
      <c r="M27" s="33">
        <f t="shared" si="8"/>
        <v>0</v>
      </c>
      <c r="N27" s="33">
        <f t="shared" si="9"/>
        <v>0</v>
      </c>
      <c r="O27" s="33">
        <f t="shared" si="6"/>
        <v>0</v>
      </c>
    </row>
    <row r="28" spans="1:15" x14ac:dyDescent="0.2">
      <c r="A28" s="18" t="s">
        <v>43</v>
      </c>
      <c r="B28" s="18" t="s">
        <v>49</v>
      </c>
      <c r="C28" s="18" t="s">
        <v>72</v>
      </c>
      <c r="D28" s="31" t="s">
        <v>57</v>
      </c>
      <c r="E28" s="19">
        <v>0</v>
      </c>
      <c r="F28" s="19">
        <v>2726443.56</v>
      </c>
      <c r="G28" s="19">
        <v>0</v>
      </c>
      <c r="H28" s="14">
        <v>206</v>
      </c>
      <c r="I28" s="17">
        <v>206</v>
      </c>
      <c r="J28" s="14">
        <v>0</v>
      </c>
      <c r="K28" s="34" t="s">
        <v>115</v>
      </c>
      <c r="L28" s="33">
        <f t="shared" si="10"/>
        <v>0</v>
      </c>
      <c r="M28" s="33">
        <f t="shared" si="8"/>
        <v>0</v>
      </c>
      <c r="N28" s="33">
        <f t="shared" si="9"/>
        <v>0</v>
      </c>
      <c r="O28" s="33">
        <f t="shared" si="6"/>
        <v>0</v>
      </c>
    </row>
    <row r="29" spans="1:15" ht="22.5" x14ac:dyDescent="0.2">
      <c r="A29" s="18" t="s">
        <v>44</v>
      </c>
      <c r="B29" s="18" t="s">
        <v>54</v>
      </c>
      <c r="C29" s="18" t="s">
        <v>98</v>
      </c>
      <c r="D29" s="31" t="s">
        <v>58</v>
      </c>
      <c r="E29" s="19">
        <v>600000</v>
      </c>
      <c r="F29" s="19">
        <v>600000</v>
      </c>
      <c r="G29" s="19">
        <v>600000</v>
      </c>
      <c r="H29" s="47">
        <v>135</v>
      </c>
      <c r="I29" s="17">
        <v>135</v>
      </c>
      <c r="J29" s="47">
        <v>135</v>
      </c>
      <c r="K29" s="34" t="s">
        <v>82</v>
      </c>
      <c r="L29" s="33">
        <f>IFERROR(G29/E29,0%)</f>
        <v>1</v>
      </c>
      <c r="M29" s="33">
        <f t="shared" si="8"/>
        <v>1</v>
      </c>
      <c r="N29" s="33">
        <f t="shared" si="9"/>
        <v>1</v>
      </c>
      <c r="O29" s="33">
        <f t="shared" si="6"/>
        <v>1</v>
      </c>
    </row>
    <row r="30" spans="1:15" ht="22.5" x14ac:dyDescent="0.2">
      <c r="A30" s="18" t="s">
        <v>44</v>
      </c>
      <c r="B30" s="18" t="s">
        <v>54</v>
      </c>
      <c r="C30" s="18" t="s">
        <v>98</v>
      </c>
      <c r="D30" s="31" t="s">
        <v>58</v>
      </c>
      <c r="E30" s="19">
        <v>900000</v>
      </c>
      <c r="F30" s="19">
        <v>900000</v>
      </c>
      <c r="G30" s="19">
        <v>900000</v>
      </c>
      <c r="H30" s="47">
        <v>1</v>
      </c>
      <c r="I30" s="17">
        <v>2</v>
      </c>
      <c r="J30" s="47">
        <v>2</v>
      </c>
      <c r="K30" s="32" t="s">
        <v>83</v>
      </c>
      <c r="L30" s="33">
        <f>IFERROR(G30/E34,0%)</f>
        <v>0</v>
      </c>
      <c r="M30" s="33">
        <f t="shared" si="8"/>
        <v>1</v>
      </c>
      <c r="N30" s="33">
        <f t="shared" si="9"/>
        <v>2</v>
      </c>
      <c r="O30" s="33">
        <f t="shared" si="6"/>
        <v>1</v>
      </c>
    </row>
    <row r="31" spans="1:15" x14ac:dyDescent="0.2">
      <c r="A31" s="18" t="s">
        <v>44</v>
      </c>
      <c r="B31" s="18" t="s">
        <v>54</v>
      </c>
      <c r="C31" s="18" t="s">
        <v>98</v>
      </c>
      <c r="D31" s="31" t="s">
        <v>58</v>
      </c>
      <c r="E31" s="19">
        <v>0</v>
      </c>
      <c r="F31" s="19">
        <v>149872</v>
      </c>
      <c r="G31" s="19">
        <v>149872</v>
      </c>
      <c r="H31" s="47">
        <v>1</v>
      </c>
      <c r="I31" s="17">
        <v>1</v>
      </c>
      <c r="J31" s="47">
        <v>1</v>
      </c>
      <c r="K31" s="32" t="s">
        <v>84</v>
      </c>
      <c r="L31" s="33">
        <f>IFERROR(G31/E35,0%)</f>
        <v>0</v>
      </c>
      <c r="M31" s="33">
        <f>IFERROR(G31/F31,0%)</f>
        <v>1</v>
      </c>
      <c r="N31" s="33">
        <f>IFERROR(J31/H31,0%)</f>
        <v>1</v>
      </c>
      <c r="O31" s="33">
        <f t="shared" si="6"/>
        <v>1</v>
      </c>
    </row>
    <row r="32" spans="1:15" x14ac:dyDescent="0.2">
      <c r="A32" s="18" t="s">
        <v>45</v>
      </c>
      <c r="B32" s="18" t="s">
        <v>52</v>
      </c>
      <c r="C32" s="18" t="s">
        <v>73</v>
      </c>
      <c r="D32" s="31" t="s">
        <v>58</v>
      </c>
      <c r="E32" s="19">
        <v>0</v>
      </c>
      <c r="F32" s="19">
        <v>18096</v>
      </c>
      <c r="G32" s="19">
        <v>18096</v>
      </c>
      <c r="H32" s="47">
        <v>4</v>
      </c>
      <c r="I32" s="17">
        <v>4</v>
      </c>
      <c r="J32" s="47">
        <v>4</v>
      </c>
      <c r="K32" s="32" t="s">
        <v>85</v>
      </c>
      <c r="L32" s="33">
        <f>IFERROR(G32/E36,0%)</f>
        <v>9.0480000000000005E-3</v>
      </c>
      <c r="M32" s="33">
        <f t="shared" si="8"/>
        <v>1</v>
      </c>
      <c r="N32" s="33">
        <f t="shared" si="9"/>
        <v>1</v>
      </c>
      <c r="O32" s="33">
        <f t="shared" si="6"/>
        <v>1</v>
      </c>
    </row>
    <row r="33" spans="1:15" x14ac:dyDescent="0.2">
      <c r="A33" s="36" t="s">
        <v>45</v>
      </c>
      <c r="B33" s="18" t="s">
        <v>52</v>
      </c>
      <c r="C33" s="18" t="s">
        <v>73</v>
      </c>
      <c r="D33" s="31" t="s">
        <v>58</v>
      </c>
      <c r="E33" s="19">
        <v>0</v>
      </c>
      <c r="F33" s="19">
        <v>45240</v>
      </c>
      <c r="G33" s="19">
        <v>45240</v>
      </c>
      <c r="H33" s="47">
        <v>1</v>
      </c>
      <c r="I33" s="17">
        <v>1</v>
      </c>
      <c r="J33" s="47">
        <v>1</v>
      </c>
      <c r="K33" s="32" t="s">
        <v>86</v>
      </c>
      <c r="L33" s="33">
        <f>IFERROR(G33/E33,0%)</f>
        <v>0</v>
      </c>
      <c r="M33" s="33">
        <f t="shared" si="8"/>
        <v>1</v>
      </c>
      <c r="N33" s="33">
        <f t="shared" si="9"/>
        <v>1</v>
      </c>
      <c r="O33" s="33">
        <f t="shared" si="6"/>
        <v>1</v>
      </c>
    </row>
    <row r="34" spans="1:15" x14ac:dyDescent="0.2">
      <c r="A34" s="18" t="s">
        <v>46</v>
      </c>
      <c r="B34" s="18" t="s">
        <v>110</v>
      </c>
      <c r="C34" s="18" t="s">
        <v>99</v>
      </c>
      <c r="D34" s="31" t="s">
        <v>59</v>
      </c>
      <c r="E34" s="19">
        <v>0</v>
      </c>
      <c r="F34" s="19">
        <v>500000</v>
      </c>
      <c r="G34" s="19">
        <v>500000</v>
      </c>
      <c r="H34" s="47">
        <v>5</v>
      </c>
      <c r="I34" s="17">
        <v>5</v>
      </c>
      <c r="J34" s="47">
        <v>5</v>
      </c>
      <c r="K34" s="32" t="s">
        <v>87</v>
      </c>
      <c r="L34" s="33">
        <f t="shared" ref="L34:L36" si="11">IFERROR(G34/E34,0%)</f>
        <v>0</v>
      </c>
      <c r="M34" s="33">
        <f t="shared" si="8"/>
        <v>1</v>
      </c>
      <c r="N34" s="33">
        <f t="shared" si="9"/>
        <v>1</v>
      </c>
      <c r="O34" s="33">
        <f t="shared" si="6"/>
        <v>1</v>
      </c>
    </row>
    <row r="35" spans="1:15" x14ac:dyDescent="0.2">
      <c r="A35" s="18" t="s">
        <v>46</v>
      </c>
      <c r="B35" s="18" t="s">
        <v>110</v>
      </c>
      <c r="C35" s="18" t="s">
        <v>99</v>
      </c>
      <c r="D35" s="31" t="s">
        <v>59</v>
      </c>
      <c r="E35" s="19">
        <v>0</v>
      </c>
      <c r="F35" s="19">
        <v>4000000</v>
      </c>
      <c r="G35" s="19">
        <v>4000000</v>
      </c>
      <c r="H35" s="47">
        <v>13</v>
      </c>
      <c r="I35" s="17">
        <v>13</v>
      </c>
      <c r="J35" s="47">
        <v>13</v>
      </c>
      <c r="K35" s="32" t="s">
        <v>88</v>
      </c>
      <c r="L35" s="33">
        <f t="shared" si="11"/>
        <v>0</v>
      </c>
      <c r="M35" s="33">
        <f t="shared" si="8"/>
        <v>1</v>
      </c>
      <c r="N35" s="33">
        <f t="shared" si="9"/>
        <v>1</v>
      </c>
      <c r="O35" s="33">
        <f t="shared" si="6"/>
        <v>1</v>
      </c>
    </row>
    <row r="36" spans="1:15" x14ac:dyDescent="0.2">
      <c r="A36" s="18" t="s">
        <v>46</v>
      </c>
      <c r="B36" s="18" t="s">
        <v>110</v>
      </c>
      <c r="C36" s="18" t="s">
        <v>99</v>
      </c>
      <c r="D36" s="31" t="s">
        <v>59</v>
      </c>
      <c r="E36" s="37">
        <v>2000000</v>
      </c>
      <c r="F36" s="37">
        <v>2000000</v>
      </c>
      <c r="G36" s="19">
        <v>75000</v>
      </c>
      <c r="H36" s="47">
        <v>1</v>
      </c>
      <c r="I36" s="17">
        <v>1</v>
      </c>
      <c r="J36" s="47">
        <v>0</v>
      </c>
      <c r="K36" s="32" t="s">
        <v>89</v>
      </c>
      <c r="L36" s="33">
        <f t="shared" si="11"/>
        <v>3.7499999999999999E-2</v>
      </c>
      <c r="M36" s="33">
        <f t="shared" si="8"/>
        <v>3.7499999999999999E-2</v>
      </c>
      <c r="N36" s="33">
        <f t="shared" si="9"/>
        <v>0</v>
      </c>
      <c r="O36" s="33">
        <f t="shared" si="6"/>
        <v>0</v>
      </c>
    </row>
    <row r="37" spans="1:15" x14ac:dyDescent="0.2">
      <c r="A37" s="18" t="s">
        <v>47</v>
      </c>
      <c r="B37" s="18" t="s">
        <v>53</v>
      </c>
      <c r="C37" s="18" t="s">
        <v>74</v>
      </c>
      <c r="D37" s="31" t="s">
        <v>59</v>
      </c>
      <c r="E37" s="19">
        <v>500000</v>
      </c>
      <c r="F37" s="19">
        <v>2500000</v>
      </c>
      <c r="G37" s="19">
        <v>2494000</v>
      </c>
      <c r="H37" s="47">
        <v>50</v>
      </c>
      <c r="I37" s="17">
        <v>50</v>
      </c>
      <c r="J37" s="47">
        <v>50</v>
      </c>
      <c r="K37" s="32" t="s">
        <v>50</v>
      </c>
      <c r="L37" s="33">
        <f>IFERROR(G37/E37,0%)</f>
        <v>4.9880000000000004</v>
      </c>
      <c r="M37" s="33">
        <f t="shared" si="8"/>
        <v>0.99760000000000004</v>
      </c>
      <c r="N37" s="33">
        <f t="shared" si="9"/>
        <v>1</v>
      </c>
      <c r="O37" s="33">
        <f t="shared" si="6"/>
        <v>1</v>
      </c>
    </row>
    <row r="38" spans="1:15" x14ac:dyDescent="0.2">
      <c r="A38" s="18" t="s">
        <v>47</v>
      </c>
      <c r="B38" s="18" t="s">
        <v>53</v>
      </c>
      <c r="C38" s="18" t="s">
        <v>74</v>
      </c>
      <c r="D38" s="31" t="s">
        <v>59</v>
      </c>
      <c r="E38" s="19">
        <v>500000</v>
      </c>
      <c r="F38" s="19">
        <v>1000000</v>
      </c>
      <c r="G38" s="19">
        <v>1000000</v>
      </c>
      <c r="H38" s="47">
        <v>1</v>
      </c>
      <c r="I38" s="17">
        <v>1</v>
      </c>
      <c r="J38" s="47">
        <v>1</v>
      </c>
      <c r="K38" s="32" t="s">
        <v>90</v>
      </c>
      <c r="L38" s="33">
        <f>IFERROR(G38/E38,0%)</f>
        <v>2</v>
      </c>
      <c r="M38" s="33">
        <f t="shared" si="8"/>
        <v>1</v>
      </c>
      <c r="N38" s="33">
        <f t="shared" si="9"/>
        <v>1</v>
      </c>
      <c r="O38" s="33">
        <f t="shared" si="6"/>
        <v>1</v>
      </c>
    </row>
    <row r="39" spans="1:15" x14ac:dyDescent="0.2">
      <c r="A39" s="18" t="s">
        <v>48</v>
      </c>
      <c r="B39" s="18" t="s">
        <v>55</v>
      </c>
      <c r="C39" s="18" t="s">
        <v>100</v>
      </c>
      <c r="D39" s="31" t="s">
        <v>58</v>
      </c>
      <c r="E39" s="20">
        <v>0</v>
      </c>
      <c r="F39" s="20">
        <v>900000</v>
      </c>
      <c r="G39" s="20">
        <v>900000</v>
      </c>
      <c r="H39" s="14">
        <v>3</v>
      </c>
      <c r="I39" s="17">
        <v>3</v>
      </c>
      <c r="J39" s="14">
        <v>3</v>
      </c>
      <c r="K39" s="32" t="s">
        <v>51</v>
      </c>
      <c r="L39" s="33">
        <f>IFERROR(G39/E44,0%)</f>
        <v>0.3</v>
      </c>
      <c r="M39" s="33">
        <f t="shared" si="8"/>
        <v>1</v>
      </c>
      <c r="N39" s="33">
        <f t="shared" si="9"/>
        <v>1</v>
      </c>
      <c r="O39" s="33">
        <f t="shared" si="6"/>
        <v>1</v>
      </c>
    </row>
    <row r="40" spans="1:15" x14ac:dyDescent="0.2">
      <c r="A40" s="18" t="s">
        <v>75</v>
      </c>
      <c r="B40" s="18" t="s">
        <v>111</v>
      </c>
      <c r="C40" s="18" t="s">
        <v>101</v>
      </c>
      <c r="D40" s="31" t="s">
        <v>59</v>
      </c>
      <c r="E40" s="20">
        <v>2000000</v>
      </c>
      <c r="F40" s="20">
        <v>2000000</v>
      </c>
      <c r="G40" s="20">
        <v>270000</v>
      </c>
      <c r="H40" s="14">
        <v>27</v>
      </c>
      <c r="I40" s="17">
        <v>27</v>
      </c>
      <c r="J40" s="14">
        <v>14</v>
      </c>
      <c r="K40" s="32" t="s">
        <v>92</v>
      </c>
      <c r="L40" s="33">
        <f t="shared" ref="L40:L43" si="12">IFERROR(G40/E40,0%)</f>
        <v>0.13500000000000001</v>
      </c>
      <c r="M40" s="33">
        <f t="shared" si="8"/>
        <v>0.13500000000000001</v>
      </c>
      <c r="N40" s="33">
        <f t="shared" si="9"/>
        <v>0.51851851851851849</v>
      </c>
      <c r="O40" s="33">
        <f t="shared" si="6"/>
        <v>0.51851851851851849</v>
      </c>
    </row>
    <row r="41" spans="1:15" ht="22.5" x14ac:dyDescent="0.2">
      <c r="A41" s="18" t="s">
        <v>75</v>
      </c>
      <c r="B41" s="18" t="s">
        <v>111</v>
      </c>
      <c r="C41" s="18" t="s">
        <v>101</v>
      </c>
      <c r="D41" s="31" t="s">
        <v>59</v>
      </c>
      <c r="E41" s="20">
        <v>1000000</v>
      </c>
      <c r="F41" s="20">
        <v>1000000</v>
      </c>
      <c r="G41" s="20">
        <v>0</v>
      </c>
      <c r="H41" s="14">
        <v>35</v>
      </c>
      <c r="I41" s="17">
        <v>35</v>
      </c>
      <c r="J41" s="14">
        <v>0</v>
      </c>
      <c r="K41" s="32" t="s">
        <v>91</v>
      </c>
      <c r="L41" s="33">
        <f t="shared" si="12"/>
        <v>0</v>
      </c>
      <c r="M41" s="33">
        <f t="shared" si="8"/>
        <v>0</v>
      </c>
      <c r="N41" s="33">
        <f t="shared" si="9"/>
        <v>0</v>
      </c>
      <c r="O41" s="33">
        <f t="shared" si="6"/>
        <v>0</v>
      </c>
    </row>
    <row r="42" spans="1:15" x14ac:dyDescent="0.2">
      <c r="A42" s="18" t="s">
        <v>75</v>
      </c>
      <c r="B42" s="18" t="s">
        <v>111</v>
      </c>
      <c r="C42" s="18" t="s">
        <v>101</v>
      </c>
      <c r="D42" s="31" t="s">
        <v>59</v>
      </c>
      <c r="E42" s="19">
        <v>0</v>
      </c>
      <c r="F42" s="20">
        <v>2000000</v>
      </c>
      <c r="G42" s="19">
        <v>0</v>
      </c>
      <c r="H42" s="14">
        <v>325</v>
      </c>
      <c r="I42" s="17">
        <v>325</v>
      </c>
      <c r="J42" s="14">
        <v>0</v>
      </c>
      <c r="K42" s="32" t="s">
        <v>113</v>
      </c>
      <c r="L42" s="33">
        <f t="shared" ref="L42" si="13">IFERROR(G42/E42,0%)</f>
        <v>0</v>
      </c>
      <c r="M42" s="33">
        <f t="shared" ref="M42" si="14">IFERROR(G42/F42,0%)</f>
        <v>0</v>
      </c>
      <c r="N42" s="33">
        <f t="shared" ref="N42" si="15">IFERROR(J42/H42,0%)</f>
        <v>0</v>
      </c>
      <c r="O42" s="33">
        <f t="shared" ref="O42" si="16">IFERROR(J42/I42,0%)</f>
        <v>0</v>
      </c>
    </row>
    <row r="43" spans="1:15" x14ac:dyDescent="0.2">
      <c r="A43" s="18" t="s">
        <v>56</v>
      </c>
      <c r="B43" s="18" t="s">
        <v>77</v>
      </c>
      <c r="C43" s="18" t="s">
        <v>102</v>
      </c>
      <c r="D43" s="31" t="s">
        <v>59</v>
      </c>
      <c r="E43" s="19">
        <v>3400000</v>
      </c>
      <c r="F43" s="19">
        <v>3400000</v>
      </c>
      <c r="G43" s="19">
        <v>204500</v>
      </c>
      <c r="H43" s="14">
        <v>100</v>
      </c>
      <c r="I43" s="17">
        <v>100</v>
      </c>
      <c r="J43" s="14">
        <v>6</v>
      </c>
      <c r="K43" s="32" t="s">
        <v>93</v>
      </c>
      <c r="L43" s="33">
        <f t="shared" si="12"/>
        <v>6.0147058823529415E-2</v>
      </c>
      <c r="M43" s="33">
        <f t="shared" si="8"/>
        <v>6.0147058823529415E-2</v>
      </c>
      <c r="N43" s="33">
        <f t="shared" si="9"/>
        <v>0.06</v>
      </c>
      <c r="O43" s="33">
        <f t="shared" si="6"/>
        <v>0.06</v>
      </c>
    </row>
    <row r="44" spans="1:15" x14ac:dyDescent="0.2">
      <c r="A44" s="18" t="s">
        <v>56</v>
      </c>
      <c r="B44" s="18" t="s">
        <v>77</v>
      </c>
      <c r="C44" s="18" t="s">
        <v>102</v>
      </c>
      <c r="D44" s="31" t="s">
        <v>59</v>
      </c>
      <c r="E44" s="19">
        <v>3000000</v>
      </c>
      <c r="F44" s="19">
        <v>3000000</v>
      </c>
      <c r="G44" s="19">
        <v>3000000</v>
      </c>
      <c r="H44" s="14">
        <v>25</v>
      </c>
      <c r="I44" s="17">
        <v>25</v>
      </c>
      <c r="J44" s="14">
        <v>25</v>
      </c>
      <c r="K44" s="32" t="s">
        <v>65</v>
      </c>
      <c r="L44" s="33">
        <f t="shared" ref="L44:L61" si="17">IFERROR(G44/E44,0%)</f>
        <v>1</v>
      </c>
      <c r="M44" s="33">
        <f t="shared" ref="M44:M61" si="18">IFERROR(G44/F44,0%)</f>
        <v>1</v>
      </c>
      <c r="N44" s="33">
        <f t="shared" ref="N44:N61" si="19">IFERROR(J44/H44,0%)</f>
        <v>1</v>
      </c>
      <c r="O44" s="33">
        <f t="shared" ref="O44:O61" si="20">IFERROR(J44/I44,0%)</f>
        <v>1</v>
      </c>
    </row>
    <row r="45" spans="1:15" x14ac:dyDescent="0.2">
      <c r="A45" s="18" t="s">
        <v>56</v>
      </c>
      <c r="B45" s="18" t="s">
        <v>77</v>
      </c>
      <c r="C45" s="18" t="s">
        <v>102</v>
      </c>
      <c r="D45" s="31" t="s">
        <v>59</v>
      </c>
      <c r="E45" s="19">
        <v>8000000</v>
      </c>
      <c r="F45" s="19">
        <v>5000000</v>
      </c>
      <c r="G45" s="19">
        <v>4938157</v>
      </c>
      <c r="H45" s="14">
        <v>12</v>
      </c>
      <c r="I45" s="17">
        <v>10</v>
      </c>
      <c r="J45" s="14">
        <v>10</v>
      </c>
      <c r="K45" s="32" t="s">
        <v>94</v>
      </c>
      <c r="L45" s="33">
        <f t="shared" si="17"/>
        <v>0.61726962500000004</v>
      </c>
      <c r="M45" s="33">
        <f t="shared" si="18"/>
        <v>0.98763140000000005</v>
      </c>
      <c r="N45" s="33">
        <f t="shared" si="19"/>
        <v>0.83333333333333337</v>
      </c>
      <c r="O45" s="33">
        <f t="shared" si="20"/>
        <v>1</v>
      </c>
    </row>
    <row r="46" spans="1:15" x14ac:dyDescent="0.2">
      <c r="A46" s="18" t="s">
        <v>56</v>
      </c>
      <c r="B46" s="18" t="s">
        <v>77</v>
      </c>
      <c r="C46" s="18" t="s">
        <v>102</v>
      </c>
      <c r="D46" s="31" t="s">
        <v>59</v>
      </c>
      <c r="E46" s="19">
        <v>3000000</v>
      </c>
      <c r="F46" s="19">
        <v>3000000</v>
      </c>
      <c r="G46" s="19">
        <v>3000000</v>
      </c>
      <c r="H46" s="14">
        <v>250</v>
      </c>
      <c r="I46" s="17">
        <v>250</v>
      </c>
      <c r="J46" s="14">
        <v>250</v>
      </c>
      <c r="K46" s="32" t="s">
        <v>95</v>
      </c>
      <c r="L46" s="33">
        <f t="shared" si="17"/>
        <v>1</v>
      </c>
      <c r="M46" s="33">
        <f t="shared" si="18"/>
        <v>1</v>
      </c>
      <c r="N46" s="33">
        <f t="shared" si="19"/>
        <v>1</v>
      </c>
      <c r="O46" s="33">
        <f t="shared" si="20"/>
        <v>1</v>
      </c>
    </row>
    <row r="47" spans="1:15" x14ac:dyDescent="0.2">
      <c r="A47" s="18" t="s">
        <v>56</v>
      </c>
      <c r="B47" s="18" t="s">
        <v>77</v>
      </c>
      <c r="C47" s="18" t="s">
        <v>102</v>
      </c>
      <c r="D47" s="31" t="s">
        <v>59</v>
      </c>
      <c r="E47" s="19">
        <v>0</v>
      </c>
      <c r="F47" s="19">
        <v>3405351</v>
      </c>
      <c r="G47" s="19">
        <v>3405351</v>
      </c>
      <c r="H47" s="15">
        <v>52</v>
      </c>
      <c r="I47" s="16">
        <v>52</v>
      </c>
      <c r="J47" s="14">
        <v>46</v>
      </c>
      <c r="K47" s="32" t="s">
        <v>64</v>
      </c>
      <c r="L47" s="33">
        <f t="shared" si="17"/>
        <v>0</v>
      </c>
      <c r="M47" s="33">
        <f t="shared" si="18"/>
        <v>1</v>
      </c>
      <c r="N47" s="33">
        <f t="shared" si="19"/>
        <v>0.88461538461538458</v>
      </c>
      <c r="O47" s="33">
        <f t="shared" si="20"/>
        <v>0.88461538461538458</v>
      </c>
    </row>
    <row r="48" spans="1:15" x14ac:dyDescent="0.2">
      <c r="A48" s="18" t="s">
        <v>56</v>
      </c>
      <c r="B48" s="18" t="s">
        <v>77</v>
      </c>
      <c r="C48" s="18" t="s">
        <v>102</v>
      </c>
      <c r="D48" s="31" t="s">
        <v>59</v>
      </c>
      <c r="E48" s="19">
        <v>0</v>
      </c>
      <c r="F48" s="19">
        <v>3000000</v>
      </c>
      <c r="G48" s="19">
        <v>3000000</v>
      </c>
      <c r="H48" s="15">
        <v>29</v>
      </c>
      <c r="I48" s="16">
        <v>29</v>
      </c>
      <c r="J48" s="14">
        <v>29</v>
      </c>
      <c r="K48" s="32" t="s">
        <v>65</v>
      </c>
      <c r="L48" s="33">
        <f t="shared" si="17"/>
        <v>0</v>
      </c>
      <c r="M48" s="33">
        <f t="shared" si="18"/>
        <v>1</v>
      </c>
      <c r="N48" s="33">
        <f t="shared" si="19"/>
        <v>1</v>
      </c>
      <c r="O48" s="33">
        <f t="shared" si="20"/>
        <v>1</v>
      </c>
    </row>
    <row r="49" spans="1:15" ht="22.5" x14ac:dyDescent="0.2">
      <c r="A49" s="18" t="s">
        <v>56</v>
      </c>
      <c r="B49" s="18" t="s">
        <v>77</v>
      </c>
      <c r="C49" s="18" t="s">
        <v>102</v>
      </c>
      <c r="D49" s="31" t="s">
        <v>59</v>
      </c>
      <c r="E49" s="19">
        <v>2000000</v>
      </c>
      <c r="F49" s="19">
        <v>3249501.59</v>
      </c>
      <c r="G49" s="19">
        <v>3206686.73</v>
      </c>
      <c r="H49" s="14">
        <v>6</v>
      </c>
      <c r="I49" s="17">
        <v>16</v>
      </c>
      <c r="J49" s="14">
        <v>16</v>
      </c>
      <c r="K49" s="32" t="s">
        <v>67</v>
      </c>
      <c r="L49" s="33">
        <f t="shared" si="17"/>
        <v>1.603343365</v>
      </c>
      <c r="M49" s="33">
        <f t="shared" si="18"/>
        <v>0.98682417631929831</v>
      </c>
      <c r="N49" s="33">
        <f t="shared" si="19"/>
        <v>2.6666666666666665</v>
      </c>
      <c r="O49" s="33">
        <f t="shared" si="20"/>
        <v>1</v>
      </c>
    </row>
    <row r="50" spans="1:15" ht="22.5" x14ac:dyDescent="0.2">
      <c r="A50" s="18" t="s">
        <v>56</v>
      </c>
      <c r="B50" s="18" t="s">
        <v>77</v>
      </c>
      <c r="C50" s="18" t="s">
        <v>102</v>
      </c>
      <c r="D50" s="31" t="s">
        <v>59</v>
      </c>
      <c r="E50" s="19">
        <v>3000000</v>
      </c>
      <c r="F50" s="19">
        <v>3000000</v>
      </c>
      <c r="G50" s="19">
        <v>1451348.5</v>
      </c>
      <c r="H50" s="14">
        <v>10</v>
      </c>
      <c r="I50" s="17">
        <v>10</v>
      </c>
      <c r="J50" s="14">
        <v>0</v>
      </c>
      <c r="K50" s="32" t="s">
        <v>69</v>
      </c>
      <c r="L50" s="33">
        <f t="shared" si="17"/>
        <v>0.48378283333333333</v>
      </c>
      <c r="M50" s="33">
        <f t="shared" si="18"/>
        <v>0.48378283333333333</v>
      </c>
      <c r="N50" s="33">
        <f t="shared" si="19"/>
        <v>0</v>
      </c>
      <c r="O50" s="33">
        <f t="shared" si="20"/>
        <v>0</v>
      </c>
    </row>
    <row r="51" spans="1:15" ht="22.5" x14ac:dyDescent="0.2">
      <c r="A51" s="18" t="s">
        <v>56</v>
      </c>
      <c r="B51" s="18" t="s">
        <v>77</v>
      </c>
      <c r="C51" s="18" t="s">
        <v>102</v>
      </c>
      <c r="D51" s="31" t="s">
        <v>59</v>
      </c>
      <c r="E51" s="19">
        <v>3500000</v>
      </c>
      <c r="F51" s="19">
        <v>3500000</v>
      </c>
      <c r="G51" s="19">
        <v>3114236.92</v>
      </c>
      <c r="H51" s="14">
        <v>200</v>
      </c>
      <c r="I51" s="17">
        <v>200</v>
      </c>
      <c r="J51" s="14">
        <v>200</v>
      </c>
      <c r="K51" s="32" t="s">
        <v>70</v>
      </c>
      <c r="L51" s="33">
        <f t="shared" si="17"/>
        <v>0.88978197714285712</v>
      </c>
      <c r="M51" s="33">
        <f t="shared" si="18"/>
        <v>0.88978197714285712</v>
      </c>
      <c r="N51" s="33">
        <f t="shared" si="19"/>
        <v>1</v>
      </c>
      <c r="O51" s="33">
        <f t="shared" si="20"/>
        <v>1</v>
      </c>
    </row>
    <row r="52" spans="1:15" s="48" customFormat="1" x14ac:dyDescent="0.2">
      <c r="A52" s="48" t="s">
        <v>56</v>
      </c>
      <c r="B52" s="18" t="s">
        <v>77</v>
      </c>
      <c r="C52" s="18" t="s">
        <v>102</v>
      </c>
      <c r="D52" s="31" t="s">
        <v>59</v>
      </c>
      <c r="E52" s="49">
        <v>0</v>
      </c>
      <c r="F52" s="49">
        <v>1950000</v>
      </c>
      <c r="G52" s="49">
        <v>1949999.99</v>
      </c>
      <c r="H52" s="50">
        <v>50</v>
      </c>
      <c r="I52" s="51">
        <v>50</v>
      </c>
      <c r="J52" s="50">
        <v>50</v>
      </c>
      <c r="K52" s="52" t="s">
        <v>68</v>
      </c>
      <c r="L52" s="53">
        <f t="shared" si="17"/>
        <v>0</v>
      </c>
      <c r="M52" s="53">
        <f t="shared" si="18"/>
        <v>0.99999999487179492</v>
      </c>
      <c r="N52" s="53">
        <f t="shared" si="19"/>
        <v>1</v>
      </c>
      <c r="O52" s="53">
        <f t="shared" si="20"/>
        <v>1</v>
      </c>
    </row>
    <row r="53" spans="1:15" x14ac:dyDescent="0.2">
      <c r="A53" s="18" t="s">
        <v>56</v>
      </c>
      <c r="B53" s="18" t="s">
        <v>77</v>
      </c>
      <c r="C53" s="18" t="s">
        <v>102</v>
      </c>
      <c r="D53" s="31" t="s">
        <v>59</v>
      </c>
      <c r="E53" s="19">
        <v>0</v>
      </c>
      <c r="F53" s="19">
        <v>4966000</v>
      </c>
      <c r="G53" s="19">
        <v>4966000</v>
      </c>
      <c r="H53" s="14">
        <v>402</v>
      </c>
      <c r="I53" s="17">
        <v>402</v>
      </c>
      <c r="J53" s="17">
        <v>402</v>
      </c>
      <c r="K53" s="32" t="s">
        <v>66</v>
      </c>
      <c r="L53" s="33">
        <f t="shared" si="17"/>
        <v>0</v>
      </c>
      <c r="M53" s="33">
        <f t="shared" si="18"/>
        <v>1</v>
      </c>
      <c r="N53" s="33">
        <f t="shared" si="19"/>
        <v>1</v>
      </c>
      <c r="O53" s="33">
        <f t="shared" si="20"/>
        <v>1</v>
      </c>
    </row>
    <row r="54" spans="1:15" x14ac:dyDescent="0.2">
      <c r="A54" s="18" t="s">
        <v>56</v>
      </c>
      <c r="B54" s="18" t="s">
        <v>77</v>
      </c>
      <c r="C54" s="18" t="s">
        <v>102</v>
      </c>
      <c r="D54" s="31" t="s">
        <v>59</v>
      </c>
      <c r="E54" s="19">
        <v>0</v>
      </c>
      <c r="F54" s="19">
        <v>2999759.99</v>
      </c>
      <c r="G54" s="19">
        <v>2999759.7</v>
      </c>
      <c r="H54" s="14">
        <v>10</v>
      </c>
      <c r="I54" s="17">
        <v>10</v>
      </c>
      <c r="J54" s="14">
        <v>10</v>
      </c>
      <c r="K54" s="32" t="s">
        <v>96</v>
      </c>
      <c r="L54" s="33">
        <f>IFERROR(G54/E54,0%)</f>
        <v>0</v>
      </c>
      <c r="M54" s="33">
        <f t="shared" si="18"/>
        <v>0.99999990332559907</v>
      </c>
      <c r="N54" s="33">
        <f t="shared" si="19"/>
        <v>1</v>
      </c>
      <c r="O54" s="33">
        <f t="shared" si="20"/>
        <v>1</v>
      </c>
    </row>
    <row r="55" spans="1:15" x14ac:dyDescent="0.2">
      <c r="A55" s="18" t="s">
        <v>56</v>
      </c>
      <c r="B55" s="18" t="s">
        <v>77</v>
      </c>
      <c r="C55" s="18" t="s">
        <v>102</v>
      </c>
      <c r="D55" s="31" t="s">
        <v>59</v>
      </c>
      <c r="E55" s="19">
        <v>0</v>
      </c>
      <c r="F55" s="19">
        <v>1500000</v>
      </c>
      <c r="G55" s="19">
        <v>1500000</v>
      </c>
      <c r="H55" s="14">
        <v>100</v>
      </c>
      <c r="I55" s="17">
        <v>100</v>
      </c>
      <c r="J55" s="14">
        <v>100</v>
      </c>
      <c r="K55" s="32" t="s">
        <v>97</v>
      </c>
      <c r="L55" s="33">
        <f>IFERROR(G55/E55,0%)</f>
        <v>0</v>
      </c>
      <c r="M55" s="33">
        <f t="shared" si="18"/>
        <v>1</v>
      </c>
      <c r="N55" s="33">
        <f t="shared" si="19"/>
        <v>1</v>
      </c>
      <c r="O55" s="33">
        <f t="shared" si="20"/>
        <v>1</v>
      </c>
    </row>
    <row r="56" spans="1:15" ht="22.5" x14ac:dyDescent="0.2">
      <c r="A56" s="18" t="s">
        <v>56</v>
      </c>
      <c r="B56" s="18" t="s">
        <v>77</v>
      </c>
      <c r="C56" s="18" t="s">
        <v>102</v>
      </c>
      <c r="D56" s="31" t="s">
        <v>59</v>
      </c>
      <c r="E56" s="19">
        <v>0</v>
      </c>
      <c r="F56" s="19">
        <v>3547694.91</v>
      </c>
      <c r="G56" s="19">
        <v>3547694.91</v>
      </c>
      <c r="H56" s="14">
        <v>9</v>
      </c>
      <c r="I56" s="17">
        <v>9</v>
      </c>
      <c r="J56" s="14">
        <v>9</v>
      </c>
      <c r="K56" s="32" t="s">
        <v>67</v>
      </c>
      <c r="L56" s="33">
        <f t="shared" si="17"/>
        <v>0</v>
      </c>
      <c r="M56" s="33">
        <f t="shared" si="18"/>
        <v>1</v>
      </c>
      <c r="N56" s="33">
        <f t="shared" si="19"/>
        <v>1</v>
      </c>
      <c r="O56" s="33">
        <f t="shared" si="20"/>
        <v>1</v>
      </c>
    </row>
    <row r="57" spans="1:15" s="41" customFormat="1" x14ac:dyDescent="0.2">
      <c r="A57" s="41" t="s">
        <v>56</v>
      </c>
      <c r="B57" s="41" t="s">
        <v>77</v>
      </c>
      <c r="C57" s="41" t="s">
        <v>102</v>
      </c>
      <c r="D57" s="42" t="s">
        <v>59</v>
      </c>
      <c r="E57" s="43">
        <v>16500000</v>
      </c>
      <c r="F57" s="44">
        <v>0</v>
      </c>
      <c r="G57" s="44">
        <v>0</v>
      </c>
      <c r="H57" s="14">
        <v>17</v>
      </c>
      <c r="I57" s="16">
        <v>0</v>
      </c>
      <c r="J57" s="14">
        <v>0</v>
      </c>
      <c r="K57" s="41" t="s">
        <v>60</v>
      </c>
      <c r="L57" s="45">
        <f t="shared" si="17"/>
        <v>0</v>
      </c>
      <c r="M57" s="45">
        <f t="shared" si="18"/>
        <v>0</v>
      </c>
      <c r="N57" s="45">
        <f t="shared" si="19"/>
        <v>0</v>
      </c>
      <c r="O57" s="45">
        <f t="shared" si="20"/>
        <v>0</v>
      </c>
    </row>
    <row r="58" spans="1:15" s="41" customFormat="1" x14ac:dyDescent="0.2">
      <c r="A58" s="41" t="s">
        <v>56</v>
      </c>
      <c r="B58" s="41" t="s">
        <v>77</v>
      </c>
      <c r="C58" s="41" t="s">
        <v>102</v>
      </c>
      <c r="D58" s="42" t="s">
        <v>59</v>
      </c>
      <c r="E58" s="43">
        <v>2500000</v>
      </c>
      <c r="F58" s="44">
        <v>0</v>
      </c>
      <c r="G58" s="44">
        <v>0</v>
      </c>
      <c r="H58" s="14">
        <v>18</v>
      </c>
      <c r="I58" s="16">
        <v>0</v>
      </c>
      <c r="J58" s="14">
        <v>0</v>
      </c>
      <c r="K58" s="46" t="s">
        <v>79</v>
      </c>
      <c r="L58" s="45">
        <f t="shared" si="17"/>
        <v>0</v>
      </c>
      <c r="M58" s="45">
        <f t="shared" si="18"/>
        <v>0</v>
      </c>
      <c r="N58" s="45">
        <f t="shared" si="19"/>
        <v>0</v>
      </c>
      <c r="O58" s="45">
        <f t="shared" si="20"/>
        <v>0</v>
      </c>
    </row>
    <row r="59" spans="1:15" s="41" customFormat="1" x14ac:dyDescent="0.2">
      <c r="A59" s="41" t="s">
        <v>56</v>
      </c>
      <c r="B59" s="41" t="s">
        <v>77</v>
      </c>
      <c r="C59" s="41" t="s">
        <v>102</v>
      </c>
      <c r="D59" s="42" t="s">
        <v>59</v>
      </c>
      <c r="E59" s="43">
        <v>1400000</v>
      </c>
      <c r="F59" s="44">
        <v>0</v>
      </c>
      <c r="G59" s="44">
        <v>0</v>
      </c>
      <c r="H59" s="14">
        <v>15</v>
      </c>
      <c r="I59" s="16">
        <v>0</v>
      </c>
      <c r="J59" s="14">
        <v>0</v>
      </c>
      <c r="K59" s="40" t="s">
        <v>117</v>
      </c>
      <c r="L59" s="45">
        <f t="shared" si="17"/>
        <v>0</v>
      </c>
      <c r="M59" s="45">
        <f t="shared" si="18"/>
        <v>0</v>
      </c>
      <c r="N59" s="45">
        <f t="shared" si="19"/>
        <v>0</v>
      </c>
      <c r="O59" s="45">
        <f t="shared" si="20"/>
        <v>0</v>
      </c>
    </row>
    <row r="60" spans="1:15" s="41" customFormat="1" x14ac:dyDescent="0.2">
      <c r="A60" s="41" t="s">
        <v>56</v>
      </c>
      <c r="B60" s="41" t="s">
        <v>77</v>
      </c>
      <c r="C60" s="41" t="s">
        <v>102</v>
      </c>
      <c r="D60" s="42" t="s">
        <v>59</v>
      </c>
      <c r="E60" s="43">
        <v>1000000</v>
      </c>
      <c r="F60" s="44">
        <v>0</v>
      </c>
      <c r="G60" s="44">
        <v>0</v>
      </c>
      <c r="H60" s="14">
        <v>5</v>
      </c>
      <c r="I60" s="16">
        <v>0</v>
      </c>
      <c r="J60" s="14">
        <v>0</v>
      </c>
      <c r="K60" s="41" t="s">
        <v>61</v>
      </c>
      <c r="L60" s="45">
        <f t="shared" si="17"/>
        <v>0</v>
      </c>
      <c r="M60" s="45">
        <f t="shared" si="18"/>
        <v>0</v>
      </c>
      <c r="N60" s="45">
        <f t="shared" si="19"/>
        <v>0</v>
      </c>
      <c r="O60" s="45">
        <f t="shared" si="20"/>
        <v>0</v>
      </c>
    </row>
    <row r="61" spans="1:15" s="41" customFormat="1" x14ac:dyDescent="0.2">
      <c r="A61" s="41" t="s">
        <v>56</v>
      </c>
      <c r="B61" s="41" t="s">
        <v>77</v>
      </c>
      <c r="C61" s="41" t="s">
        <v>102</v>
      </c>
      <c r="D61" s="42" t="s">
        <v>59</v>
      </c>
      <c r="E61" s="43">
        <v>2700000</v>
      </c>
      <c r="F61" s="44">
        <v>0</v>
      </c>
      <c r="G61" s="44">
        <v>0</v>
      </c>
      <c r="H61" s="14">
        <v>2</v>
      </c>
      <c r="I61" s="16">
        <v>0</v>
      </c>
      <c r="J61" s="14">
        <v>0</v>
      </c>
      <c r="K61" s="40" t="s">
        <v>118</v>
      </c>
      <c r="L61" s="45">
        <f t="shared" si="17"/>
        <v>0</v>
      </c>
      <c r="M61" s="45">
        <f t="shared" si="18"/>
        <v>0</v>
      </c>
      <c r="N61" s="45">
        <f t="shared" si="19"/>
        <v>0</v>
      </c>
      <c r="O61" s="45">
        <f t="shared" si="20"/>
        <v>0</v>
      </c>
    </row>
    <row r="62" spans="1:15" x14ac:dyDescent="0.2">
      <c r="E62" s="54"/>
      <c r="F62" s="54"/>
      <c r="G62" s="57"/>
    </row>
    <row r="63" spans="1:15" x14ac:dyDescent="0.2">
      <c r="G63" s="58"/>
    </row>
    <row r="64" spans="1:15" x14ac:dyDescent="0.2">
      <c r="G64" s="58"/>
    </row>
  </sheetData>
  <sheetProtection formatCells="0" formatColumns="0" formatRows="0" insertRows="0" deleteRows="0" autoFilter="0"/>
  <mergeCells count="2">
    <mergeCell ref="A1:O1"/>
    <mergeCell ref="H2:K2"/>
  </mergeCells>
  <dataValidations count="1">
    <dataValidation allowBlank="1" showErrorMessage="1" prompt="Clave asignada al programa/proyecto" sqref="A2:A3"/>
  </dataValidation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6" sqref="A16"/>
    </sheetView>
  </sheetViews>
  <sheetFormatPr baseColWidth="10" defaultRowHeight="11.25" x14ac:dyDescent="0.2"/>
  <cols>
    <col min="1" max="1" width="135.83203125" style="3" customWidth="1"/>
    <col min="2" max="16384" width="12" style="3"/>
  </cols>
  <sheetData>
    <row r="1" spans="1:1" x14ac:dyDescent="0.2">
      <c r="A1" s="1" t="s">
        <v>17</v>
      </c>
    </row>
    <row r="2" spans="1:1" ht="11.25" customHeight="1" x14ac:dyDescent="0.2">
      <c r="A2" s="5" t="s">
        <v>24</v>
      </c>
    </row>
    <row r="3" spans="1:1" ht="11.25" customHeight="1" x14ac:dyDescent="0.2">
      <c r="A3" s="5" t="s">
        <v>25</v>
      </c>
    </row>
    <row r="4" spans="1:1" ht="11.25" customHeight="1" x14ac:dyDescent="0.2">
      <c r="A4" s="5" t="s">
        <v>26</v>
      </c>
    </row>
    <row r="5" spans="1:1" ht="11.25" customHeight="1" x14ac:dyDescent="0.2">
      <c r="A5" s="4" t="s">
        <v>20</v>
      </c>
    </row>
    <row r="6" spans="1:1" ht="11.25" customHeight="1" x14ac:dyDescent="0.2">
      <c r="A6" s="5" t="s">
        <v>33</v>
      </c>
    </row>
    <row r="7" spans="1:1" x14ac:dyDescent="0.2">
      <c r="A7" s="4" t="s">
        <v>21</v>
      </c>
    </row>
    <row r="8" spans="1:1" ht="22.5" x14ac:dyDescent="0.2">
      <c r="A8" s="4" t="s">
        <v>22</v>
      </c>
    </row>
    <row r="9" spans="1:1" ht="22.5" x14ac:dyDescent="0.2">
      <c r="A9" s="4" t="s">
        <v>23</v>
      </c>
    </row>
    <row r="10" spans="1:1" x14ac:dyDescent="0.2">
      <c r="A10" s="5" t="s">
        <v>27</v>
      </c>
    </row>
    <row r="11" spans="1:1" ht="22.5" x14ac:dyDescent="0.2">
      <c r="A11" s="5" t="s">
        <v>28</v>
      </c>
    </row>
    <row r="12" spans="1:1" ht="22.5" x14ac:dyDescent="0.2">
      <c r="A12" s="5" t="s">
        <v>29</v>
      </c>
    </row>
    <row r="13" spans="1:1" x14ac:dyDescent="0.2">
      <c r="A13" s="5" t="s">
        <v>30</v>
      </c>
    </row>
    <row r="14" spans="1:1" x14ac:dyDescent="0.2">
      <c r="A14" s="6" t="s">
        <v>41</v>
      </c>
    </row>
    <row r="15" spans="1:1" ht="22.5" x14ac:dyDescent="0.2">
      <c r="A15" s="5" t="s">
        <v>31</v>
      </c>
    </row>
    <row r="16" spans="1:1" x14ac:dyDescent="0.2">
      <c r="A16" s="6" t="s">
        <v>32</v>
      </c>
    </row>
    <row r="17" spans="1:1" ht="11.25" customHeight="1" x14ac:dyDescent="0.2">
      <c r="A17" s="4"/>
    </row>
    <row r="18" spans="1:1" x14ac:dyDescent="0.2">
      <c r="A18" s="2" t="s">
        <v>18</v>
      </c>
    </row>
    <row r="19" spans="1:1" x14ac:dyDescent="0.2">
      <c r="A19" s="4" t="s">
        <v>19</v>
      </c>
    </row>
    <row r="21" spans="1:1" x14ac:dyDescent="0.2">
      <c r="A21" s="8" t="s">
        <v>34</v>
      </c>
    </row>
    <row r="22" spans="1:1" ht="33.75" x14ac:dyDescent="0.2">
      <c r="A22" s="7" t="s">
        <v>35</v>
      </c>
    </row>
    <row r="24" spans="1:1" ht="38.25" customHeight="1" x14ac:dyDescent="0.2">
      <c r="A24" s="7" t="s">
        <v>36</v>
      </c>
    </row>
    <row r="26" spans="1:1" ht="24" x14ac:dyDescent="0.2">
      <c r="A26" s="9" t="s">
        <v>39</v>
      </c>
    </row>
    <row r="27" spans="1:1" x14ac:dyDescent="0.2">
      <c r="A27" s="3" t="s">
        <v>37</v>
      </c>
    </row>
    <row r="28" spans="1:1" ht="14.25" x14ac:dyDescent="0.2">
      <c r="A28" s="3"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BEB07-AD9F-49D1-8E66-13A4323425EB}">
  <ds:schemaRefs>
    <ds:schemaRef ds:uri="http://purl.org/dc/dcmitype/"/>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Sandra Parra Perez</cp:lastModifiedBy>
  <cp:lastPrinted>2022-04-29T21:04:02Z</cp:lastPrinted>
  <dcterms:created xsi:type="dcterms:W3CDTF">2014-10-22T05:35:08Z</dcterms:created>
  <dcterms:modified xsi:type="dcterms:W3CDTF">2023-01-18T22:51:38Z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