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esktop\CEAIV 2da ocación\ELIZABETH IZQUIERDO\Edos Financieros\2do Trim\"/>
    </mc:Choice>
  </mc:AlternateContent>
  <xr:revisionPtr revIDLastSave="0" documentId="13_ncr:1_{BF6C181A-C190-4833-B2C8-D0E1ECDB8F88}" xr6:coauthVersionLast="47" xr6:coauthVersionMax="47" xr10:uidLastSave="{00000000-0000-0000-0000-000000000000}"/>
  <bookViews>
    <workbookView xWindow="-120" yWindow="-120" windowWidth="20730" windowHeight="11160" tabRatio="863" firstSheet="1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ACT!$A$1:$E$234</definedName>
    <definedName name="_xlnm.Print_Area" localSheetId="1">ESF!$A$1:$I$162</definedName>
    <definedName name="_xlnm.Print_Area" localSheetId="11">Memoria!$A$1:$J$65</definedName>
    <definedName name="_xlnm.Print_Area" localSheetId="5">VHP!$A$1:$E$40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65" l="1"/>
  <c r="F37" i="65"/>
  <c r="D79" i="62"/>
  <c r="D78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<sst xmlns="http://schemas.openxmlformats.org/spreadsheetml/2006/main" count="896" uniqueCount="633">
  <si>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</si>
  <si>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</si>
  <si>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</si>
  <si>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</si>
  <si>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</si>
  <si>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</si>
  <si>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</si>
  <si>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</si>
  <si>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</si>
  <si>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</si>
  <si>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</si>
  <si>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</si>
  <si>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</si>
  <si>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</si>
  <si>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</si>
  <si>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</si>
  <si>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</si>
  <si>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</si>
  <si>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</si>
  <si>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</si>
  <si>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</si>
  <si>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</si>
  <si>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</si>
  <si>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</si>
  <si>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</si>
  <si>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</si>
  <si>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</si>
  <si>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</si>
  <si>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</si>
  <si>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</si>
  <si>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</si>
  <si>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</si>
  <si>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</si>
  <si>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</si>
  <si>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</si>
  <si>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</si>
  <si>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</si>
  <si>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</si>
  <si>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</si>
  <si>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</si>
  <si>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</si>
  <si>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</si>
  <si>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</si>
  <si>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</si>
  <si>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</si>
  <si>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</si>
  <si>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</si>
  <si>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</si>
  <si>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</si>
  <si>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</si>
  <si>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</si>
  <si>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</si>
  <si>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</si>
  <si>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</si>
  <si>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</si>
  <si>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</si>
  <si>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</si>
  <si>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</si>
  <si>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</si>
  <si>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</si>
  <si>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</si>
  <si>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</si>
  <si>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</si>
  <si>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</si>
  <si>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</si>
  <si>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</si>
  <si>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</si>
  <si>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</si>
  <si>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</si>
  <si>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</si>
  <si>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</si>
  <si>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</si>
  <si>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</si>
  <si>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</si>
  <si>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</si>
  <si>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</si>
  <si>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</si>
  <si>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</si>
  <si>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</si>
  <si>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</si>
  <si>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</si>
  <si>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</si>
  <si>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</si>
  <si>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</si>
  <si>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</si>
  <si>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</si>
  <si>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</si>
  <si>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</si>
  <si>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</si>
  <si>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</si>
  <si>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</si>
  <si>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</si>
  <si>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</si>
  <si>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</si>
  <si>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</si>
  <si>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</si>
  <si>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</si>
  <si>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</si>
  <si>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</si>
  <si>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</si>
  <si>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</si>
  <si>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</si>
  <si>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</si>
  <si>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</si>
  <si>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</si>
  <si>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</si>
  <si>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</si>
  <si>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</si>
  <si>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</si>
  <si>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</si>
  <si>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</si>
  <si>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</si>
  <si>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</si>
  <si>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</si>
  <si>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</si>
  <si>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</si>
  <si>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</si>
  <si>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</si>
  <si>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</si>
  <si>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</si>
  <si>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</si>
  <si>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</si>
  <si>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</si>
  <si>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</si>
  <si>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</si>
  <si>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</si>
  <si>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</si>
  <si>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</si>
  <si>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</si>
  <si>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</si>
  <si>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</si>
  <si>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</si>
  <si>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</si>
  <si>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</si>
  <si>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</si>
  <si>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</si>
  <si>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</si>
  <si>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</si>
  <si>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</si>
  <si>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</si>
  <si>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</si>
  <si>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</si>
  <si>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</si>
  <si>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</si>
  <si>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</si>
  <si>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</si>
  <si>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</si>
  <si>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</si>
  <si>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</si>
  <si>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</si>
  <si>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</si>
  <si>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</si>
  <si>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</si>
  <si>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</si>
  <si>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</si>
  <si>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</si>
  <si>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</si>
  <si>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</si>
  <si>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</si>
  <si>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</si>
  <si>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</si>
  <si>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</si>
  <si>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</si>
  <si>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</si>
  <si>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</si>
  <si>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</si>
  <si>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</si>
  <si>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</si>
  <si>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</si>
  <si>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</si>
  <si>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</si>
  <si>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</si>
  <si>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</si>
  <si>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</si>
  <si>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</si>
  <si>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</si>
  <si>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</si>
  <si>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</si>
  <si>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</si>
  <si>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</si>
  <si>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</si>
  <si>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</si>
  <si>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</si>
  <si>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</si>
  <si>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</si>
  <si>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</si>
  <si>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</si>
  <si>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</si>
  <si>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</si>
  <si>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</si>
  <si>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</si>
  <si>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</si>
  <si>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</si>
  <si>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</si>
  <si>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</si>
  <si>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</si>
  <si>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</si>
  <si>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</si>
  <si>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</si>
  <si>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</si>
  <si>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</si>
  <si>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</si>
  <si>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</si>
  <si>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</si>
  <si>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</si>
  <si>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</si>
  <si>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</si>
  <si>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</si>
  <si>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</si>
  <si>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</si>
  <si>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</si>
  <si>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</si>
  <si>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</si>
  <si>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</si>
  <si>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</si>
  <si>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</si>
  <si>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</si>
  <si>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</si>
  <si>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</si>
  <si>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</si>
  <si>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</si>
  <si>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</si>
  <si>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</si>
  <si>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</si>
  <si>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</si>
  <si>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</si>
  <si>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</si>
  <si>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</si>
  <si>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</si>
  <si>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</si>
  <si>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</si>
  <si>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</si>
  <si>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</si>
  <si>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</si>
  <si>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</si>
  <si>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</si>
  <si>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</si>
  <si>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</si>
  <si>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</si>
  <si>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</si>
  <si>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</si>
  <si>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</si>
  <si>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</si>
  <si>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</si>
  <si>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</si>
  <si>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</si>
  <si>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</si>
  <si>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</si>
  <si>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</si>
  <si>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</si>
  <si>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</si>
  <si>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</si>
  <si>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</si>
  <si>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</si>
  <si>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</si>
  <si>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</si>
  <si>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</si>
  <si>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</si>
  <si>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</si>
  <si>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</si>
  <si>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</si>
  <si>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</si>
  <si>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</si>
  <si>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</si>
  <si>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</si>
  <si>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</si>
  <si>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</si>
  <si>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</si>
  <si>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</si>
  <si>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</si>
  <si>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</si>
  <si>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</si>
  <si>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</si>
  <si>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</si>
  <si>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</si>
  <si>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</si>
  <si>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</si>
  <si>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</si>
  <si>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</si>
  <si>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</si>
  <si>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</si>
  <si>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</si>
  <si>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</si>
  <si>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</si>
  <si>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</si>
  <si>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</si>
  <si>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</si>
  <si>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</si>
  <si>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</si>
  <si>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</si>
  <si>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</si>
  <si>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</si>
  <si>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</si>
  <si>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</si>
  <si>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</si>
  <si>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</si>
  <si>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</si>
  <si>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</si>
  <si>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</si>
  <si>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</si>
  <si>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</si>
  <si>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</si>
  <si>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</si>
  <si>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</si>
  <si>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</si>
  <si>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</si>
  <si>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</si>
  <si>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</si>
  <si>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</si>
  <si>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</si>
  <si>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</si>
  <si>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</si>
  <si>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</si>
  <si>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</si>
  <si>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</si>
  <si>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</si>
  <si>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</si>
  <si>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</si>
  <si>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</si>
  <si>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</si>
  <si>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</si>
  <si>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</si>
  <si>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</si>
  <si>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</si>
  <si>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</si>
  <si>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</si>
  <si>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</si>
  <si>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</si>
  <si>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</si>
  <si>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</si>
  <si>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</si>
  <si>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</si>
  <si>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</si>
  <si>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</si>
  <si>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</si>
  <si>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</si>
  <si>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</si>
  <si>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</si>
  <si>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</si>
  <si>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</si>
  <si>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</si>
  <si>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</si>
  <si>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</si>
  <si>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</si>
  <si>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</si>
  <si>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</si>
  <si>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</si>
  <si>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</si>
  <si>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</si>
  <si>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</si>
  <si>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</si>
  <si>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</si>
  <si>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</si>
  <si>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</si>
  <si>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</si>
  <si>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</si>
  <si>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</si>
  <si>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</si>
  <si>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</si>
  <si>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</si>
  <si>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</si>
  <si>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</si>
  <si>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</si>
  <si>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</si>
  <si>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</si>
  <si>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</si>
  <si>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</si>
  <si>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</si>
  <si>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</si>
  <si>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</si>
  <si>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</si>
  <si>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</si>
  <si>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</si>
  <si>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</si>
  <si>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</si>
  <si>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</si>
  <si>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</si>
  <si>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</si>
  <si>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</si>
  <si>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</si>
  <si>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</si>
  <si>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</si>
  <si>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</si>
  <si>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</si>
  <si>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</si>
  <si>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</si>
  <si>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</si>
  <si>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</si>
  <si>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</si>
  <si>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</si>
  <si>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</si>
  <si>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</si>
  <si>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</si>
  <si>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</si>
  <si>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</si>
  <si>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</si>
  <si>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</si>
  <si>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</si>
  <si>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</si>
  <si>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</si>
  <si>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</si>
  <si>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</si>
  <si>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</si>
  <si>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</si>
  <si>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</si>
  <si>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</si>
  <si>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</si>
  <si>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</si>
  <si>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</si>
  <si>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</si>
  <si>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</si>
  <si>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</si>
  <si>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</si>
  <si>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</si>
  <si>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</si>
  <si>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</si>
  <si>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</si>
  <si>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</si>
  <si>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</si>
  <si>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</si>
  <si>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</si>
  <si>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</si>
  <si>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</si>
  <si>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</si>
  <si>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</si>
  <si>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</si>
  <si>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</si>
  <si>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</si>
  <si>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</si>
  <si>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</si>
  <si>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</si>
  <si>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</si>
  <si>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</si>
  <si>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</si>
  <si>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</si>
  <si>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</si>
  <si>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</si>
  <si>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</si>
  <si>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</si>
  <si>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</si>
  <si>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</si>
  <si>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</si>
  <si>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</si>
  <si>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</si>
  <si>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</si>
  <si>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</si>
  <si>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</si>
  <si>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</si>
  <si>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</si>
  <si>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</si>
  <si>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</si>
  <si>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</si>
  <si>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</si>
  <si>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</si>
  <si>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</si>
  <si>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</si>
  <si>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</si>
  <si>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</si>
  <si>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</si>
  <si>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</si>
  <si>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</si>
  <si>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</si>
  <si>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</si>
  <si>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</si>
  <si>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</si>
  <si>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</si>
  <si>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</si>
  <si>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</si>
  <si>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</si>
  <si>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</si>
  <si>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</si>
  <si>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</si>
  <si>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</si>
  <si>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</si>
  <si>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</si>
  <si>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</si>
  <si>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</si>
  <si>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</si>
  <si>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</si>
  <si>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</si>
  <si>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</si>
  <si>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</si>
  <si>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</si>
  <si>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</si>
  <si>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</si>
  <si>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</si>
  <si>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</si>
  <si>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</si>
  <si>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</si>
  <si>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</si>
  <si>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</si>
  <si>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</si>
  <si>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</si>
  <si>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</si>
  <si>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</si>
  <si>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</si>
  <si>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</si>
  <si>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</si>
  <si>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</si>
  <si>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</si>
  <si>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</si>
  <si>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</si>
  <si>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</si>
  <si>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</si>
  <si>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</si>
  <si>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</si>
  <si>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</si>
  <si>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</si>
  <si>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</si>
  <si>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</si>
  <si>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</si>
  <si>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</si>
  <si>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</si>
  <si>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</si>
  <si>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</si>
  <si>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</si>
  <si>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</si>
  <si>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</si>
  <si>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</si>
  <si>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</si>
  <si>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</si>
  <si>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</si>
  <si>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</si>
  <si>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</si>
  <si>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</si>
  <si>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</si>
  <si>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</si>
  <si>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</si>
  <si>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</si>
  <si>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</si>
  <si>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</si>
  <si>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</si>
  <si>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</si>
  <si>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</si>
  <si>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</si>
  <si>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</si>
  <si>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</si>
  <si>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</si>
  <si>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</si>
  <si>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</si>
  <si>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</si>
  <si>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</si>
  <si>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</si>
  <si>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</si>
  <si>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</si>
  <si>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</si>
  <si>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</si>
  <si>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</si>
  <si>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</si>
  <si>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</si>
  <si>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</si>
  <si>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</si>
  <si>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</si>
  <si>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</si>
  <si>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</si>
  <si>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</si>
  <si>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</si>
  <si>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</si>
  <si>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</si>
  <si>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</si>
  <si>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</si>
  <si>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</si>
  <si>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</si>
  <si>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</si>
  <si>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</si>
  <si>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</si>
  <si>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</si>
  <si>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</si>
  <si>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</si>
  <si>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</si>
  <si>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</si>
  <si>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</si>
  <si>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</si>
  <si>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</si>
  <si>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</si>
  <si>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</si>
  <si>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</si>
  <si>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</si>
  <si>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</si>
  <si>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</si>
  <si>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</si>
  <si>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</si>
  <si>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</si>
  <si>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</si>
  <si>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</si>
  <si>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</si>
  <si>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</si>
  <si>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</si>
  <si>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</si>
  <si>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</si>
  <si>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</si>
  <si>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</si>
  <si>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</si>
  <si>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</si>
  <si>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</si>
  <si>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</si>
  <si>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</si>
  <si>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</si>
  <si>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</si>
  <si>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</si>
  <si>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</si>
  <si>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</si>
  <si>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</si>
  <si>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</si>
  <si>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</si>
  <si>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</si>
  <si>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</si>
  <si>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</si>
  <si>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</si>
  <si>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</si>
  <si>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</si>
  <si>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</si>
  <si>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</si>
  <si>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</si>
  <si>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</si>
  <si>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</si>
  <si>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</si>
  <si>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</si>
  <si>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</si>
  <si>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</si>
  <si>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</si>
  <si>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</si>
  <si>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</si>
  <si>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</si>
  <si>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</si>
  <si>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</si>
  <si>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Compra de Divisas</t>
  </si>
  <si>
    <t>Divisas por Compra (Acreedora</t>
  </si>
  <si>
    <t>Crédito Simple Disponible 2020</t>
  </si>
  <si>
    <t>Disposición de Crédito Simple 2020</t>
  </si>
  <si>
    <t>Correspondiente del 1 de Enero al 30 de Junio de 2021</t>
  </si>
  <si>
    <t>Comisión Estatal de Atención Integral a Víctimas</t>
  </si>
  <si>
    <t>Correspondiente del 1 de Enero al 30 de Junio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</si>
</sst>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 wrapText="1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42</xdr:row>
      <xdr:rowOff>28575</xdr:rowOff>
    </xdr:from>
    <xdr:to>
      <xdr:col>3</xdr:col>
      <xdr:colOff>428624</xdr:colOff>
      <xdr:row>52</xdr:row>
      <xdr:rowOff>55621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52500" y="6438900"/>
          <a:ext cx="5915024" cy="1455796"/>
          <a:chOff x="-223890" y="9877729"/>
          <a:chExt cx="8053440" cy="1400175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1083470</xdr:colOff>
      <xdr:row>151</xdr:row>
      <xdr:rowOff>48780</xdr:rowOff>
    </xdr:from>
    <xdr:to>
      <xdr:col>6</xdr:col>
      <xdr:colOff>547689</xdr:colOff>
      <xdr:row>161</xdr:row>
      <xdr:rowOff>66840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750220" y="21908655"/>
          <a:ext cx="9525000" cy="1446810"/>
          <a:chOff x="-223890" y="9877729"/>
          <a:chExt cx="8053440" cy="1400175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223</xdr:row>
      <xdr:rowOff>114300</xdr:rowOff>
    </xdr:from>
    <xdr:to>
      <xdr:col>3</xdr:col>
      <xdr:colOff>600075</xdr:colOff>
      <xdr:row>233</xdr:row>
      <xdr:rowOff>141346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971550" y="34261425"/>
          <a:ext cx="6877050" cy="1455796"/>
          <a:chOff x="-223890" y="9877729"/>
          <a:chExt cx="8053440" cy="1400175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29</xdr:row>
      <xdr:rowOff>85725</xdr:rowOff>
    </xdr:from>
    <xdr:to>
      <xdr:col>4</xdr:col>
      <xdr:colOff>257174</xdr:colOff>
      <xdr:row>39</xdr:row>
      <xdr:rowOff>112771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419100" y="4514850"/>
          <a:ext cx="6353174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83</xdr:row>
      <xdr:rowOff>0</xdr:rowOff>
    </xdr:from>
    <xdr:to>
      <xdr:col>4</xdr:col>
      <xdr:colOff>114299</xdr:colOff>
      <xdr:row>93</xdr:row>
      <xdr:rowOff>27046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647700" y="12144375"/>
          <a:ext cx="6476999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114300</xdr:rowOff>
    </xdr:from>
    <xdr:to>
      <xdr:col>2</xdr:col>
      <xdr:colOff>1009650</xdr:colOff>
      <xdr:row>33</xdr:row>
      <xdr:rowOff>141346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3743325"/>
          <a:ext cx="5438775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</xdr:col>
      <xdr:colOff>990600</xdr:colOff>
      <xdr:row>52</xdr:row>
      <xdr:rowOff>27046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6286500"/>
          <a:ext cx="5381625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3867150</xdr:colOff>
      <xdr:row>55</xdr:row>
      <xdr:rowOff>19050</xdr:rowOff>
    </xdr:from>
    <xdr:to>
      <xdr:col>5</xdr:col>
      <xdr:colOff>885824</xdr:colOff>
      <xdr:row>64</xdr:row>
      <xdr:rowOff>103246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4533900" y="8453967"/>
          <a:ext cx="5908674" cy="14176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2"/>
  <sheetViews>
    <sheetView zoomScaleNormal="100" zoomScaleSheetLayoutView="100" workbookViewId="0">
      <pane ySplit="4" topLeftCell="A41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631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24" customHeight="1" x14ac:dyDescent="0.2">
      <c r="A3" s="141" t="s">
        <v>632</v>
      </c>
      <c r="B3" s="142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  <row r="42" spans="1:2" x14ac:dyDescent="0.2">
      <c r="A42" s="10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topLeftCell="A10" workbookViewId="0">
      <selection activeCell="D31" sqref="D3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6" t="s">
        <v>631</v>
      </c>
      <c r="B1" s="147"/>
      <c r="C1" s="148"/>
    </row>
    <row r="2" spans="1:3" s="39" customFormat="1" ht="18" customHeight="1" x14ac:dyDescent="0.25">
      <c r="A2" s="149" t="s">
        <v>44</v>
      </c>
      <c r="B2" s="150"/>
      <c r="C2" s="151"/>
    </row>
    <row r="3" spans="1:3" s="39" customFormat="1" ht="18" customHeight="1" x14ac:dyDescent="0.25">
      <c r="A3" s="149" t="s">
        <v>630</v>
      </c>
      <c r="B3" s="150"/>
      <c r="C3" s="151"/>
    </row>
    <row r="4" spans="1:3" s="42" customFormat="1" ht="18" customHeight="1" x14ac:dyDescent="0.2">
      <c r="A4" s="152" t="s">
        <v>624</v>
      </c>
      <c r="B4" s="153"/>
      <c r="C4" s="154"/>
    </row>
    <row r="5" spans="1:3" s="40" customFormat="1" x14ac:dyDescent="0.2">
      <c r="A5" s="60" t="s">
        <v>529</v>
      </c>
      <c r="B5" s="60"/>
      <c r="C5" s="61">
        <v>10315942.689999999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1.2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1.2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10315943.889999999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28" workbookViewId="0">
      <selection activeCell="E44" sqref="E4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5" t="s">
        <v>631</v>
      </c>
      <c r="B1" s="156"/>
      <c r="C1" s="157"/>
    </row>
    <row r="2" spans="1:3" s="43" customFormat="1" ht="18.95" customHeight="1" x14ac:dyDescent="0.25">
      <c r="A2" s="158" t="s">
        <v>45</v>
      </c>
      <c r="B2" s="159"/>
      <c r="C2" s="160"/>
    </row>
    <row r="3" spans="1:3" s="43" customFormat="1" ht="18.95" customHeight="1" x14ac:dyDescent="0.25">
      <c r="A3" s="158" t="s">
        <v>630</v>
      </c>
      <c r="B3" s="159"/>
      <c r="C3" s="160"/>
    </row>
    <row r="4" spans="1:3" s="44" customFormat="1" x14ac:dyDescent="0.2">
      <c r="A4" s="152" t="s">
        <v>624</v>
      </c>
      <c r="B4" s="153"/>
      <c r="C4" s="154"/>
    </row>
    <row r="5" spans="1:3" x14ac:dyDescent="0.2">
      <c r="A5" s="91" t="s">
        <v>542</v>
      </c>
      <c r="B5" s="60"/>
      <c r="C5" s="84">
        <v>5226079.22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0.62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0.62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5226079.84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topLeftCell="A46" zoomScale="90" zoomScaleNormal="90" workbookViewId="0">
      <selection activeCell="B50" sqref="B50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5" t="s">
        <v>631</v>
      </c>
      <c r="B1" s="161"/>
      <c r="C1" s="161"/>
      <c r="D1" s="161"/>
      <c r="E1" s="161"/>
      <c r="F1" s="161"/>
      <c r="G1" s="29" t="s">
        <v>614</v>
      </c>
      <c r="H1" s="30">
        <v>2021</v>
      </c>
    </row>
    <row r="2" spans="1:10" ht="18.95" customHeight="1" x14ac:dyDescent="0.2">
      <c r="A2" s="145" t="s">
        <v>625</v>
      </c>
      <c r="B2" s="161"/>
      <c r="C2" s="161"/>
      <c r="D2" s="161"/>
      <c r="E2" s="161"/>
      <c r="F2" s="161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2" t="s">
        <v>630</v>
      </c>
      <c r="B3" s="163"/>
      <c r="C3" s="163"/>
      <c r="D3" s="163"/>
      <c r="E3" s="163"/>
      <c r="F3" s="163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51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ref="F34:F35" si="1">C34+D34+E34</f>
        <v>0</v>
      </c>
    </row>
    <row r="35" spans="1:6" x14ac:dyDescent="0.2">
      <c r="A35" s="31">
        <v>7911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si="1"/>
        <v>0</v>
      </c>
    </row>
    <row r="36" spans="1:6" x14ac:dyDescent="0.2">
      <c r="A36" s="31">
        <v>7921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7931</v>
      </c>
      <c r="B37" s="31" t="s">
        <v>628</v>
      </c>
      <c r="C37" s="36">
        <v>0</v>
      </c>
      <c r="D37" s="36">
        <v>0</v>
      </c>
      <c r="E37" s="36">
        <v>0</v>
      </c>
      <c r="F37" s="36">
        <f t="shared" ref="F37:F38" si="2">C37+D37+E37</f>
        <v>0</v>
      </c>
    </row>
    <row r="38" spans="1:6" x14ac:dyDescent="0.2">
      <c r="A38" s="31">
        <v>7932</v>
      </c>
      <c r="B38" s="31" t="s">
        <v>629</v>
      </c>
      <c r="C38" s="36">
        <v>0</v>
      </c>
      <c r="D38" s="36">
        <v>0</v>
      </c>
      <c r="E38" s="36">
        <v>0</v>
      </c>
      <c r="F38" s="36">
        <f t="shared" si="2"/>
        <v>0</v>
      </c>
    </row>
    <row r="39" spans="1:6" s="46" customFormat="1" x14ac:dyDescent="0.2">
      <c r="A39" s="45">
        <v>8000</v>
      </c>
      <c r="B39" s="46" t="s">
        <v>98</v>
      </c>
    </row>
    <row r="40" spans="1:6" x14ac:dyDescent="0.2">
      <c r="A40" s="31">
        <v>8110</v>
      </c>
      <c r="B40" s="31" t="s">
        <v>97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8120</v>
      </c>
      <c r="B41" s="31" t="s">
        <v>96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8130</v>
      </c>
      <c r="B42" s="31" t="s">
        <v>95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8140</v>
      </c>
      <c r="B43" s="31" t="s">
        <v>94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8150</v>
      </c>
      <c r="B44" s="31" t="s">
        <v>93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8210</v>
      </c>
      <c r="B45" s="31" t="s">
        <v>92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8220</v>
      </c>
      <c r="B46" s="31" t="s">
        <v>91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8230</v>
      </c>
      <c r="B47" s="31" t="s">
        <v>90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8240</v>
      </c>
      <c r="B48" s="31" t="s">
        <v>89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8250</v>
      </c>
      <c r="B49" s="31" t="s">
        <v>88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0" spans="1:6" x14ac:dyDescent="0.2">
      <c r="A50" s="31">
        <v>8260</v>
      </c>
      <c r="B50" s="31" t="s">
        <v>87</v>
      </c>
      <c r="C50" s="36">
        <v>0</v>
      </c>
      <c r="D50" s="36">
        <v>0</v>
      </c>
      <c r="E50" s="36">
        <v>0</v>
      </c>
      <c r="F50" s="36">
        <f t="shared" si="0"/>
        <v>0</v>
      </c>
    </row>
    <row r="51" spans="1:6" x14ac:dyDescent="0.2">
      <c r="A51" s="31">
        <v>8270</v>
      </c>
      <c r="B51" s="31" t="s">
        <v>86</v>
      </c>
      <c r="C51" s="36">
        <v>0</v>
      </c>
      <c r="D51" s="36">
        <v>0</v>
      </c>
      <c r="E51" s="36">
        <v>0</v>
      </c>
      <c r="F51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5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topLeftCell="A25" zoomScaleNormal="100" zoomScaleSheetLayoutView="100" workbookViewId="0">
      <selection activeCell="A22" sqref="A2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4" t="s">
        <v>35</v>
      </c>
      <c r="B5" s="164"/>
      <c r="C5" s="164"/>
      <c r="D5" s="164"/>
      <c r="E5" s="164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5" t="s">
        <v>37</v>
      </c>
      <c r="C10" s="165"/>
      <c r="D10" s="165"/>
      <c r="E10" s="165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5" t="s">
        <v>39</v>
      </c>
      <c r="C12" s="165"/>
      <c r="D12" s="165"/>
      <c r="E12" s="165"/>
    </row>
    <row r="13" spans="1:8" s="129" customFormat="1" ht="26.1" customHeight="1" x14ac:dyDescent="0.2">
      <c r="A13" s="133" t="s">
        <v>608</v>
      </c>
      <c r="B13" s="165" t="s">
        <v>40</v>
      </c>
      <c r="C13" s="165"/>
      <c r="D13" s="165"/>
      <c r="E13" s="165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80" zoomScaleNormal="80" workbookViewId="0">
      <selection activeCell="C15" sqref="C15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3" t="s">
        <v>631</v>
      </c>
      <c r="B1" s="144"/>
      <c r="C1" s="144"/>
      <c r="D1" s="144"/>
      <c r="E1" s="144"/>
      <c r="F1" s="144"/>
      <c r="G1" s="16" t="s">
        <v>614</v>
      </c>
      <c r="H1" s="27">
        <v>2021</v>
      </c>
    </row>
    <row r="2" spans="1:8" s="18" customFormat="1" ht="18.95" customHeight="1" x14ac:dyDescent="0.25">
      <c r="A2" s="143" t="s">
        <v>618</v>
      </c>
      <c r="B2" s="144"/>
      <c r="C2" s="144"/>
      <c r="D2" s="144"/>
      <c r="E2" s="144"/>
      <c r="F2" s="144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3" t="s">
        <v>630</v>
      </c>
      <c r="B3" s="144"/>
      <c r="C3" s="144"/>
      <c r="D3" s="144"/>
      <c r="E3" s="144"/>
      <c r="F3" s="144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109.56</v>
      </c>
      <c r="D20" s="26">
        <v>109.56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0</v>
      </c>
      <c r="D62" s="26">
        <f t="shared" ref="D62:E62" si="0">SUM(D63:D70)</f>
        <v>0</v>
      </c>
      <c r="E62" s="26">
        <f t="shared" si="0"/>
        <v>0</v>
      </c>
    </row>
    <row r="63" spans="1:9" x14ac:dyDescent="0.2">
      <c r="A63" s="24">
        <v>1241</v>
      </c>
      <c r="B63" s="22" t="s">
        <v>240</v>
      </c>
      <c r="C63" s="26">
        <v>0</v>
      </c>
      <c r="D63" s="26">
        <v>0</v>
      </c>
      <c r="E63" s="26">
        <v>0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0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162300.16</v>
      </c>
      <c r="D110" s="26">
        <f>SUM(D111:D119)</f>
        <v>162300.16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915</v>
      </c>
      <c r="D112" s="26">
        <f t="shared" ref="D112:D119" si="1">C112</f>
        <v>915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156588.16</v>
      </c>
      <c r="D117" s="26">
        <f t="shared" si="1"/>
        <v>156588.16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4797</v>
      </c>
      <c r="D119" s="26">
        <f t="shared" si="1"/>
        <v>4797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topLeftCell="A217" zoomScaleNormal="100" workbookViewId="0">
      <selection activeCell="D228" sqref="D228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631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630</v>
      </c>
      <c r="B3" s="140"/>
      <c r="C3" s="140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72.930000000000007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72.930000000000007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72.930000000000007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10315869.76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10315869.76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10315869.76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1.2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1.2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1.2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5226079.8400000008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3855670.5300000003</v>
      </c>
      <c r="D100" s="59">
        <f>C100/$C$99</f>
        <v>0.73777489974205979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3767881.3600000003</v>
      </c>
      <c r="D101" s="59">
        <f t="shared" ref="D101:D164" si="0">C101/$C$99</f>
        <v>0.72097661638479671</v>
      </c>
      <c r="E101" s="58"/>
    </row>
    <row r="102" spans="1:5" x14ac:dyDescent="0.2">
      <c r="A102" s="56">
        <v>5111</v>
      </c>
      <c r="B102" s="53" t="s">
        <v>364</v>
      </c>
      <c r="C102" s="57">
        <v>1023029.32</v>
      </c>
      <c r="D102" s="59">
        <f t="shared" si="0"/>
        <v>0.19575462896104545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1121924.02</v>
      </c>
      <c r="D104" s="59">
        <f t="shared" si="0"/>
        <v>0.21467793343164843</v>
      </c>
      <c r="E104" s="58"/>
    </row>
    <row r="105" spans="1:5" x14ac:dyDescent="0.2">
      <c r="A105" s="56">
        <v>5114</v>
      </c>
      <c r="B105" s="53" t="s">
        <v>367</v>
      </c>
      <c r="C105" s="57">
        <v>313060.15999999997</v>
      </c>
      <c r="D105" s="59">
        <f t="shared" si="0"/>
        <v>5.9903439975000444E-2</v>
      </c>
      <c r="E105" s="58"/>
    </row>
    <row r="106" spans="1:5" x14ac:dyDescent="0.2">
      <c r="A106" s="56">
        <v>5115</v>
      </c>
      <c r="B106" s="53" t="s">
        <v>368</v>
      </c>
      <c r="C106" s="57">
        <v>1309867.8600000001</v>
      </c>
      <c r="D106" s="59">
        <f t="shared" si="0"/>
        <v>0.2506406140171023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585</v>
      </c>
      <c r="D108" s="59">
        <f t="shared" si="0"/>
        <v>1.1193858837028405E-4</v>
      </c>
      <c r="E108" s="58"/>
    </row>
    <row r="109" spans="1:5" x14ac:dyDescent="0.2">
      <c r="A109" s="56">
        <v>5121</v>
      </c>
      <c r="B109" s="53" t="s">
        <v>371</v>
      </c>
      <c r="C109" s="57">
        <v>285</v>
      </c>
      <c r="D109" s="59">
        <f t="shared" si="0"/>
        <v>5.4534184077830686E-5</v>
      </c>
      <c r="E109" s="58"/>
    </row>
    <row r="110" spans="1:5" x14ac:dyDescent="0.2">
      <c r="A110" s="56">
        <v>5122</v>
      </c>
      <c r="B110" s="53" t="s">
        <v>372</v>
      </c>
      <c r="C110" s="57">
        <v>300</v>
      </c>
      <c r="D110" s="59">
        <f t="shared" si="0"/>
        <v>5.7404404292453358E-5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>
        <f t="shared" si="0"/>
        <v>0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>
        <f t="shared" si="0"/>
        <v>0</v>
      </c>
      <c r="E113" s="58"/>
    </row>
    <row r="114" spans="1:5" x14ac:dyDescent="0.2">
      <c r="A114" s="56">
        <v>5126</v>
      </c>
      <c r="B114" s="53" t="s">
        <v>376</v>
      </c>
      <c r="C114" s="57">
        <v>0</v>
      </c>
      <c r="D114" s="59">
        <f t="shared" si="0"/>
        <v>0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0</v>
      </c>
      <c r="D117" s="59">
        <f t="shared" si="0"/>
        <v>0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87204.17</v>
      </c>
      <c r="D118" s="59">
        <f t="shared" si="0"/>
        <v>1.6686344768892775E-2</v>
      </c>
      <c r="E118" s="58"/>
    </row>
    <row r="119" spans="1:5" x14ac:dyDescent="0.2">
      <c r="A119" s="56">
        <v>5131</v>
      </c>
      <c r="B119" s="53" t="s">
        <v>381</v>
      </c>
      <c r="C119" s="57">
        <v>2667</v>
      </c>
      <c r="D119" s="59">
        <f t="shared" si="0"/>
        <v>5.1032515415991037E-4</v>
      </c>
      <c r="E119" s="58"/>
    </row>
    <row r="120" spans="1:5" x14ac:dyDescent="0.2">
      <c r="A120" s="56">
        <v>5132</v>
      </c>
      <c r="B120" s="53" t="s">
        <v>382</v>
      </c>
      <c r="C120" s="57">
        <v>0</v>
      </c>
      <c r="D120" s="59">
        <f t="shared" si="0"/>
        <v>0</v>
      </c>
      <c r="E120" s="58"/>
    </row>
    <row r="121" spans="1:5" x14ac:dyDescent="0.2">
      <c r="A121" s="56">
        <v>5133</v>
      </c>
      <c r="B121" s="53" t="s">
        <v>383</v>
      </c>
      <c r="C121" s="57">
        <v>612</v>
      </c>
      <c r="D121" s="59">
        <f t="shared" si="0"/>
        <v>1.1710498475660486E-4</v>
      </c>
      <c r="E121" s="58"/>
    </row>
    <row r="122" spans="1:5" x14ac:dyDescent="0.2">
      <c r="A122" s="56">
        <v>5134</v>
      </c>
      <c r="B122" s="53" t="s">
        <v>384</v>
      </c>
      <c r="C122" s="57">
        <v>5773.07</v>
      </c>
      <c r="D122" s="59">
        <f t="shared" si="0"/>
        <v>1.1046654809621123E-3</v>
      </c>
      <c r="E122" s="58"/>
    </row>
    <row r="123" spans="1:5" x14ac:dyDescent="0.2">
      <c r="A123" s="56">
        <v>5135</v>
      </c>
      <c r="B123" s="53" t="s">
        <v>385</v>
      </c>
      <c r="C123" s="57">
        <v>0</v>
      </c>
      <c r="D123" s="59">
        <f t="shared" si="0"/>
        <v>0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7274.44</v>
      </c>
      <c r="D125" s="59">
        <f t="shared" si="0"/>
        <v>1.3919496492039813E-3</v>
      </c>
      <c r="E125" s="58"/>
    </row>
    <row r="126" spans="1:5" x14ac:dyDescent="0.2">
      <c r="A126" s="56">
        <v>5138</v>
      </c>
      <c r="B126" s="53" t="s">
        <v>388</v>
      </c>
      <c r="C126" s="57">
        <v>600</v>
      </c>
      <c r="D126" s="59">
        <f t="shared" si="0"/>
        <v>1.1480880858490672E-4</v>
      </c>
      <c r="E126" s="58"/>
    </row>
    <row r="127" spans="1:5" x14ac:dyDescent="0.2">
      <c r="A127" s="56">
        <v>5139</v>
      </c>
      <c r="B127" s="53" t="s">
        <v>389</v>
      </c>
      <c r="C127" s="57">
        <v>70277.66</v>
      </c>
      <c r="D127" s="59">
        <f t="shared" si="0"/>
        <v>1.3447490691225259E-2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1370408.69</v>
      </c>
      <c r="D128" s="59">
        <f t="shared" si="0"/>
        <v>0.26222498162217128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1370408.69</v>
      </c>
      <c r="D138" s="59">
        <f t="shared" si="0"/>
        <v>0.26222498162217128</v>
      </c>
      <c r="E138" s="58"/>
    </row>
    <row r="139" spans="1:5" x14ac:dyDescent="0.2">
      <c r="A139" s="56">
        <v>5241</v>
      </c>
      <c r="B139" s="53" t="s">
        <v>399</v>
      </c>
      <c r="C139" s="57">
        <v>1370408.69</v>
      </c>
      <c r="D139" s="59">
        <f t="shared" si="0"/>
        <v>0.26222498162217128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0.62</v>
      </c>
      <c r="D186" s="59">
        <f t="shared" si="1"/>
        <v>1.1863576887107027E-7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0.62</v>
      </c>
      <c r="D209" s="59">
        <f t="shared" si="1"/>
        <v>1.1863576887107027E-7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0.62</v>
      </c>
      <c r="D218" s="59">
        <f t="shared" si="1"/>
        <v>1.1863576887107027E-7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6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zoomScaleNormal="100" workbookViewId="0">
      <selection activeCell="H22" sqref="H22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5" t="s">
        <v>631</v>
      </c>
      <c r="B1" s="145"/>
      <c r="C1" s="145"/>
      <c r="D1" s="29" t="s">
        <v>614</v>
      </c>
      <c r="E1" s="30">
        <v>2021</v>
      </c>
    </row>
    <row r="2" spans="1:5" ht="18.95" customHeight="1" x14ac:dyDescent="0.2">
      <c r="A2" s="145" t="s">
        <v>622</v>
      </c>
      <c r="B2" s="145"/>
      <c r="C2" s="145"/>
      <c r="D2" s="16" t="s">
        <v>619</v>
      </c>
      <c r="E2" s="30" t="str">
        <f>ESF!H2</f>
        <v>TRIMESTRAL</v>
      </c>
    </row>
    <row r="3" spans="1:5" ht="18.95" customHeight="1" x14ac:dyDescent="0.2">
      <c r="A3" s="145" t="s">
        <v>630</v>
      </c>
      <c r="B3" s="145"/>
      <c r="C3" s="145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5089864.05</v>
      </c>
    </row>
    <row r="15" spans="1:5" x14ac:dyDescent="0.2">
      <c r="A15" s="35">
        <v>3220</v>
      </c>
      <c r="B15" s="31" t="s">
        <v>474</v>
      </c>
      <c r="C15" s="36">
        <v>0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B91" sqref="B9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5" t="s">
        <v>631</v>
      </c>
      <c r="B1" s="145"/>
      <c r="C1" s="145"/>
      <c r="D1" s="29" t="s">
        <v>614</v>
      </c>
      <c r="E1" s="30">
        <v>2021</v>
      </c>
    </row>
    <row r="2" spans="1:5" s="37" customFormat="1" ht="18.95" customHeight="1" x14ac:dyDescent="0.25">
      <c r="A2" s="145" t="s">
        <v>623</v>
      </c>
      <c r="B2" s="145"/>
      <c r="C2" s="145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5" t="s">
        <v>630</v>
      </c>
      <c r="B3" s="145"/>
      <c r="C3" s="145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5252054.6500000004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5252054.6500000004</v>
      </c>
      <c r="D15" s="36">
        <f>SUM(D8:D14)</f>
        <v>0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0</v>
      </c>
    </row>
    <row r="29" spans="1:5" x14ac:dyDescent="0.2">
      <c r="A29" s="35">
        <v>1241</v>
      </c>
      <c r="B29" s="31" t="s">
        <v>240</v>
      </c>
      <c r="C29" s="36">
        <v>0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0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0.62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0.62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0.62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D79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f>D80</f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lastPrinted>2021-07-23T16:30:07Z</cp:lastPrinted>
  <dcterms:created xsi:type="dcterms:W3CDTF">2012-12-11T20:36:24Z</dcterms:created>
  <dcterms:modified xsi:type="dcterms:W3CDTF">2021-10-20T17:38:12Z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