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1C95B7B9-F9F9-4106-806A-DEEB04DBE469}" xr6:coauthVersionLast="47" xr6:coauthVersionMax="47" xr10:uidLastSave="{00000000-0000-0000-0000-000000000000}"/>
  <bookViews>
    <workbookView xWindow="-120" yWindow="-120" windowWidth="29040" windowHeight="1572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G13" i="4" s="1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<sst xmlns="http://schemas.openxmlformats.org/spreadsheetml/2006/main" count="191" uniqueCount="138">
  <si>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</si>
  <si>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</si>
  <si>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</si>
  <si>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</si>
  <si>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</si>
  <si>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</si>
  <si>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</si>
  <si>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</si>
  <si>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</si>
  <si>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</si>
  <si>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</si>
  <si>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</si>
  <si>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</si>
  <si>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</si>
  <si>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</si>
  <si>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</si>
  <si>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</si>
  <si>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</si>
  <si>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</si>
  <si>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</si>
  <si>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</si>
  <si>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</si>
  <si>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</si>
  <si>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</si>
  <si>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</si>
  <si>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</si>
  <si>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</si>
  <si>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</si>
  <si>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</si>
  <si>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</si>
  <si>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</si>
  <si>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</si>
  <si>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</si>
  <si>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</si>
  <si>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</si>
  <si>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</si>
  <si>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</si>
  <si>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</si>
  <si>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</si>
  <si>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</si>
  <si>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</si>
  <si>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</si>
  <si>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</si>
  <si>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</si>
  <si>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</si>
  <si>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</si>
  <si>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</si>
  <si>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</si>
  <si>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</si>
  <si>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</si>
  <si>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</si>
  <si>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</si>
  <si>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</si>
  <si>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</si>
  <si>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</si>
  <si>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</si>
  <si>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</si>
  <si>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</si>
  <si>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</si>
  <si>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</si>
  <si>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</si>
  <si>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</si>
  <si>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</si>
  <si>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</si>
  <si>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</si>
  <si>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</si>
  <si>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</si>
  <si>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</si>
  <si>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</si>
  <si>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</si>
  <si>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</si>
  <si>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</si>
  <si>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</si>
  <si>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</si>
  <si>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</si>
  <si>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</si>
  <si>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</si>
  <si>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</si>
  <si>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</si>
  <si>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</si>
  <si>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</si>
  <si>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</si>
  <si>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</si>
  <si>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</si>
  <si>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</si>
  <si>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</si>
  <si>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</si>
  <si>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</si>
  <si>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</si>
  <si>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</si>
  <si>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</si>
  <si>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</si>
  <si>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</si>
  <si>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</si>
  <si>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</si>
  <si>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</si>
  <si>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</si>
  <si>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</si>
  <si>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</si>
  <si>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</si>
  <si>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</si>
  <si>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</si>
  <si>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</si>
  <si>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</si>
  <si>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</si>
  <si>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</si>
  <si>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</si>
  <si>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</si>
  <si>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</si>
  <si>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</si>
  <si>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</si>
  <si>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</si>
  <si>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</si>
  <si>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</si>
  <si>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</si>
  <si>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</si>
  <si>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</si>
  <si>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</si>
  <si>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</si>
  <si>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</si>
  <si>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</si>
  <si>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</si>
  <si>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</si>
  <si>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</si>
  <si>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</si>
  <si>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</si>
  <si>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</si>
  <si>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</si>
  <si>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COMISIÓN ESTATAL DE ATENCIÓN INTEGRAL A VÍCTIMAS
Estado Analítico del Ejercicio del Presupuesto de Egresos
Clasificación por Objeto del Gasto (Capítulo y Concepto)
Del 1 de Enero al 31 de Diciembre de 2025
(Cifras en Pesos)</t>
  </si>
  <si>
    <t>COMISIÓN ESTATAL DE ATENCIÓN INTEGRAL A VÍCTIMAS
Estado Analítico del Ejercicio del Presupuesto de Egresos
Clasificación Económica (por Tipo de Gasto)
Del 1 de Enero al 31 de Diciembre de 2025
(Cifras en Pesos)</t>
  </si>
  <si>
    <t>211213065010000 DESPACHO TITULAR DE LA C</t>
  </si>
  <si>
    <t>211213065020000 COORD GESTIÓN ADMINISTRA</t>
  </si>
  <si>
    <t>211213065030000 DG UNIDAD DE ASESORÍA JU</t>
  </si>
  <si>
    <t>211213065040000 DG FONDO DE AYUDA, ASIST</t>
  </si>
  <si>
    <t>211213065050000 DG ATN INMEDIATA Y PRIME</t>
  </si>
  <si>
    <t>211213065A10000 ÓRGANO INTERNO DE CONTRO</t>
  </si>
  <si>
    <t>COMISIÓN ESTATAL DE ATENCIÓN INTEGRAL A VÍCTIMAS
Estado Analítico del Ejercicio del Presupuesto de Egresos
Clasificación Administrativa
Del 1 de Enero al 31 de Diciembre de 2025
(Cifras en Pesos)</t>
  </si>
  <si>
    <t>COMISIÓN ESTATAL DE ATENCIÓN INTEGRAL A VÍCTIMAS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</si>
</sst>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3</xdr:col>
      <xdr:colOff>390525</xdr:colOff>
      <xdr:row>56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9D338FEC-D97D-46B5-8C94-E247D9AF8AA3}"/>
            </a:ext>
          </a:extLst>
        </xdr:cNvPr>
        <xdr:cNvGrpSpPr/>
      </xdr:nvGrpSpPr>
      <xdr:grpSpPr>
        <a:xfrm>
          <a:off x="0" y="9629775"/>
          <a:ext cx="7086600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88D122F5-F158-C6FF-E2DD-78C877E3BAE8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FF88F58-4CA3-FF12-9750-CA9024661077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52C07413-9FCF-C487-78E8-D5F9C66DE76D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5</xdr:col>
      <xdr:colOff>171450</xdr:colOff>
      <xdr:row>24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F8CE4AC-87D3-447F-A131-A6C4DE909C5E}"/>
            </a:ext>
          </a:extLst>
        </xdr:cNvPr>
        <xdr:cNvGrpSpPr/>
      </xdr:nvGrpSpPr>
      <xdr:grpSpPr>
        <a:xfrm>
          <a:off x="0" y="3438525"/>
          <a:ext cx="7086600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9071911D-EE3D-5638-BE88-477D9E2EEE9A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8B956ADF-83E7-86EB-E053-D1F0B57D5493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266CFB3A-8C4D-2978-CB86-9CC46F32F000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0</xdr:rowOff>
    </xdr:from>
    <xdr:to>
      <xdr:col>4</xdr:col>
      <xdr:colOff>266700</xdr:colOff>
      <xdr:row>84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301220E3-A6FA-4D23-A74D-915A811436F4}"/>
            </a:ext>
          </a:extLst>
        </xdr:cNvPr>
        <xdr:cNvGrpSpPr/>
      </xdr:nvGrpSpPr>
      <xdr:grpSpPr>
        <a:xfrm>
          <a:off x="0" y="11934825"/>
          <a:ext cx="7086600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BB550794-A873-9A71-AD8E-2E083CD34897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9DFB150-0495-A778-B05C-E1E7DBC519DC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2B68B367-AE36-371E-64CE-CDA11DBFE9FA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3</xdr:col>
      <xdr:colOff>476250</xdr:colOff>
      <xdr:row>49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83BFC02F-0CE3-4B13-A14B-B7506E078A12}"/>
            </a:ext>
          </a:extLst>
        </xdr:cNvPr>
        <xdr:cNvGrpSpPr/>
      </xdr:nvGrpSpPr>
      <xdr:grpSpPr>
        <a:xfrm>
          <a:off x="0" y="6896100"/>
          <a:ext cx="7086600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AD978A26-DA94-AC10-245F-A7102B61A1C2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6DA110E5-7D3C-407F-7097-C734C92143DA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91FB72E0-2639-DC6B-4DB4-6206C50E3ED4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opLeftCell="A18" workbookViewId="0">
      <selection activeCell="A28" sqref="A28:G50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136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19262022.579999998</v>
      </c>
      <c r="C5" s="23">
        <v>-1050341.8400000001</v>
      </c>
      <c r="D5" s="23">
        <f>B5+C5</f>
        <v>18211680.739999998</v>
      </c>
      <c r="E5" s="23">
        <v>16418313.189999999</v>
      </c>
      <c r="F5" s="23">
        <v>16335050.310000001</v>
      </c>
      <c r="G5" s="23">
        <f>D5-E5</f>
        <v>1793367.5499999989</v>
      </c>
    </row>
    <row r="6" spans="1:7" x14ac:dyDescent="0.2">
      <c r="A6" s="14" t="s">
        <v>131</v>
      </c>
      <c r="B6" s="23">
        <v>3218468.7</v>
      </c>
      <c r="C6" s="23">
        <v>22069202.379999999</v>
      </c>
      <c r="D6" s="23">
        <f t="shared" ref="D6:D11" si="0">B6+C6</f>
        <v>25287671.079999998</v>
      </c>
      <c r="E6" s="23">
        <v>24237434.949999999</v>
      </c>
      <c r="F6" s="23">
        <v>24237434.949999999</v>
      </c>
      <c r="G6" s="23">
        <f t="shared" ref="G6:G11" si="1">D6-E6</f>
        <v>1050236.129999999</v>
      </c>
    </row>
    <row r="7" spans="1:7" x14ac:dyDescent="0.2">
      <c r="A7" s="14" t="s">
        <v>132</v>
      </c>
      <c r="B7" s="23">
        <v>82692203.760000005</v>
      </c>
      <c r="C7" s="23">
        <v>11473640.789999999</v>
      </c>
      <c r="D7" s="23">
        <f t="shared" si="0"/>
        <v>94165844.550000012</v>
      </c>
      <c r="E7" s="23">
        <v>84952407.049999997</v>
      </c>
      <c r="F7" s="23">
        <v>84613818.780000001</v>
      </c>
      <c r="G7" s="23">
        <f t="shared" si="1"/>
        <v>9213437.5000000149</v>
      </c>
    </row>
    <row r="8" spans="1:7" x14ac:dyDescent="0.2">
      <c r="A8" s="14" t="s">
        <v>133</v>
      </c>
      <c r="B8" s="23">
        <v>80000000</v>
      </c>
      <c r="C8" s="23">
        <v>155226904.36000001</v>
      </c>
      <c r="D8" s="23">
        <f t="shared" si="0"/>
        <v>235226904.36000001</v>
      </c>
      <c r="E8" s="23">
        <v>233791048.05000001</v>
      </c>
      <c r="F8" s="23">
        <v>233791048.05000001</v>
      </c>
      <c r="G8" s="23">
        <f t="shared" si="1"/>
        <v>1435856.3100000024</v>
      </c>
    </row>
    <row r="9" spans="1:7" x14ac:dyDescent="0.2">
      <c r="A9" s="14" t="s">
        <v>134</v>
      </c>
      <c r="B9" s="23">
        <v>5554342.9699999997</v>
      </c>
      <c r="C9" s="23">
        <v>386309.44</v>
      </c>
      <c r="D9" s="23">
        <f t="shared" si="0"/>
        <v>5940652.4100000001</v>
      </c>
      <c r="E9" s="23">
        <v>4165296.04</v>
      </c>
      <c r="F9" s="23">
        <v>4165296.04</v>
      </c>
      <c r="G9" s="23">
        <f t="shared" si="1"/>
        <v>1775356.37</v>
      </c>
    </row>
    <row r="10" spans="1:7" x14ac:dyDescent="0.2">
      <c r="A10" s="14" t="s">
        <v>135</v>
      </c>
      <c r="B10" s="23">
        <v>113491.03</v>
      </c>
      <c r="C10" s="23">
        <v>0</v>
      </c>
      <c r="D10" s="23">
        <f t="shared" si="0"/>
        <v>113491.03</v>
      </c>
      <c r="E10" s="23">
        <v>9862.23</v>
      </c>
      <c r="F10" s="23">
        <v>9862.23</v>
      </c>
      <c r="G10" s="23">
        <f t="shared" si="1"/>
        <v>103628.8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122</v>
      </c>
      <c r="B14" s="24">
        <f t="shared" ref="B14:G14" si="4">SUM(B5:B13)</f>
        <v>190840529.04000002</v>
      </c>
      <c r="C14" s="24">
        <f t="shared" si="4"/>
        <v>188105715.13</v>
      </c>
      <c r="D14" s="24">
        <f t="shared" si="4"/>
        <v>378946244.17000002</v>
      </c>
      <c r="E14" s="24">
        <f t="shared" si="4"/>
        <v>363574361.51000005</v>
      </c>
      <c r="F14" s="24">
        <f t="shared" si="4"/>
        <v>363152510.36000007</v>
      </c>
      <c r="G14" s="24">
        <f t="shared" si="4"/>
        <v>15371882.660000015</v>
      </c>
    </row>
    <row r="16" spans="1:7" ht="55.35" customHeight="1" x14ac:dyDescent="0.2">
      <c r="A16" s="34" t="s">
        <v>136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56</v>
      </c>
      <c r="C17" s="38"/>
      <c r="D17" s="38"/>
      <c r="E17" s="38"/>
      <c r="F17" s="39"/>
      <c r="G17" s="32" t="s">
        <v>55</v>
      </c>
    </row>
    <row r="18" spans="1:7" ht="22.5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136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190840529.03999999</v>
      </c>
      <c r="C32" s="23">
        <v>188105715.13</v>
      </c>
      <c r="D32" s="23">
        <f t="shared" ref="D32:D44" si="8">B32+C32</f>
        <v>378946244.16999996</v>
      </c>
      <c r="E32" s="23">
        <v>363574361.50999999</v>
      </c>
      <c r="F32" s="23">
        <v>363152510.36000001</v>
      </c>
      <c r="G32" s="23">
        <f t="shared" ref="G32:G44" si="9">D32-E32</f>
        <v>15371882.659999967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125</v>
      </c>
      <c r="B46" s="23">
        <v>0</v>
      </c>
      <c r="C46" s="23">
        <v>0</v>
      </c>
      <c r="D46" s="23">
        <f t="shared" ref="D46" si="12">B46+C46</f>
        <v>0</v>
      </c>
      <c r="E46" s="23">
        <v>0</v>
      </c>
      <c r="F46" s="23">
        <v>0</v>
      </c>
      <c r="G46" s="23">
        <f t="shared" ref="G46" si="13">D46-E46</f>
        <v>0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14">SUM(B32:B46)</f>
        <v>190840529.03999999</v>
      </c>
      <c r="C48" s="24">
        <f t="shared" si="14"/>
        <v>188105715.13</v>
      </c>
      <c r="D48" s="24">
        <f t="shared" si="14"/>
        <v>378946244.16999996</v>
      </c>
      <c r="E48" s="24">
        <f t="shared" si="14"/>
        <v>363574361.50999999</v>
      </c>
      <c r="F48" s="24">
        <f t="shared" si="14"/>
        <v>363152510.36000001</v>
      </c>
      <c r="G48" s="24">
        <f t="shared" si="14"/>
        <v>15371882.659999967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6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190840529.03999999</v>
      </c>
      <c r="C5" s="23">
        <v>166226980.94999999</v>
      </c>
      <c r="D5" s="23">
        <f>B5+C5</f>
        <v>357067509.99000001</v>
      </c>
      <c r="E5" s="23">
        <v>342903768.61000001</v>
      </c>
      <c r="F5" s="23">
        <v>342481917.45999998</v>
      </c>
      <c r="G5" s="23">
        <f>D5-E5</f>
        <v>14163741.379999995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21878734.18</v>
      </c>
      <c r="D7" s="23">
        <f>B7+C7</f>
        <v>21878734.18</v>
      </c>
      <c r="E7" s="23">
        <v>20670592.899999999</v>
      </c>
      <c r="F7" s="23">
        <v>20670592.899999999</v>
      </c>
      <c r="G7" s="23">
        <f>D7-E7</f>
        <v>1208141.2800000012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190840529.03999999</v>
      </c>
      <c r="C15" s="26">
        <f t="shared" si="0"/>
        <v>188105715.13</v>
      </c>
      <c r="D15" s="26">
        <f t="shared" si="0"/>
        <v>378946244.17000002</v>
      </c>
      <c r="E15" s="26">
        <f t="shared" si="0"/>
        <v>363574361.50999999</v>
      </c>
      <c r="F15" s="26">
        <f t="shared" si="0"/>
        <v>363152510.35999995</v>
      </c>
      <c r="G15" s="26">
        <f t="shared" si="0"/>
        <v>15371882.659999996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40" workbookViewId="0">
      <selection activeCell="A50" sqref="A50:G7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91689899.850000009</v>
      </c>
      <c r="C4" s="27">
        <f>SUM(C5:C11)</f>
        <v>4383389.330000001</v>
      </c>
      <c r="D4" s="27">
        <f>B4+C4</f>
        <v>96073289.180000007</v>
      </c>
      <c r="E4" s="27">
        <f>SUM(E5:E11)</f>
        <v>91207936.359999999</v>
      </c>
      <c r="F4" s="27">
        <f>SUM(F5:F11)</f>
        <v>91207936.359999999</v>
      </c>
      <c r="G4" s="27">
        <f>D4-E4</f>
        <v>4865352.8200000077</v>
      </c>
    </row>
    <row r="5" spans="1:8" x14ac:dyDescent="0.2">
      <c r="A5" s="11" t="s">
        <v>61</v>
      </c>
      <c r="B5" s="23">
        <v>19952568</v>
      </c>
      <c r="C5" s="23">
        <v>3101172</v>
      </c>
      <c r="D5" s="23">
        <f t="shared" ref="D5:D68" si="0">B5+C5</f>
        <v>23053740</v>
      </c>
      <c r="E5" s="23">
        <v>21896757.399999999</v>
      </c>
      <c r="F5" s="23">
        <v>21896757.399999999</v>
      </c>
      <c r="G5" s="23">
        <f t="shared" ref="G5:G68" si="1">D5-E5</f>
        <v>1156982.6000000015</v>
      </c>
      <c r="H5" s="6">
        <v>1100</v>
      </c>
    </row>
    <row r="6" spans="1:8" x14ac:dyDescent="0.2">
      <c r="A6" s="11" t="s">
        <v>62</v>
      </c>
      <c r="B6" s="23">
        <v>0</v>
      </c>
      <c r="C6" s="23">
        <v>10000</v>
      </c>
      <c r="D6" s="23">
        <f t="shared" si="0"/>
        <v>10000</v>
      </c>
      <c r="E6" s="23">
        <v>10000</v>
      </c>
      <c r="F6" s="23">
        <v>10000</v>
      </c>
      <c r="G6" s="23">
        <f t="shared" si="1"/>
        <v>0</v>
      </c>
      <c r="H6" s="6">
        <v>1200</v>
      </c>
    </row>
    <row r="7" spans="1:8" x14ac:dyDescent="0.2">
      <c r="A7" s="11" t="s">
        <v>63</v>
      </c>
      <c r="B7" s="23">
        <v>26889084</v>
      </c>
      <c r="C7" s="23">
        <v>3089417.92</v>
      </c>
      <c r="D7" s="23">
        <f t="shared" si="0"/>
        <v>29978501.920000002</v>
      </c>
      <c r="E7" s="23">
        <v>28323418.5</v>
      </c>
      <c r="F7" s="23">
        <v>28323418.5</v>
      </c>
      <c r="G7" s="23">
        <f t="shared" si="1"/>
        <v>1655083.4200000018</v>
      </c>
      <c r="H7" s="6">
        <v>1300</v>
      </c>
    </row>
    <row r="8" spans="1:8" x14ac:dyDescent="0.2">
      <c r="A8" s="11" t="s">
        <v>33</v>
      </c>
      <c r="B8" s="23">
        <v>6785200</v>
      </c>
      <c r="C8" s="23">
        <v>993039.15</v>
      </c>
      <c r="D8" s="23">
        <f t="shared" si="0"/>
        <v>7778239.1500000004</v>
      </c>
      <c r="E8" s="23">
        <v>7173813.0199999996</v>
      </c>
      <c r="F8" s="23">
        <v>7173813.0199999996</v>
      </c>
      <c r="G8" s="23">
        <f t="shared" si="1"/>
        <v>604426.13000000082</v>
      </c>
      <c r="H8" s="6">
        <v>1400</v>
      </c>
    </row>
    <row r="9" spans="1:8" x14ac:dyDescent="0.2">
      <c r="A9" s="11" t="s">
        <v>64</v>
      </c>
      <c r="B9" s="23">
        <v>29961633.559999999</v>
      </c>
      <c r="C9" s="23">
        <v>5286192.55</v>
      </c>
      <c r="D9" s="23">
        <f t="shared" si="0"/>
        <v>35247826.109999999</v>
      </c>
      <c r="E9" s="23">
        <v>33798967.969999999</v>
      </c>
      <c r="F9" s="23">
        <v>33798967.969999999</v>
      </c>
      <c r="G9" s="23">
        <f t="shared" si="1"/>
        <v>1448858.1400000006</v>
      </c>
      <c r="H9" s="6">
        <v>1500</v>
      </c>
    </row>
    <row r="10" spans="1:8" x14ac:dyDescent="0.2">
      <c r="A10" s="11" t="s">
        <v>34</v>
      </c>
      <c r="B10" s="23">
        <v>8099511.29</v>
      </c>
      <c r="C10" s="23">
        <v>-8099511.29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1903</v>
      </c>
      <c r="C11" s="23">
        <v>3079</v>
      </c>
      <c r="D11" s="23">
        <f t="shared" si="0"/>
        <v>4982</v>
      </c>
      <c r="E11" s="23">
        <v>4979.47</v>
      </c>
      <c r="F11" s="23">
        <v>4979.47</v>
      </c>
      <c r="G11" s="23">
        <f t="shared" si="1"/>
        <v>2.5299999999997453</v>
      </c>
      <c r="H11" s="6">
        <v>1700</v>
      </c>
    </row>
    <row r="12" spans="1:8" x14ac:dyDescent="0.2">
      <c r="A12" s="9" t="s">
        <v>117</v>
      </c>
      <c r="B12" s="28">
        <f>SUM(B13:B21)</f>
        <v>4020378.1</v>
      </c>
      <c r="C12" s="28">
        <f>SUM(C13:C21)</f>
        <v>-1377060.3</v>
      </c>
      <c r="D12" s="28">
        <f t="shared" si="0"/>
        <v>2643317.7999999998</v>
      </c>
      <c r="E12" s="28">
        <f>SUM(E13:E21)</f>
        <v>2206032.5999999996</v>
      </c>
      <c r="F12" s="28">
        <f>SUM(F13:F21)</f>
        <v>2070196.57</v>
      </c>
      <c r="G12" s="28">
        <f t="shared" si="1"/>
        <v>437285.20000000019</v>
      </c>
      <c r="H12" s="10">
        <v>0</v>
      </c>
    </row>
    <row r="13" spans="1:8" x14ac:dyDescent="0.2">
      <c r="A13" s="11" t="s">
        <v>66</v>
      </c>
      <c r="B13" s="23">
        <v>1638378.1</v>
      </c>
      <c r="C13" s="23">
        <v>-1123763.8</v>
      </c>
      <c r="D13" s="23">
        <f t="shared" si="0"/>
        <v>514614.30000000005</v>
      </c>
      <c r="E13" s="23">
        <v>410628.1</v>
      </c>
      <c r="F13" s="23">
        <v>410628.1</v>
      </c>
      <c r="G13" s="23">
        <f t="shared" si="1"/>
        <v>103986.20000000007</v>
      </c>
      <c r="H13" s="6">
        <v>2100</v>
      </c>
    </row>
    <row r="14" spans="1:8" x14ac:dyDescent="0.2">
      <c r="A14" s="11" t="s">
        <v>67</v>
      </c>
      <c r="B14" s="23">
        <v>200000</v>
      </c>
      <c r="C14" s="23">
        <v>-198000</v>
      </c>
      <c r="D14" s="23">
        <f t="shared" si="0"/>
        <v>2000</v>
      </c>
      <c r="E14" s="23">
        <v>1834.96</v>
      </c>
      <c r="F14" s="23">
        <v>1834.96</v>
      </c>
      <c r="G14" s="23">
        <f t="shared" si="1"/>
        <v>165.03999999999996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100000</v>
      </c>
      <c r="C16" s="23">
        <v>22600</v>
      </c>
      <c r="D16" s="23">
        <f t="shared" si="0"/>
        <v>122600</v>
      </c>
      <c r="E16" s="23">
        <v>111834.73</v>
      </c>
      <c r="F16" s="23">
        <v>111834.73</v>
      </c>
      <c r="G16" s="23">
        <f t="shared" si="1"/>
        <v>10765.270000000004</v>
      </c>
      <c r="H16" s="6">
        <v>2400</v>
      </c>
    </row>
    <row r="17" spans="1:8" x14ac:dyDescent="0.2">
      <c r="A17" s="11" t="s">
        <v>70</v>
      </c>
      <c r="B17" s="23">
        <v>150000</v>
      </c>
      <c r="C17" s="23">
        <v>-148896.5</v>
      </c>
      <c r="D17" s="23">
        <f t="shared" si="0"/>
        <v>1103.5</v>
      </c>
      <c r="E17" s="23">
        <v>1103.5</v>
      </c>
      <c r="F17" s="23">
        <v>1103.5</v>
      </c>
      <c r="G17" s="23">
        <f t="shared" si="1"/>
        <v>0</v>
      </c>
      <c r="H17" s="6">
        <v>2500</v>
      </c>
    </row>
    <row r="18" spans="1:8" x14ac:dyDescent="0.2">
      <c r="A18" s="11" t="s">
        <v>71</v>
      </c>
      <c r="B18" s="23">
        <v>1932000</v>
      </c>
      <c r="C18" s="23">
        <v>0</v>
      </c>
      <c r="D18" s="23">
        <f t="shared" si="0"/>
        <v>1932000</v>
      </c>
      <c r="E18" s="23">
        <v>1614436.55</v>
      </c>
      <c r="F18" s="23">
        <v>1478600.52</v>
      </c>
      <c r="G18" s="23">
        <f t="shared" si="1"/>
        <v>317563.44999999995</v>
      </c>
      <c r="H18" s="6">
        <v>2600</v>
      </c>
    </row>
    <row r="19" spans="1:8" x14ac:dyDescent="0.2">
      <c r="A19" s="11" t="s">
        <v>72</v>
      </c>
      <c r="B19" s="23">
        <v>0</v>
      </c>
      <c r="C19" s="23">
        <v>0</v>
      </c>
      <c r="D19" s="23">
        <f t="shared" si="0"/>
        <v>0</v>
      </c>
      <c r="E19" s="23">
        <v>0</v>
      </c>
      <c r="F19" s="23">
        <v>0</v>
      </c>
      <c r="G19" s="23">
        <f t="shared" si="1"/>
        <v>0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0</v>
      </c>
      <c r="C21" s="23">
        <v>71000</v>
      </c>
      <c r="D21" s="23">
        <f t="shared" si="0"/>
        <v>71000</v>
      </c>
      <c r="E21" s="23">
        <v>66194.759999999995</v>
      </c>
      <c r="F21" s="23">
        <v>66194.759999999995</v>
      </c>
      <c r="G21" s="23">
        <f t="shared" si="1"/>
        <v>4805.2400000000052</v>
      </c>
      <c r="H21" s="6">
        <v>2900</v>
      </c>
    </row>
    <row r="22" spans="1:8" x14ac:dyDescent="0.2">
      <c r="A22" s="9" t="s">
        <v>58</v>
      </c>
      <c r="B22" s="28">
        <f>SUM(B23:B31)</f>
        <v>14962251.09</v>
      </c>
      <c r="C22" s="28">
        <f>SUM(C23:C31)</f>
        <v>8693747.5600000005</v>
      </c>
      <c r="D22" s="28">
        <f t="shared" si="0"/>
        <v>23655998.649999999</v>
      </c>
      <c r="E22" s="28">
        <f>SUM(E23:E31)</f>
        <v>15698751.599999998</v>
      </c>
      <c r="F22" s="28">
        <f>SUM(F23:F31)</f>
        <v>15412736.48</v>
      </c>
      <c r="G22" s="28">
        <f t="shared" si="1"/>
        <v>7957247.0500000007</v>
      </c>
      <c r="H22" s="10">
        <v>0</v>
      </c>
    </row>
    <row r="23" spans="1:8" x14ac:dyDescent="0.2">
      <c r="A23" s="11" t="s">
        <v>75</v>
      </c>
      <c r="B23" s="23">
        <v>702400</v>
      </c>
      <c r="C23" s="23">
        <v>2000</v>
      </c>
      <c r="D23" s="23">
        <f t="shared" si="0"/>
        <v>704400</v>
      </c>
      <c r="E23" s="23">
        <v>290253.08</v>
      </c>
      <c r="F23" s="23">
        <v>290253.08</v>
      </c>
      <c r="G23" s="23">
        <f t="shared" si="1"/>
        <v>414146.92</v>
      </c>
      <c r="H23" s="6">
        <v>3100</v>
      </c>
    </row>
    <row r="24" spans="1:8" x14ac:dyDescent="0.2">
      <c r="A24" s="11" t="s">
        <v>76</v>
      </c>
      <c r="B24" s="23">
        <v>3986814.83</v>
      </c>
      <c r="C24" s="23">
        <v>51773.33</v>
      </c>
      <c r="D24" s="23">
        <f t="shared" si="0"/>
        <v>4038588.16</v>
      </c>
      <c r="E24" s="23">
        <v>2214596.5099999998</v>
      </c>
      <c r="F24" s="23">
        <v>2073214</v>
      </c>
      <c r="G24" s="23">
        <f t="shared" si="1"/>
        <v>1823991.6500000004</v>
      </c>
      <c r="H24" s="6">
        <v>3200</v>
      </c>
    </row>
    <row r="25" spans="1:8" x14ac:dyDescent="0.2">
      <c r="A25" s="11" t="s">
        <v>77</v>
      </c>
      <c r="B25" s="23">
        <v>4906800</v>
      </c>
      <c r="C25" s="23">
        <v>762052.78</v>
      </c>
      <c r="D25" s="23">
        <f t="shared" si="0"/>
        <v>5668852.7800000003</v>
      </c>
      <c r="E25" s="23">
        <v>2006631.9</v>
      </c>
      <c r="F25" s="23">
        <v>1921832.5</v>
      </c>
      <c r="G25" s="23">
        <f t="shared" si="1"/>
        <v>3662220.8800000004</v>
      </c>
      <c r="H25" s="6">
        <v>3300</v>
      </c>
    </row>
    <row r="26" spans="1:8" x14ac:dyDescent="0.2">
      <c r="A26" s="11" t="s">
        <v>78</v>
      </c>
      <c r="B26" s="23">
        <v>120000</v>
      </c>
      <c r="C26" s="23">
        <v>3741634.31</v>
      </c>
      <c r="D26" s="23">
        <f t="shared" si="0"/>
        <v>3861634.31</v>
      </c>
      <c r="E26" s="23">
        <v>3842438.67</v>
      </c>
      <c r="F26" s="23">
        <v>3838279.66</v>
      </c>
      <c r="G26" s="23">
        <f t="shared" si="1"/>
        <v>19195.64000000013</v>
      </c>
      <c r="H26" s="6">
        <v>3400</v>
      </c>
    </row>
    <row r="27" spans="1:8" x14ac:dyDescent="0.2">
      <c r="A27" s="11" t="s">
        <v>79</v>
      </c>
      <c r="B27" s="23">
        <v>2794596.12</v>
      </c>
      <c r="C27" s="23">
        <v>797759</v>
      </c>
      <c r="D27" s="23">
        <f t="shared" si="0"/>
        <v>3592355.12</v>
      </c>
      <c r="E27" s="23">
        <v>1749400.03</v>
      </c>
      <c r="F27" s="23">
        <v>1711187.19</v>
      </c>
      <c r="G27" s="23">
        <f t="shared" si="1"/>
        <v>1842955.09</v>
      </c>
      <c r="H27" s="6">
        <v>3500</v>
      </c>
    </row>
    <row r="28" spans="1:8" x14ac:dyDescent="0.2">
      <c r="A28" s="11" t="s">
        <v>126</v>
      </c>
      <c r="B28" s="23">
        <v>55000</v>
      </c>
      <c r="C28" s="23">
        <v>2886048.57</v>
      </c>
      <c r="D28" s="23">
        <f t="shared" si="0"/>
        <v>2941048.57</v>
      </c>
      <c r="E28" s="23">
        <v>2934639.86</v>
      </c>
      <c r="F28" s="23">
        <v>2917178.5</v>
      </c>
      <c r="G28" s="23">
        <f t="shared" si="1"/>
        <v>6408.7099999999627</v>
      </c>
      <c r="H28" s="6">
        <v>3600</v>
      </c>
    </row>
    <row r="29" spans="1:8" x14ac:dyDescent="0.2">
      <c r="A29" s="11" t="s">
        <v>80</v>
      </c>
      <c r="B29" s="23">
        <v>0</v>
      </c>
      <c r="C29" s="23">
        <v>141839</v>
      </c>
      <c r="D29" s="23">
        <f t="shared" si="0"/>
        <v>141839</v>
      </c>
      <c r="E29" s="23">
        <v>99982.54</v>
      </c>
      <c r="F29" s="23">
        <v>99982.54</v>
      </c>
      <c r="G29" s="23">
        <f t="shared" si="1"/>
        <v>41856.460000000006</v>
      </c>
      <c r="H29" s="6">
        <v>3700</v>
      </c>
    </row>
    <row r="30" spans="1:8" x14ac:dyDescent="0.2">
      <c r="A30" s="11" t="s">
        <v>81</v>
      </c>
      <c r="B30" s="23">
        <v>0</v>
      </c>
      <c r="C30" s="23">
        <v>203000</v>
      </c>
      <c r="D30" s="23">
        <f t="shared" si="0"/>
        <v>203000</v>
      </c>
      <c r="E30" s="23">
        <v>188996.39</v>
      </c>
      <c r="F30" s="23">
        <v>188996.39</v>
      </c>
      <c r="G30" s="23">
        <f t="shared" si="1"/>
        <v>14003.609999999986</v>
      </c>
      <c r="H30" s="6">
        <v>3800</v>
      </c>
    </row>
    <row r="31" spans="1:8" x14ac:dyDescent="0.2">
      <c r="A31" s="11" t="s">
        <v>18</v>
      </c>
      <c r="B31" s="23">
        <v>2396640.14</v>
      </c>
      <c r="C31" s="23">
        <v>107640.57</v>
      </c>
      <c r="D31" s="23">
        <f t="shared" si="0"/>
        <v>2504280.71</v>
      </c>
      <c r="E31" s="23">
        <v>2371812.62</v>
      </c>
      <c r="F31" s="23">
        <v>2371812.62</v>
      </c>
      <c r="G31" s="23">
        <f t="shared" si="1"/>
        <v>132468.08999999985</v>
      </c>
      <c r="H31" s="6">
        <v>3900</v>
      </c>
    </row>
    <row r="32" spans="1:8" x14ac:dyDescent="0.2">
      <c r="A32" s="9" t="s">
        <v>118</v>
      </c>
      <c r="B32" s="28">
        <f>SUM(B33:B41)</f>
        <v>80168000</v>
      </c>
      <c r="C32" s="28">
        <f>SUM(C33:C41)</f>
        <v>154526904.36000001</v>
      </c>
      <c r="D32" s="28">
        <f t="shared" si="0"/>
        <v>234694904.36000001</v>
      </c>
      <c r="E32" s="28">
        <f>SUM(E33:E41)</f>
        <v>233791048.05000001</v>
      </c>
      <c r="F32" s="28">
        <f>SUM(F33:F41)</f>
        <v>233791048.05000001</v>
      </c>
      <c r="G32" s="28">
        <f t="shared" si="1"/>
        <v>903856.31000000238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80168000</v>
      </c>
      <c r="C36" s="23">
        <v>154526904.36000001</v>
      </c>
      <c r="D36" s="23">
        <f t="shared" si="0"/>
        <v>234694904.36000001</v>
      </c>
      <c r="E36" s="23">
        <v>233791048.05000001</v>
      </c>
      <c r="F36" s="23">
        <v>233791048.05000001</v>
      </c>
      <c r="G36" s="23">
        <f t="shared" si="1"/>
        <v>903856.31000000238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0</v>
      </c>
      <c r="C42" s="28">
        <f>SUM(C43:C51)</f>
        <v>21878734.18</v>
      </c>
      <c r="D42" s="28">
        <f t="shared" si="0"/>
        <v>21878734.18</v>
      </c>
      <c r="E42" s="28">
        <f>SUM(E43:E51)</f>
        <v>20670592.899999999</v>
      </c>
      <c r="F42" s="28">
        <f>SUM(F43:F51)</f>
        <v>20670592.899999999</v>
      </c>
      <c r="G42" s="28">
        <f t="shared" si="1"/>
        <v>1208141.2800000012</v>
      </c>
      <c r="H42" s="10">
        <v>0</v>
      </c>
    </row>
    <row r="43" spans="1:8" x14ac:dyDescent="0.2">
      <c r="A43" s="3" t="s">
        <v>89</v>
      </c>
      <c r="B43" s="23">
        <v>0</v>
      </c>
      <c r="C43" s="23">
        <v>3570395.28</v>
      </c>
      <c r="D43" s="23">
        <f t="shared" si="0"/>
        <v>3570395.28</v>
      </c>
      <c r="E43" s="23">
        <v>3113725.32</v>
      </c>
      <c r="F43" s="23">
        <v>3113725.32</v>
      </c>
      <c r="G43" s="23">
        <f t="shared" si="1"/>
        <v>456669.95999999996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17403620</v>
      </c>
      <c r="D46" s="23">
        <f t="shared" si="0"/>
        <v>17403620</v>
      </c>
      <c r="E46" s="23">
        <v>17403620</v>
      </c>
      <c r="F46" s="23">
        <v>17403620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0</v>
      </c>
      <c r="C48" s="23">
        <v>304718.90000000002</v>
      </c>
      <c r="D48" s="23">
        <f t="shared" si="0"/>
        <v>304718.90000000002</v>
      </c>
      <c r="E48" s="23">
        <v>153247.57999999999</v>
      </c>
      <c r="F48" s="23">
        <v>153247.57999999999</v>
      </c>
      <c r="G48" s="23">
        <f t="shared" si="1"/>
        <v>151471.32000000004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600000</v>
      </c>
      <c r="D50" s="23">
        <f t="shared" si="0"/>
        <v>600000</v>
      </c>
      <c r="E50" s="23">
        <v>0</v>
      </c>
      <c r="F50" s="23">
        <v>0</v>
      </c>
      <c r="G50" s="23">
        <f t="shared" si="1"/>
        <v>600000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190840529.04000002</v>
      </c>
      <c r="C76" s="26">
        <f t="shared" si="4"/>
        <v>188105715.13000003</v>
      </c>
      <c r="D76" s="26">
        <f t="shared" si="4"/>
        <v>378946244.17000002</v>
      </c>
      <c r="E76" s="26">
        <f t="shared" si="4"/>
        <v>363574361.50999999</v>
      </c>
      <c r="F76" s="26">
        <f t="shared" si="4"/>
        <v>363152510.36000001</v>
      </c>
      <c r="G76" s="26">
        <f t="shared" si="4"/>
        <v>15371882.660000011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sqref="A1:G44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137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190840529.03999999</v>
      </c>
      <c r="C5" s="28">
        <f t="shared" si="0"/>
        <v>188105715.13</v>
      </c>
      <c r="D5" s="28">
        <f t="shared" si="0"/>
        <v>378946244.17000002</v>
      </c>
      <c r="E5" s="28">
        <f t="shared" si="0"/>
        <v>363574361.50999999</v>
      </c>
      <c r="F5" s="28">
        <f t="shared" si="0"/>
        <v>363152510.36000001</v>
      </c>
      <c r="G5" s="28">
        <f t="shared" si="0"/>
        <v>15371882.660000019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187508569.31</v>
      </c>
      <c r="C7" s="23">
        <v>166036512.75</v>
      </c>
      <c r="D7" s="23">
        <f t="shared" ref="D7:D13" si="1">B7+C7</f>
        <v>353545082.06</v>
      </c>
      <c r="E7" s="23">
        <v>339327064.32999998</v>
      </c>
      <c r="F7" s="23">
        <v>338905213.18000001</v>
      </c>
      <c r="G7" s="23">
        <f t="shared" ref="G7:G13" si="2">D7-E7</f>
        <v>14218017.730000019</v>
      </c>
    </row>
    <row r="8" spans="1:7" x14ac:dyDescent="0.2">
      <c r="A8" s="17" t="s">
        <v>116</v>
      </c>
      <c r="B8" s="23">
        <v>3331959.73</v>
      </c>
      <c r="C8" s="23">
        <v>22069202.379999999</v>
      </c>
      <c r="D8" s="23">
        <f t="shared" si="1"/>
        <v>25401162.109999999</v>
      </c>
      <c r="E8" s="23">
        <v>24247297.18</v>
      </c>
      <c r="F8" s="23">
        <v>24247297.18</v>
      </c>
      <c r="G8" s="23">
        <f t="shared" si="2"/>
        <v>1153864.9299999997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0</v>
      </c>
      <c r="C15" s="28">
        <f t="shared" si="3"/>
        <v>0</v>
      </c>
      <c r="D15" s="28">
        <f t="shared" si="3"/>
        <v>0</v>
      </c>
      <c r="E15" s="28">
        <f t="shared" si="3"/>
        <v>0</v>
      </c>
      <c r="F15" s="28">
        <f t="shared" si="3"/>
        <v>0</v>
      </c>
      <c r="G15" s="28">
        <f t="shared" si="3"/>
        <v>0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190840529.03999999</v>
      </c>
      <c r="C41" s="24">
        <f t="shared" si="12"/>
        <v>188105715.13</v>
      </c>
      <c r="D41" s="24">
        <f t="shared" si="12"/>
        <v>378946244.17000002</v>
      </c>
      <c r="E41" s="24">
        <f t="shared" si="12"/>
        <v>363574361.50999999</v>
      </c>
      <c r="F41" s="24">
        <f t="shared" si="12"/>
        <v>363152510.36000001</v>
      </c>
      <c r="G41" s="24">
        <f t="shared" si="12"/>
        <v>15371882.660000019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2026-01-23T16:26:32Z</cp:lastPrinted>
  <dcterms:created xsi:type="dcterms:W3CDTF">2014-02-10T03:37:14Z</dcterms:created>
  <dcterms:modified xsi:type="dcterms:W3CDTF">2026-01-28T21:43:14Z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