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o\Desktop\ELIZABETH IZQUIERDO\Edos Financieros\2do Trim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EAI!$A$1:$H$55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3" i="4" l="1"/>
  <c r="H16" i="4"/>
  <c r="E22" i="4" l="1"/>
  <c r="H22" i="4" l="1"/>
  <c r="F31" i="4"/>
  <c r="G31" i="4"/>
  <c r="D31" i="4"/>
  <c r="H21" i="4"/>
  <c r="G21" i="4"/>
  <c r="F21" i="4"/>
  <c r="E21" i="4"/>
  <c r="D21" i="4"/>
  <c r="C31" i="4"/>
  <c r="C21" i="4"/>
  <c r="G39" i="4" l="1"/>
  <c r="F39" i="4"/>
  <c r="D39" i="4"/>
  <c r="C39" i="4"/>
  <c r="H38" i="4"/>
  <c r="E38" i="4"/>
  <c r="H37" i="4"/>
  <c r="G37" i="4"/>
  <c r="F37" i="4"/>
  <c r="E37" i="4"/>
  <c r="D37" i="4"/>
  <c r="C37" i="4"/>
  <c r="H35" i="4"/>
  <c r="E35" i="4"/>
  <c r="H34" i="4"/>
  <c r="E34" i="4"/>
  <c r="E31" i="4" s="1"/>
  <c r="E39" i="4" s="1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H39" i="4" s="1"/>
  <c r="E16" i="4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<sst xmlns="http://schemas.openxmlformats.org/spreadsheetml/2006/main" count="99" uniqueCount="51">
  <si>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</si>
  <si>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</si>
  <si>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</si>
  <si>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</si>
  <si>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</si>
  <si>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</si>
  <si>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</si>
  <si>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</si>
  <si>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</si>
  <si>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</si>
  <si>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</si>
  <si>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</si>
  <si>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</si>
  <si>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</si>
  <si>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</si>
  <si>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</si>
  <si>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</si>
  <si>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</si>
  <si>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</si>
  <si>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</si>
  <si>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</si>
  <si>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</si>
  <si>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</si>
  <si>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</si>
  <si>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</si>
  <si>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</si>
  <si>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</si>
  <si>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</si>
  <si>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</si>
  <si>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</si>
  <si>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</si>
  <si>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</si>
  <si>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</si>
  <si>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</si>
  <si>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</si>
  <si>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</si>
  <si>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</si>
  <si>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</si>
  <si>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</si>
  <si>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</si>
  <si>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</si>
  <si>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</si>
  <si>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</si>
  <si>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</si>
  <si>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</si>
  <si>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</si>
  <si>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</si>
  <si>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</si>
  <si>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</si>
  <si>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</si>
  <si>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Comisión Estatal de Atención Integral a Víctimas
Estado Analítico de Ingresos
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</si>
</sst>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495299</xdr:colOff>
      <xdr:row>43</xdr:row>
      <xdr:rowOff>304800</xdr:rowOff>
    </xdr:from>
    <xdr:to>
      <xdr:col>6</xdr:col>
      <xdr:colOff>685799</xdr:colOff>
      <xdr:row>55</xdr:row>
      <xdr:rowOff>46096</xdr:rowOff>
    </xdr:to>
    <xdr:grpSp>
      <xdr:nvGrpSpPr>
        <xdr:cNvPr id="2" name="Grupo 1"/>
        <xdr:cNvGrpSpPr/>
      </xdr:nvGrpSpPr>
      <xdr:grpSpPr>
        <a:xfrm>
          <a:off x="600074" y="8362950"/>
          <a:ext cx="7953375" cy="1703446"/>
          <a:chOff x="-223890" y="9877729"/>
          <a:chExt cx="8053440" cy="1400175"/>
        </a:xfrm>
      </xdr:grpSpPr>
      <xdr:sp macro="" textlink="">
        <xdr:nvSpPr>
          <xdr:cNvPr id="3" name="Rectángulo 2"/>
          <xdr:cNvSpPr/>
        </xdr:nvSpPr>
        <xdr:spPr>
          <a:xfrm>
            <a:off x="-223890" y="9877729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5" name="CuadroTexto 4"/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zoomScaleNormal="100" workbookViewId="0">
      <selection activeCell="J45" sqref="J45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503.76</v>
      </c>
      <c r="E11" s="22">
        <f t="shared" si="2"/>
        <v>503.76</v>
      </c>
      <c r="F11" s="22">
        <v>72.930000000000007</v>
      </c>
      <c r="G11" s="22">
        <v>72.930000000000007</v>
      </c>
      <c r="H11" s="22">
        <f t="shared" si="3"/>
        <v>72.930000000000007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17533436</v>
      </c>
      <c r="D13" s="22">
        <v>15515200</v>
      </c>
      <c r="E13" s="22">
        <f t="shared" si="2"/>
        <v>33048636</v>
      </c>
      <c r="F13" s="22">
        <v>10315869.76</v>
      </c>
      <c r="G13" s="22">
        <v>8530869.7599999998</v>
      </c>
      <c r="H13" s="22">
        <f>G13-C13</f>
        <v>-9002566.2400000002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17533436</v>
      </c>
      <c r="D16" s="23">
        <f t="shared" ref="D16:H16" si="6">SUM(D5:D14)</f>
        <v>15515703.76</v>
      </c>
      <c r="E16" s="23">
        <f t="shared" si="6"/>
        <v>33049139.760000002</v>
      </c>
      <c r="F16" s="23">
        <f t="shared" si="6"/>
        <v>10315942.689999999</v>
      </c>
      <c r="G16" s="11">
        <f t="shared" si="6"/>
        <v>8530942.6899999995</v>
      </c>
      <c r="H16" s="12">
        <f>SUM(H5:H14)</f>
        <v>-9002493.3100000005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17533436</v>
      </c>
      <c r="D31" s="26">
        <f t="shared" si="14"/>
        <v>15515703.76</v>
      </c>
      <c r="E31" s="26">
        <f t="shared" si="14"/>
        <v>33049139.760000002</v>
      </c>
      <c r="F31" s="26">
        <f t="shared" si="14"/>
        <v>10315942.689999999</v>
      </c>
      <c r="G31" s="26">
        <f t="shared" si="14"/>
        <v>8530942.6899999995</v>
      </c>
      <c r="H31" s="26">
        <f t="shared" si="14"/>
        <v>-9002493.3100000005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503.76</v>
      </c>
      <c r="E34" s="25">
        <f>C34+D34</f>
        <v>503.76</v>
      </c>
      <c r="F34" s="25">
        <v>72.930000000000007</v>
      </c>
      <c r="G34" s="25">
        <v>72.930000000000007</v>
      </c>
      <c r="H34" s="25">
        <f t="shared" si="15"/>
        <v>72.930000000000007</v>
      </c>
      <c r="I34" s="45" t="s">
        <v>42</v>
      </c>
    </row>
    <row r="35" spans="1:9" ht="22.5" x14ac:dyDescent="0.2">
      <c r="A35" s="16"/>
      <c r="B35" s="17" t="s">
        <v>26</v>
      </c>
      <c r="C35" s="25">
        <v>17533436</v>
      </c>
      <c r="D35" s="25">
        <v>15515200</v>
      </c>
      <c r="E35" s="25">
        <f>C35+D35</f>
        <v>33048636</v>
      </c>
      <c r="F35" s="25">
        <v>10315869.76</v>
      </c>
      <c r="G35" s="25">
        <v>8530869.7599999998</v>
      </c>
      <c r="H35" s="25">
        <f t="shared" ref="H35" si="16">G35-C35</f>
        <v>-9002566.2400000002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17533436</v>
      </c>
      <c r="D39" s="23">
        <f t="shared" ref="D39:H39" si="18">SUM(D37+D31+D21)</f>
        <v>15515703.76</v>
      </c>
      <c r="E39" s="23">
        <f t="shared" si="18"/>
        <v>33049139.760000002</v>
      </c>
      <c r="F39" s="23">
        <f t="shared" si="18"/>
        <v>10315942.689999999</v>
      </c>
      <c r="G39" s="23">
        <f t="shared" si="18"/>
        <v>8530942.6899999995</v>
      </c>
      <c r="H39" s="12">
        <f t="shared" si="18"/>
        <v>-9002493.3100000005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Arturo</cp:lastModifiedBy>
  <cp:lastPrinted>2021-07-23T16:03:35Z</cp:lastPrinted>
  <dcterms:created xsi:type="dcterms:W3CDTF">2012-12-11T20:48:19Z</dcterms:created>
  <dcterms:modified xsi:type="dcterms:W3CDTF">2021-07-23T16:03:55Z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