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H35" i="1" s="1"/>
  <c r="G9" i="1"/>
  <c r="H6" i="1"/>
  <c r="G6" i="1"/>
  <c r="E25" i="1"/>
  <c r="E22" i="1"/>
  <c r="E18" i="1"/>
  <c r="E9" i="1"/>
  <c r="E35" i="1" s="1"/>
  <c r="E6" i="1"/>
  <c r="D25" i="1"/>
  <c r="D22" i="1"/>
  <c r="D18" i="1"/>
  <c r="D9" i="1"/>
  <c r="D35" i="1" s="1"/>
  <c r="D6" i="1"/>
  <c r="G35" i="1" l="1"/>
  <c r="F18" i="1"/>
  <c r="F6" i="1"/>
  <c r="I9" i="1"/>
  <c r="I25" i="1"/>
  <c r="I22" i="1"/>
  <c r="F25" i="1"/>
  <c r="F9" i="1"/>
  <c r="F22" i="1"/>
  <c r="I19" i="1"/>
  <c r="I18" i="1" s="1"/>
  <c r="I6" i="1"/>
  <c r="F35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<sst xmlns="http://schemas.openxmlformats.org/spreadsheetml/2006/main" count="66" uniqueCount="66">
  <si>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</si>
  <si>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</si>
  <si>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</si>
  <si>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</si>
  <si>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</si>
  <si>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</si>
  <si>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</si>
  <si>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</si>
  <si>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</si>
  <si>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</si>
  <si>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</si>
  <si>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</si>
  <si>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</si>
  <si>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</si>
  <si>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</si>
  <si>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</si>
  <si>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</si>
  <si>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</si>
  <si>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</si>
  <si>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</si>
  <si>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</si>
  <si>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</si>
  <si>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</si>
  <si>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</si>
  <si>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</si>
  <si>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</si>
  <si>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</si>
  <si>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</si>
  <si>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</si>
  <si>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</si>
  <si>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</si>
  <si>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</si>
  <si>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</si>
  <si>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</si>
  <si>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</si>
  <si>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</si>
  <si>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</si>
  <si>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</si>
  <si>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</si>
  <si>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</si>
  <si>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</si>
  <si>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</si>
  <si>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</si>
  <si>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</si>
  <si>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</si>
  <si>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</si>
  <si>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</si>
  <si>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</si>
  <si>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</si>
  <si>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</si>
  <si>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</si>
  <si>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</si>
  <si>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</si>
  <si>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</si>
  <si>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</si>
  <si>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</si>
  <si>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</si>
  <si>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</si>
  <si>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</si>
  <si>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</si>
  <si>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</si>
  <si>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</si>
  <si>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</si>
  <si>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</si>
  <si>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</si>
  <si>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Comisión Estatal de Atención Integral a Víctimas
Gasto por Categoría Programática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</si>
</sst>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36</xdr:row>
      <xdr:rowOff>38100</xdr:rowOff>
    </xdr:from>
    <xdr:to>
      <xdr:col>9</xdr:col>
      <xdr:colOff>19050</xdr:colOff>
      <xdr:row>51</xdr:row>
      <xdr:rowOff>28575</xdr:rowOff>
    </xdr:to>
    <xdr:grpSp>
      <xdr:nvGrpSpPr>
        <xdr:cNvPr id="2" name="Grupo 1"/>
        <xdr:cNvGrpSpPr/>
      </xdr:nvGrpSpPr>
      <xdr:grpSpPr>
        <a:xfrm>
          <a:off x="714375" y="5915025"/>
          <a:ext cx="10048875" cy="2133600"/>
          <a:chOff x="171450" y="9853147"/>
          <a:chExt cx="9247882" cy="1400175"/>
        </a:xfrm>
      </xdr:grpSpPr>
      <xdr:sp macro="" textlink="">
        <xdr:nvSpPr>
          <xdr:cNvPr id="3" name="Rectángulo 2"/>
          <xdr:cNvSpPr/>
        </xdr:nvSpPr>
        <xdr:spPr>
          <a:xfrm>
            <a:off x="1456433" y="9853147"/>
            <a:ext cx="7962899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B1" sqref="B1:I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9493962</v>
      </c>
      <c r="E9" s="16">
        <f>SUM(E10:E17)</f>
        <v>12018884.49</v>
      </c>
      <c r="F9" s="16">
        <f t="shared" ref="F9:I9" si="1">SUM(F10:F17)</f>
        <v>21512846.490000002</v>
      </c>
      <c r="G9" s="16">
        <f t="shared" si="1"/>
        <v>3480256.47</v>
      </c>
      <c r="H9" s="16">
        <f t="shared" si="1"/>
        <v>3224735.78</v>
      </c>
      <c r="I9" s="16">
        <f t="shared" si="1"/>
        <v>18032590.02</v>
      </c>
    </row>
    <row r="10" spans="1:9" x14ac:dyDescent="0.2">
      <c r="A10" s="15" t="s">
        <v>43</v>
      </c>
      <c r="B10" s="6"/>
      <c r="C10" s="3" t="s">
        <v>4</v>
      </c>
      <c r="D10" s="17">
        <v>6207053</v>
      </c>
      <c r="E10" s="17">
        <v>7777056.25</v>
      </c>
      <c r="F10" s="17">
        <f t="shared" ref="F10:F17" si="2">D10+E10</f>
        <v>13984109.25</v>
      </c>
      <c r="G10" s="17">
        <v>2938093.72</v>
      </c>
      <c r="H10" s="17">
        <v>2687685.03</v>
      </c>
      <c r="I10" s="17">
        <f t="shared" ref="I10:I17" si="3">F10-G10</f>
        <v>11046015.529999999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3286909</v>
      </c>
      <c r="E12" s="17">
        <v>4241828.24</v>
      </c>
      <c r="F12" s="17">
        <f t="shared" si="2"/>
        <v>7528737.2400000002</v>
      </c>
      <c r="G12" s="17">
        <v>542162.75</v>
      </c>
      <c r="H12" s="17">
        <v>537050.75</v>
      </c>
      <c r="I12" s="17">
        <f t="shared" si="3"/>
        <v>6986574.4900000002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8039474</v>
      </c>
      <c r="E18" s="16">
        <f>SUM(E19:E21)</f>
        <v>-1453847.8</v>
      </c>
      <c r="F18" s="16">
        <f t="shared" ref="F18:I18" si="4">SUM(F19:F21)</f>
        <v>6585626.2000000002</v>
      </c>
      <c r="G18" s="16">
        <f t="shared" si="4"/>
        <v>1745822.75</v>
      </c>
      <c r="H18" s="16">
        <f t="shared" si="4"/>
        <v>1546038.78</v>
      </c>
      <c r="I18" s="16">
        <f t="shared" si="4"/>
        <v>4839803.45</v>
      </c>
    </row>
    <row r="19" spans="1:9" x14ac:dyDescent="0.2">
      <c r="A19" s="15" t="s">
        <v>51</v>
      </c>
      <c r="B19" s="6"/>
      <c r="C19" s="3" t="s">
        <v>13</v>
      </c>
      <c r="D19" s="17">
        <v>8039474</v>
      </c>
      <c r="E19" s="17">
        <v>-1453847.8</v>
      </c>
      <c r="F19" s="17">
        <f t="shared" ref="F19:F21" si="5">D19+E19</f>
        <v>6585626.2000000002</v>
      </c>
      <c r="G19" s="17">
        <v>1745822.75</v>
      </c>
      <c r="H19" s="17">
        <v>1546038.78</v>
      </c>
      <c r="I19" s="17">
        <f t="shared" ref="I19:I21" si="6">F19-G19</f>
        <v>4839803.45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17533436</v>
      </c>
      <c r="E35" s="18">
        <f t="shared" ref="E35:H35" si="16">SUM(E6+E9+E18+E22+E25+E30+E32+E33+E34)</f>
        <v>10565036.689999999</v>
      </c>
      <c r="F35" s="18">
        <f t="shared" si="16"/>
        <v>28098472.690000001</v>
      </c>
      <c r="G35" s="18">
        <f t="shared" si="16"/>
        <v>5226079.2200000007</v>
      </c>
      <c r="H35" s="18">
        <f t="shared" si="16"/>
        <v>4770774.5599999996</v>
      </c>
      <c r="I35" s="18">
        <f>SUM(I6+I9+I18+I22+I25+I30+I32+I33+I34)</f>
        <v>22872393.469999999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lastPrinted>2021-07-23T16:54:33Z</cp:lastPrinted>
  <dcterms:created xsi:type="dcterms:W3CDTF">2012-12-11T21:13:37Z</dcterms:created>
  <dcterms:modified xsi:type="dcterms:W3CDTF">2021-07-23T16:54:45Z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