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64D11F8D-3AC7-4430-B61E-7A7C0524B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<sst xmlns="http://schemas.openxmlformats.org/spreadsheetml/2006/main" count="64" uniqueCount="64">
  <si>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</si>
  <si>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</si>
  <si>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</si>
  <si>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</si>
  <si>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</si>
  <si>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</si>
  <si>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</si>
  <si>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</si>
  <si>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</si>
  <si>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</si>
  <si>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</si>
  <si>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</si>
  <si>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</si>
  <si>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</si>
  <si>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</si>
  <si>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</si>
  <si>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</si>
  <si>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</si>
  <si>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</si>
  <si>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</si>
  <si>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</si>
  <si>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</si>
  <si>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</si>
  <si>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</si>
  <si>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</si>
  <si>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</si>
  <si>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</si>
  <si>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</si>
  <si>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</si>
  <si>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</si>
  <si>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</si>
  <si>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</si>
  <si>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</si>
  <si>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</si>
  <si>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</si>
  <si>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</si>
  <si>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</si>
  <si>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</si>
  <si>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</si>
  <si>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</si>
  <si>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</si>
  <si>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</si>
  <si>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</si>
  <si>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</si>
  <si>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</si>
  <si>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</si>
  <si>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</si>
  <si>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</si>
  <si>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</si>
  <si>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</si>
  <si>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</si>
  <si>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</si>
  <si>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</si>
  <si>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</si>
  <si>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</si>
  <si>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</si>
  <si>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</si>
  <si>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</si>
  <si>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</si>
  <si>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</si>
  <si>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</si>
  <si>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</si>
  <si>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</si>
  <si>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COMISIÓN ESTATAL DE ATENCIÓN INTEGRAL A VÍCTIMAS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</si>
</sst>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4</xdr:col>
      <xdr:colOff>733425</xdr:colOff>
      <xdr:row>44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5AC9AA9-36BB-462E-8C43-732785ADF539}"/>
            </a:ext>
          </a:extLst>
        </xdr:cNvPr>
        <xdr:cNvGrpSpPr/>
      </xdr:nvGrpSpPr>
      <xdr:grpSpPr>
        <a:xfrm>
          <a:off x="0" y="616267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20359C29-7D47-0339-869D-53FBEB556B1B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1396D6F-E43B-DFE2-B185-23873521DAA6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B59D93F-CAF9-414F-AF9B-A52A10F24A62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8" zoomScaleNormal="100" zoomScaleSheetLayoutView="90" workbookViewId="0">
      <selection activeCell="A39" sqref="A39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62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190840529.03999999</v>
      </c>
      <c r="C5" s="15">
        <f t="shared" ref="C5:G5" si="0">+C6+C9+C18+C22+C25+C30</f>
        <v>62080106.420000002</v>
      </c>
      <c r="D5" s="15">
        <f t="shared" si="0"/>
        <v>252920635.45999998</v>
      </c>
      <c r="E5" s="15">
        <f t="shared" si="0"/>
        <v>165802265.84999999</v>
      </c>
      <c r="F5" s="15">
        <f t="shared" si="0"/>
        <v>165800115.19999999</v>
      </c>
      <c r="G5" s="15">
        <f t="shared" si="0"/>
        <v>87118369.609999999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37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38</v>
      </c>
    </row>
    <row r="9" spans="1:8" x14ac:dyDescent="0.2">
      <c r="A9" s="8" t="s">
        <v>3</v>
      </c>
      <c r="B9" s="16">
        <f>SUM(B10:B17)</f>
        <v>168246546.72999999</v>
      </c>
      <c r="C9" s="16">
        <f>SUM(C10:C17)</f>
        <v>47516964.310000002</v>
      </c>
      <c r="D9" s="16">
        <f t="shared" ref="D9:G9" si="2">SUM(D10:D17)</f>
        <v>215763511.03999999</v>
      </c>
      <c r="E9" s="16">
        <f t="shared" si="2"/>
        <v>139845066.16</v>
      </c>
      <c r="F9" s="16">
        <f t="shared" si="2"/>
        <v>139845066.16</v>
      </c>
      <c r="G9" s="16">
        <f t="shared" si="2"/>
        <v>75918444.879999995</v>
      </c>
      <c r="H9" s="7">
        <v>0</v>
      </c>
    </row>
    <row r="10" spans="1:8" x14ac:dyDescent="0.2">
      <c r="A10" s="9" t="s">
        <v>4</v>
      </c>
      <c r="B10" s="17">
        <v>168246546.72999999</v>
      </c>
      <c r="C10" s="17">
        <v>47516964.310000002</v>
      </c>
      <c r="D10" s="17">
        <f t="shared" ref="D10:D17" si="3">B10+C10</f>
        <v>215763511.03999999</v>
      </c>
      <c r="E10" s="17">
        <v>139845066.16</v>
      </c>
      <c r="F10" s="17">
        <v>139845066.16</v>
      </c>
      <c r="G10" s="17">
        <f t="shared" ref="G10:G17" si="4">D10-E10</f>
        <v>75918444.879999995</v>
      </c>
      <c r="H10" s="7" t="s">
        <v>39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40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41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42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43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44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45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46</v>
      </c>
    </row>
    <row r="18" spans="1:8" x14ac:dyDescent="0.2">
      <c r="A18" s="8" t="s">
        <v>12</v>
      </c>
      <c r="B18" s="16">
        <f>SUM(B19:B21)</f>
        <v>22593982.310000002</v>
      </c>
      <c r="C18" s="16">
        <f>SUM(C19:C21)</f>
        <v>14563142.109999999</v>
      </c>
      <c r="D18" s="16">
        <f t="shared" ref="D18:G18" si="5">SUM(D19:D21)</f>
        <v>37157124.420000002</v>
      </c>
      <c r="E18" s="16">
        <f t="shared" si="5"/>
        <v>25957199.689999998</v>
      </c>
      <c r="F18" s="16">
        <f t="shared" si="5"/>
        <v>25955049.039999999</v>
      </c>
      <c r="G18" s="16">
        <f t="shared" si="5"/>
        <v>11199924.730000002</v>
      </c>
      <c r="H18" s="7">
        <v>0</v>
      </c>
    </row>
    <row r="19" spans="1:8" x14ac:dyDescent="0.2">
      <c r="A19" s="9" t="s">
        <v>13</v>
      </c>
      <c r="B19" s="17">
        <v>22480491.280000001</v>
      </c>
      <c r="C19" s="17">
        <v>14563142.109999999</v>
      </c>
      <c r="D19" s="17">
        <f t="shared" ref="D19:D21" si="6">B19+C19</f>
        <v>37043633.390000001</v>
      </c>
      <c r="E19" s="17">
        <v>25953023.579999998</v>
      </c>
      <c r="F19" s="17">
        <v>25950872.93</v>
      </c>
      <c r="G19" s="17">
        <f t="shared" ref="G19:G21" si="7">D19-E19</f>
        <v>11090609.810000002</v>
      </c>
      <c r="H19" s="7" t="s">
        <v>47</v>
      </c>
    </row>
    <row r="20" spans="1:8" x14ac:dyDescent="0.2">
      <c r="A20" s="9" t="s">
        <v>14</v>
      </c>
      <c r="B20" s="17">
        <v>113491.03</v>
      </c>
      <c r="C20" s="17">
        <v>0</v>
      </c>
      <c r="D20" s="17">
        <f t="shared" si="6"/>
        <v>113491.03</v>
      </c>
      <c r="E20" s="17">
        <v>4176.1099999999997</v>
      </c>
      <c r="F20" s="17">
        <v>4176.1099999999997</v>
      </c>
      <c r="G20" s="17">
        <f t="shared" si="7"/>
        <v>109314.92</v>
      </c>
      <c r="H20" s="7" t="s">
        <v>48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49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50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51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52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53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54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55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56</v>
      </c>
    </row>
    <row r="32" spans="1:8" x14ac:dyDescent="0.2">
      <c r="A32" s="10" t="s">
        <v>34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57</v>
      </c>
    </row>
    <row r="33" spans="1:8" x14ac:dyDescent="0.2">
      <c r="A33" s="10" t="s">
        <v>35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58</v>
      </c>
    </row>
    <row r="34" spans="1:8" x14ac:dyDescent="0.2">
      <c r="A34" s="10" t="s">
        <v>36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59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61</v>
      </c>
      <c r="B36" s="18">
        <f t="shared" ref="B36:G36" si="17">+B5+B32+B33+B34</f>
        <v>190840529.03999999</v>
      </c>
      <c r="C36" s="18">
        <f t="shared" si="17"/>
        <v>62080106.420000002</v>
      </c>
      <c r="D36" s="18">
        <f t="shared" si="17"/>
        <v>252920635.45999998</v>
      </c>
      <c r="E36" s="18">
        <f t="shared" si="17"/>
        <v>165802265.84999999</v>
      </c>
      <c r="F36" s="18">
        <f t="shared" si="17"/>
        <v>165800115.19999999</v>
      </c>
      <c r="G36" s="18">
        <f t="shared" si="17"/>
        <v>87118369.609999999</v>
      </c>
    </row>
    <row r="38" spans="1:8" x14ac:dyDescent="0.2">
      <c r="A38" s="11" t="s">
        <v>60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2017-03-30T22:19:49Z</cp:lastPrinted>
  <dcterms:created xsi:type="dcterms:W3CDTF">2012-12-11T21:13:37Z</dcterms:created>
  <dcterms:modified xsi:type="dcterms:W3CDTF">2025-07-21T21:48:55Z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