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esktop\CEAIV 2da ocación\ELIZABETH IZQUIERDO\Edos Financieros\4to Trim\"/>
    </mc:Choice>
  </mc:AlternateContent>
  <xr:revisionPtr revIDLastSave="0" documentId="13_ncr:1_{D2E012D7-7E84-48A1-8771-DA76D9C42401}" xr6:coauthVersionLast="47" xr6:coauthVersionMax="47" xr10:uidLastSave="{00000000-0000-0000-0000-000000000000}"/>
  <bookViews>
    <workbookView xWindow="-120" yWindow="-120" windowWidth="20730" windowHeight="110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65" l="1"/>
  <c r="F37" i="65"/>
  <c r="D79" i="62"/>
  <c r="D78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<sst xmlns="http://schemas.openxmlformats.org/spreadsheetml/2006/main" count="889" uniqueCount="632">
  <si>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</si>
  <si>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</si>
  <si>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</si>
  <si>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</si>
  <si>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</si>
  <si>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</si>
  <si>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</si>
  <si>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</si>
  <si>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</si>
  <si>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</si>
  <si>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</si>
  <si>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</si>
  <si>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</si>
  <si>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</si>
  <si>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</si>
  <si>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</si>
  <si>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</si>
  <si>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</si>
  <si>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</si>
  <si>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</si>
  <si>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</si>
  <si>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</si>
  <si>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</si>
  <si>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</si>
  <si>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</si>
  <si>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</si>
  <si>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</si>
  <si>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</si>
  <si>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</si>
  <si>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</si>
  <si>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</si>
  <si>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</si>
  <si>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</si>
  <si>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</si>
  <si>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</si>
  <si>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</si>
  <si>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</si>
  <si>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</si>
  <si>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</si>
  <si>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</si>
  <si>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</si>
  <si>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</si>
  <si>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</si>
  <si>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</si>
  <si>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</si>
  <si>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</si>
  <si>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</si>
  <si>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</si>
  <si>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</si>
  <si>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</si>
  <si>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</si>
  <si>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</si>
  <si>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</si>
  <si>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</si>
  <si>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</si>
  <si>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</si>
  <si>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</si>
  <si>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</si>
  <si>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</si>
  <si>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</si>
  <si>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</si>
  <si>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</si>
  <si>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</si>
  <si>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</si>
  <si>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</si>
  <si>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</si>
  <si>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</si>
  <si>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</si>
  <si>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</si>
  <si>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</si>
  <si>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</si>
  <si>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</si>
  <si>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</si>
  <si>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</si>
  <si>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</si>
  <si>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</si>
  <si>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</si>
  <si>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</si>
  <si>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</si>
  <si>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</si>
  <si>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</si>
  <si>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</si>
  <si>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</si>
  <si>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</si>
  <si>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</si>
  <si>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</si>
  <si>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</si>
  <si>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</si>
  <si>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</si>
  <si>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</si>
  <si>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</si>
  <si>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</si>
  <si>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</si>
  <si>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</si>
  <si>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</si>
  <si>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</si>
  <si>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</si>
  <si>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</si>
  <si>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</si>
  <si>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</si>
  <si>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</si>
  <si>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</si>
  <si>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</si>
  <si>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</si>
  <si>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</si>
  <si>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</si>
  <si>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</si>
  <si>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</si>
  <si>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</si>
  <si>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</si>
  <si>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</si>
  <si>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</si>
  <si>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</si>
  <si>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</si>
  <si>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</si>
  <si>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</si>
  <si>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</si>
  <si>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</si>
  <si>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</si>
  <si>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</si>
  <si>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</si>
  <si>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</si>
  <si>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</si>
  <si>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</si>
  <si>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</si>
  <si>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</si>
  <si>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</si>
  <si>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</si>
  <si>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</si>
  <si>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</si>
  <si>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</si>
  <si>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</si>
  <si>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</si>
  <si>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</si>
  <si>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</si>
  <si>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</si>
  <si>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</si>
  <si>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</si>
  <si>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</si>
  <si>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</si>
  <si>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</si>
  <si>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</si>
  <si>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</si>
  <si>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</si>
  <si>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</si>
  <si>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</si>
  <si>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</si>
  <si>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</si>
  <si>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</si>
  <si>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</si>
  <si>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</si>
  <si>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</si>
  <si>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</si>
  <si>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</si>
  <si>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</si>
  <si>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</si>
  <si>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</si>
  <si>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</si>
  <si>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</si>
  <si>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</si>
  <si>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</si>
  <si>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</si>
  <si>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</si>
  <si>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</si>
  <si>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</si>
  <si>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</si>
  <si>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</si>
  <si>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</si>
  <si>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</si>
  <si>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</si>
  <si>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</si>
  <si>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</si>
  <si>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</si>
  <si>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</si>
  <si>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</si>
  <si>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</si>
  <si>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</si>
  <si>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</si>
  <si>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</si>
  <si>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</si>
  <si>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</si>
  <si>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</si>
  <si>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</si>
  <si>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</si>
  <si>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</si>
  <si>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</si>
  <si>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</si>
  <si>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</si>
  <si>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</si>
  <si>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</si>
  <si>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</si>
  <si>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</si>
  <si>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</si>
  <si>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</si>
  <si>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</si>
  <si>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</si>
  <si>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</si>
  <si>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</si>
  <si>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</si>
  <si>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</si>
  <si>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</si>
  <si>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</si>
  <si>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</si>
  <si>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</si>
  <si>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</si>
  <si>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</si>
  <si>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</si>
  <si>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</si>
  <si>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</si>
  <si>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</si>
  <si>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</si>
  <si>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</si>
  <si>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</si>
  <si>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</si>
  <si>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</si>
  <si>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</si>
  <si>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</si>
  <si>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</si>
  <si>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</si>
  <si>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</si>
  <si>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</si>
  <si>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</si>
  <si>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</si>
  <si>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</si>
  <si>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</si>
  <si>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</si>
  <si>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</si>
  <si>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</si>
  <si>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</si>
  <si>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</si>
  <si>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</si>
  <si>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</si>
  <si>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</si>
  <si>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</si>
  <si>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</si>
  <si>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</si>
  <si>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</si>
  <si>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</si>
  <si>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</si>
  <si>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</si>
  <si>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</si>
  <si>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</si>
  <si>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</si>
  <si>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</si>
  <si>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</si>
  <si>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</si>
  <si>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</si>
  <si>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</si>
  <si>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</si>
  <si>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</si>
  <si>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</si>
  <si>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</si>
  <si>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</si>
  <si>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</si>
  <si>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</si>
  <si>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</si>
  <si>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</si>
  <si>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</si>
  <si>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</si>
  <si>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</si>
  <si>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</si>
  <si>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</si>
  <si>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</si>
  <si>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</si>
  <si>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</si>
  <si>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</si>
  <si>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</si>
  <si>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</si>
  <si>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</si>
  <si>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</si>
  <si>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</si>
  <si>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</si>
  <si>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</si>
  <si>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</si>
  <si>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</si>
  <si>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</si>
  <si>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</si>
  <si>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</si>
  <si>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</si>
  <si>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</si>
  <si>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</si>
  <si>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</si>
  <si>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</si>
  <si>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</si>
  <si>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</si>
  <si>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</si>
  <si>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</si>
  <si>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</si>
  <si>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</si>
  <si>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</si>
  <si>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</si>
  <si>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</si>
  <si>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</si>
  <si>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</si>
  <si>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</si>
  <si>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</si>
  <si>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</si>
  <si>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</si>
  <si>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</si>
  <si>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</si>
  <si>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</si>
  <si>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</si>
  <si>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</si>
  <si>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</si>
  <si>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</si>
  <si>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</si>
  <si>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</si>
  <si>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</si>
  <si>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</si>
  <si>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</si>
  <si>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</si>
  <si>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</si>
  <si>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</si>
  <si>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</si>
  <si>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</si>
  <si>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</si>
  <si>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</si>
  <si>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</si>
  <si>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</si>
  <si>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</si>
  <si>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</si>
  <si>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</si>
  <si>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</si>
  <si>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</si>
  <si>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</si>
  <si>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</si>
  <si>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</si>
  <si>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</si>
  <si>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</si>
  <si>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</si>
  <si>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</si>
  <si>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</si>
  <si>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</si>
  <si>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</si>
  <si>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</si>
  <si>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</si>
  <si>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</si>
  <si>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</si>
  <si>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</si>
  <si>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</si>
  <si>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</si>
  <si>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</si>
  <si>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</si>
  <si>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</si>
  <si>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</si>
  <si>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</si>
  <si>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</si>
  <si>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</si>
  <si>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</si>
  <si>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</si>
  <si>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</si>
  <si>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</si>
  <si>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</si>
  <si>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</si>
  <si>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</si>
  <si>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</si>
  <si>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</si>
  <si>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</si>
  <si>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</si>
  <si>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</si>
  <si>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</si>
  <si>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</si>
  <si>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</si>
  <si>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</si>
  <si>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</si>
  <si>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</si>
  <si>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</si>
  <si>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</si>
  <si>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</si>
  <si>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</si>
  <si>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</si>
  <si>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</si>
  <si>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</si>
  <si>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</si>
  <si>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</si>
  <si>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</si>
  <si>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</si>
  <si>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</si>
  <si>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</si>
  <si>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</si>
  <si>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</si>
  <si>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</si>
  <si>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</si>
  <si>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</si>
  <si>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</si>
  <si>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</si>
  <si>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</si>
  <si>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</si>
  <si>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</si>
  <si>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</si>
  <si>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</si>
  <si>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</si>
  <si>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</si>
  <si>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</si>
  <si>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</si>
  <si>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</si>
  <si>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</si>
  <si>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</si>
  <si>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</si>
  <si>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</si>
  <si>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</si>
  <si>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</si>
  <si>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</si>
  <si>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</si>
  <si>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</si>
  <si>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</si>
  <si>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</si>
  <si>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</si>
  <si>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</si>
  <si>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</si>
  <si>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</si>
  <si>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</si>
  <si>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</si>
  <si>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</si>
  <si>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</si>
  <si>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</si>
  <si>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</si>
  <si>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</si>
  <si>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</si>
  <si>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</si>
  <si>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</si>
  <si>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</si>
  <si>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</si>
  <si>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</si>
  <si>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</si>
  <si>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</si>
  <si>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</si>
  <si>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</si>
  <si>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</si>
  <si>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</si>
  <si>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</si>
  <si>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</si>
  <si>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</si>
  <si>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</si>
  <si>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</si>
  <si>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</si>
  <si>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</si>
  <si>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</si>
  <si>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</si>
  <si>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</si>
  <si>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</si>
  <si>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</si>
  <si>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</si>
  <si>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</si>
  <si>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</si>
  <si>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</si>
  <si>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</si>
  <si>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</si>
  <si>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</si>
  <si>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</si>
  <si>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</si>
  <si>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</si>
  <si>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</si>
  <si>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</si>
  <si>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</si>
  <si>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</si>
  <si>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</si>
  <si>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</si>
  <si>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</si>
  <si>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</si>
  <si>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</si>
  <si>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</si>
  <si>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</si>
  <si>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</si>
  <si>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</si>
  <si>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</si>
  <si>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</si>
  <si>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</si>
  <si>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</si>
  <si>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</si>
  <si>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</si>
  <si>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</si>
  <si>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</si>
  <si>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</si>
  <si>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</si>
  <si>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</si>
  <si>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</si>
  <si>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</si>
  <si>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</si>
  <si>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</si>
  <si>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</si>
  <si>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</si>
  <si>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</si>
  <si>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</si>
  <si>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</si>
  <si>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</si>
  <si>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</si>
  <si>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</si>
  <si>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</si>
  <si>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</si>
  <si>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</si>
  <si>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</si>
  <si>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</si>
  <si>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</si>
  <si>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</si>
  <si>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</si>
  <si>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</si>
  <si>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</si>
  <si>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</si>
  <si>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</si>
  <si>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</si>
  <si>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</si>
  <si>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</si>
  <si>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</si>
  <si>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</si>
  <si>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</si>
  <si>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</si>
  <si>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</si>
  <si>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</si>
  <si>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</si>
  <si>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</si>
  <si>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</si>
  <si>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</si>
  <si>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</si>
  <si>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</si>
  <si>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</si>
  <si>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</si>
  <si>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</si>
  <si>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</si>
  <si>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</si>
  <si>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</si>
  <si>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</si>
  <si>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</si>
  <si>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</si>
  <si>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</si>
  <si>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</si>
  <si>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</si>
  <si>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</si>
  <si>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</si>
  <si>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</si>
  <si>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</si>
  <si>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</si>
  <si>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</si>
  <si>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</si>
  <si>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</si>
  <si>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</si>
  <si>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</si>
  <si>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</si>
  <si>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</si>
  <si>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</si>
  <si>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</si>
  <si>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</si>
  <si>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</si>
  <si>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</si>
  <si>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</si>
  <si>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</si>
  <si>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</si>
  <si>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</si>
  <si>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</si>
  <si>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</si>
  <si>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</si>
  <si>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</si>
  <si>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</si>
  <si>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</si>
  <si>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</si>
  <si>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</si>
  <si>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</si>
  <si>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</si>
  <si>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</si>
  <si>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</si>
  <si>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</si>
  <si>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</si>
  <si>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</si>
  <si>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</si>
  <si>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</si>
  <si>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</si>
  <si>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</si>
  <si>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</si>
  <si>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</si>
  <si>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</si>
  <si>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</si>
  <si>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</si>
  <si>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</si>
  <si>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</si>
  <si>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</si>
  <si>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</si>
  <si>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</si>
  <si>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</si>
  <si>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</si>
  <si>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</si>
  <si>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</si>
  <si>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</si>
  <si>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</si>
  <si>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</si>
  <si>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</si>
  <si>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</si>
  <si>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</si>
  <si>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</si>
  <si>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</si>
  <si>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</si>
  <si>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</si>
  <si>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</si>
  <si>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</si>
  <si>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</si>
  <si>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</si>
  <si>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</si>
  <si>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</si>
  <si>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</si>
  <si>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</si>
  <si>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</si>
  <si>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</si>
  <si>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</si>
  <si>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</si>
  <si>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</si>
  <si>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</si>
  <si>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</si>
  <si>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</si>
  <si>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</si>
  <si>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</si>
  <si>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</si>
  <si>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</si>
  <si>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</si>
  <si>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</si>
  <si>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</si>
  <si>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</si>
  <si>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</si>
  <si>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</si>
  <si>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</si>
  <si>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</si>
  <si>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</si>
  <si>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</si>
  <si>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</si>
  <si>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</si>
  <si>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</si>
  <si>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</si>
  <si>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</si>
  <si>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Compra de Divisas</t>
  </si>
  <si>
    <t>Divisas por Compra (Acreedora</t>
  </si>
  <si>
    <t>Crédito Simple Disponible 2020</t>
  </si>
  <si>
    <t>Disposición de Crédito Simple 2020</t>
  </si>
  <si>
    <t>Correspondiente del 1 de Enero al 31 de Diciembre de 2021</t>
  </si>
  <si>
    <t>Comisión Estatal de Atención Integral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</si>
</sst>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2</xdr:col>
      <xdr:colOff>9524</xdr:colOff>
      <xdr:row>52</xdr:row>
      <xdr:rowOff>27046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558DC28-9B89-4787-BC1A-82B9A6D6D772}"/>
            </a:ext>
          </a:extLst>
        </xdr:cNvPr>
        <xdr:cNvGrpSpPr/>
      </xdr:nvGrpSpPr>
      <xdr:grpSpPr>
        <a:xfrm>
          <a:off x="0" y="6343650"/>
          <a:ext cx="5915024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DEF16F2B-BF6A-4417-B397-72AE585BF864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9592DC3-7C88-4FB7-ACA9-562C697A2042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EBBAE109-CBC3-47BD-A252-52652D741472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151</xdr:row>
      <xdr:rowOff>0</xdr:rowOff>
    </xdr:from>
    <xdr:to>
      <xdr:col>3</xdr:col>
      <xdr:colOff>514529</xdr:colOff>
      <xdr:row>161</xdr:row>
      <xdr:rowOff>18060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C02638A-2C93-4E47-BB9C-33DB672F932D}"/>
            </a:ext>
          </a:extLst>
        </xdr:cNvPr>
        <xdr:cNvGrpSpPr/>
      </xdr:nvGrpSpPr>
      <xdr:grpSpPr>
        <a:xfrm>
          <a:off x="664953" y="22006344"/>
          <a:ext cx="5915024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3EE32DB7-7B2B-4C4E-9EC7-2766BC5AF6FF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FED5EC96-A7A6-4443-937B-910D453E28D3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B50C9D78-EEA0-4587-B372-9089354DB03E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224</xdr:row>
      <xdr:rowOff>0</xdr:rowOff>
    </xdr:from>
    <xdr:to>
      <xdr:col>2</xdr:col>
      <xdr:colOff>380999</xdr:colOff>
      <xdr:row>234</xdr:row>
      <xdr:rowOff>27046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86F8960-BC4E-49DA-BAF7-5542FBC3E4D4}"/>
            </a:ext>
          </a:extLst>
        </xdr:cNvPr>
        <xdr:cNvGrpSpPr/>
      </xdr:nvGrpSpPr>
      <xdr:grpSpPr>
        <a:xfrm>
          <a:off x="666750" y="34290000"/>
          <a:ext cx="5915024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F4AF6C7D-848C-4179-A02F-BCB65353BB17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191493E-2CC5-42BD-A255-845AEAB05E50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35A3D7BA-E146-43A3-86FC-01C8061930E6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29</xdr:row>
      <xdr:rowOff>0</xdr:rowOff>
    </xdr:from>
    <xdr:to>
      <xdr:col>3</xdr:col>
      <xdr:colOff>1057274</xdr:colOff>
      <xdr:row>39</xdr:row>
      <xdr:rowOff>27046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A1E7CBC-55FA-4E7B-A032-E1AEFBB2053A}"/>
            </a:ext>
          </a:extLst>
        </xdr:cNvPr>
        <xdr:cNvGrpSpPr/>
      </xdr:nvGrpSpPr>
      <xdr:grpSpPr>
        <a:xfrm>
          <a:off x="542925" y="4429125"/>
          <a:ext cx="5915024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0232B3A6-D88B-4453-A297-3144ECDD1DC3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7DD4B00-F873-4F92-8E12-ADBF9E7E3C21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57DB80D4-76F5-4B76-94BA-6BECAA481FD5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82</xdr:row>
      <xdr:rowOff>19050</xdr:rowOff>
    </xdr:from>
    <xdr:to>
      <xdr:col>3</xdr:col>
      <xdr:colOff>933449</xdr:colOff>
      <xdr:row>92</xdr:row>
      <xdr:rowOff>46096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03ABA42-9960-4A79-A99C-222FAFB6B77C}"/>
            </a:ext>
          </a:extLst>
        </xdr:cNvPr>
        <xdr:cNvGrpSpPr/>
      </xdr:nvGrpSpPr>
      <xdr:grpSpPr>
        <a:xfrm>
          <a:off x="933450" y="12020550"/>
          <a:ext cx="5915024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DB3640C2-FC68-485C-921D-3CEB9F12B0E9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3C571BE-DBFE-4312-A626-3CB82331C621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EA90D8D-2A60-4409-8172-1678840FD9EE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123825</xdr:rowOff>
    </xdr:from>
    <xdr:to>
      <xdr:col>3</xdr:col>
      <xdr:colOff>304799</xdr:colOff>
      <xdr:row>31</xdr:row>
      <xdr:rowOff>7996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CEEACE4-AE8B-40FE-BEB9-FE4C6B27D597}"/>
            </a:ext>
          </a:extLst>
        </xdr:cNvPr>
        <xdr:cNvGrpSpPr/>
      </xdr:nvGrpSpPr>
      <xdr:grpSpPr>
        <a:xfrm>
          <a:off x="0" y="3324225"/>
          <a:ext cx="5915024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15705084-89C2-4401-8334-287008CD722C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E406AA0-2A7F-44C4-AC00-872B69BB3FD9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AB7EC2D4-BFA3-4278-A42C-D8C01BD0C1F5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123825</xdr:rowOff>
    </xdr:from>
    <xdr:to>
      <xdr:col>3</xdr:col>
      <xdr:colOff>342899</xdr:colOff>
      <xdr:row>50</xdr:row>
      <xdr:rowOff>7996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D1E8036-15F9-435B-9CB0-A8A53B33D18A}"/>
            </a:ext>
          </a:extLst>
        </xdr:cNvPr>
        <xdr:cNvGrpSpPr/>
      </xdr:nvGrpSpPr>
      <xdr:grpSpPr>
        <a:xfrm>
          <a:off x="0" y="5981700"/>
          <a:ext cx="5915024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651799B8-D961-4ED2-9F83-D8789CC89C72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63EBA70-D32D-42C9-93A9-21606B1AC686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71B4F3E3-AE87-4407-AE54-E67FFF47FF94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52</xdr:row>
      <xdr:rowOff>133350</xdr:rowOff>
    </xdr:from>
    <xdr:to>
      <xdr:col>4</xdr:col>
      <xdr:colOff>457199</xdr:colOff>
      <xdr:row>63</xdr:row>
      <xdr:rowOff>17521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64984AE-5DCB-40E9-A388-28FDFE6B7FFA}"/>
            </a:ext>
          </a:extLst>
        </xdr:cNvPr>
        <xdr:cNvGrpSpPr/>
      </xdr:nvGrpSpPr>
      <xdr:grpSpPr>
        <a:xfrm>
          <a:off x="2524125" y="7848600"/>
          <a:ext cx="5915024" cy="1455796"/>
          <a:chOff x="-223890" y="9877729"/>
          <a:chExt cx="805344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CEF80ECF-B021-4346-8612-B6231C7AA94A}"/>
              </a:ext>
            </a:extLst>
          </xdr:cNvPr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FDA9868A-45C3-4F2F-8963-A0B28EEE7646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A6BD487B-2B96-4EB6-B690-724B658FA39F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D9" sqref="D9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631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630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topLeftCell="A4" workbookViewId="0">
      <selection activeCell="B22" sqref="B22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/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630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41744494.420000002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1.56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1.56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4154175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4154175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37590320.980000004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32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/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630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29342708.02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366376.6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366376.6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18328.129999999997</v>
      </c>
    </row>
    <row r="31" spans="1:3" x14ac:dyDescent="0.2">
      <c r="A31" s="100" t="s">
        <v>564</v>
      </c>
      <c r="B31" s="83" t="s">
        <v>442</v>
      </c>
      <c r="C31" s="93">
        <v>18318.919999999998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9.2100000000000009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28994659.549999997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topLeftCell="A47" workbookViewId="0">
      <selection activeCell="A55" sqref="A55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/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630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51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ref="F34:F35" si="1">C34+D34+E34</f>
        <v>0</v>
      </c>
    </row>
    <row r="35" spans="1:6" x14ac:dyDescent="0.2">
      <c r="A35" s="31">
        <v>7911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si="1"/>
        <v>0</v>
      </c>
    </row>
    <row r="36" spans="1:6" x14ac:dyDescent="0.2">
      <c r="A36" s="31">
        <v>7921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7931</v>
      </c>
      <c r="B37" s="31" t="s">
        <v>628</v>
      </c>
      <c r="C37" s="36">
        <v>0</v>
      </c>
      <c r="D37" s="36">
        <v>0</v>
      </c>
      <c r="E37" s="36">
        <v>0</v>
      </c>
      <c r="F37" s="36">
        <f t="shared" ref="F37:F38" si="2">C37+D37+E37</f>
        <v>0</v>
      </c>
    </row>
    <row r="38" spans="1:6" x14ac:dyDescent="0.2">
      <c r="A38" s="31">
        <v>7932</v>
      </c>
      <c r="B38" s="31" t="s">
        <v>629</v>
      </c>
      <c r="C38" s="36">
        <v>0</v>
      </c>
      <c r="D38" s="36">
        <v>0</v>
      </c>
      <c r="E38" s="36">
        <v>0</v>
      </c>
      <c r="F38" s="36">
        <f t="shared" si="2"/>
        <v>0</v>
      </c>
    </row>
    <row r="39" spans="1:6" s="46" customFormat="1" x14ac:dyDescent="0.2">
      <c r="A39" s="45">
        <v>8000</v>
      </c>
      <c r="B39" s="46" t="s">
        <v>98</v>
      </c>
    </row>
    <row r="40" spans="1:6" x14ac:dyDescent="0.2">
      <c r="A40" s="31">
        <v>8110</v>
      </c>
      <c r="B40" s="31" t="s">
        <v>97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8120</v>
      </c>
      <c r="B41" s="31" t="s">
        <v>96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8130</v>
      </c>
      <c r="B42" s="31" t="s">
        <v>95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8140</v>
      </c>
      <c r="B43" s="31" t="s">
        <v>94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8150</v>
      </c>
      <c r="B44" s="31" t="s">
        <v>93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8210</v>
      </c>
      <c r="B45" s="31" t="s">
        <v>92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8220</v>
      </c>
      <c r="B46" s="31" t="s">
        <v>91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8230</v>
      </c>
      <c r="B47" s="31" t="s">
        <v>90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8240</v>
      </c>
      <c r="B48" s="31" t="s">
        <v>89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8250</v>
      </c>
      <c r="B49" s="31" t="s">
        <v>88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0" spans="1:6" x14ac:dyDescent="0.2">
      <c r="A50" s="31">
        <v>8260</v>
      </c>
      <c r="B50" s="31" t="s">
        <v>87</v>
      </c>
      <c r="C50" s="36">
        <v>0</v>
      </c>
      <c r="D50" s="36">
        <v>0</v>
      </c>
      <c r="E50" s="36">
        <v>0</v>
      </c>
      <c r="F50" s="36">
        <f t="shared" si="0"/>
        <v>0</v>
      </c>
    </row>
    <row r="51" spans="1:6" x14ac:dyDescent="0.2">
      <c r="A51" s="31">
        <v>8270</v>
      </c>
      <c r="B51" s="31" t="s">
        <v>86</v>
      </c>
      <c r="C51" s="36">
        <v>0</v>
      </c>
      <c r="D51" s="36">
        <v>0</v>
      </c>
      <c r="E51" s="36">
        <v>0</v>
      </c>
      <c r="F51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136" zoomScale="106" zoomScaleNormal="106" workbookViewId="0">
      <selection activeCell="B152" sqref="B15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/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630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160.96</v>
      </c>
      <c r="D20" s="26">
        <v>160.96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3600</v>
      </c>
      <c r="D21" s="26">
        <v>3600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366376.6</v>
      </c>
      <c r="D62" s="26">
        <f t="shared" ref="D62:E62" si="0">SUM(D63:D70)</f>
        <v>18318.919999999998</v>
      </c>
      <c r="E62" s="26">
        <f t="shared" si="0"/>
        <v>18318.919999999998</v>
      </c>
    </row>
    <row r="63" spans="1:9" x14ac:dyDescent="0.2">
      <c r="A63" s="24">
        <v>1241</v>
      </c>
      <c r="B63" s="22" t="s">
        <v>240</v>
      </c>
      <c r="C63" s="26">
        <v>366376.6</v>
      </c>
      <c r="D63" s="26">
        <v>18318.919999999998</v>
      </c>
      <c r="E63" s="26">
        <v>18318.919999999998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0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55053.850000000006</v>
      </c>
      <c r="D110" s="26">
        <f>SUM(D111:D119)</f>
        <v>55053.850000000006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29.98</v>
      </c>
      <c r="D111" s="26">
        <f>C111</f>
        <v>29.98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50104.3</v>
      </c>
      <c r="D112" s="26">
        <f t="shared" ref="D112:D119" si="1">C112</f>
        <v>50104.3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4919.57</v>
      </c>
      <c r="D117" s="26">
        <f t="shared" si="1"/>
        <v>4919.57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0.14000000000000001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topLeftCell="A210" zoomScaleNormal="100" workbookViewId="0">
      <selection activeCell="B225" sqref="B225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/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630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1080.71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1080.71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1080.71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37589238.710000001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37589238.710000001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37589238.710000001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1.56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1.56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1.56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28994659.550000001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12802488.189999999</v>
      </c>
      <c r="D100" s="59">
        <f>C100/$C$99</f>
        <v>0.44154642229623969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11509607.73</v>
      </c>
      <c r="D101" s="59">
        <f t="shared" ref="D101:D164" si="0">C101/$C$99</f>
        <v>0.39695612601183311</v>
      </c>
      <c r="E101" s="58"/>
    </row>
    <row r="102" spans="1:5" x14ac:dyDescent="0.2">
      <c r="A102" s="56">
        <v>5111</v>
      </c>
      <c r="B102" s="53" t="s">
        <v>364</v>
      </c>
      <c r="C102" s="57">
        <v>2775562.63</v>
      </c>
      <c r="D102" s="59">
        <f t="shared" si="0"/>
        <v>9.5726684605958748E-2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4157364.42</v>
      </c>
      <c r="D104" s="59">
        <f t="shared" si="0"/>
        <v>0.14338379841400828</v>
      </c>
      <c r="E104" s="58"/>
    </row>
    <row r="105" spans="1:5" x14ac:dyDescent="0.2">
      <c r="A105" s="56">
        <v>5114</v>
      </c>
      <c r="B105" s="53" t="s">
        <v>367</v>
      </c>
      <c r="C105" s="57">
        <v>832602.73</v>
      </c>
      <c r="D105" s="59">
        <f t="shared" si="0"/>
        <v>2.8715727065676131E-2</v>
      </c>
      <c r="E105" s="58"/>
    </row>
    <row r="106" spans="1:5" x14ac:dyDescent="0.2">
      <c r="A106" s="56">
        <v>5115</v>
      </c>
      <c r="B106" s="53" t="s">
        <v>368</v>
      </c>
      <c r="C106" s="57">
        <v>3744077.95</v>
      </c>
      <c r="D106" s="59">
        <f t="shared" si="0"/>
        <v>0.12912991592618994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182121.36000000002</v>
      </c>
      <c r="D108" s="59">
        <f t="shared" si="0"/>
        <v>6.2812036018543285E-3</v>
      </c>
      <c r="E108" s="58"/>
    </row>
    <row r="109" spans="1:5" x14ac:dyDescent="0.2">
      <c r="A109" s="56">
        <v>5121</v>
      </c>
      <c r="B109" s="53" t="s">
        <v>371</v>
      </c>
      <c r="C109" s="57">
        <v>124548.01</v>
      </c>
      <c r="D109" s="59">
        <f t="shared" si="0"/>
        <v>4.2955500058630622E-3</v>
      </c>
      <c r="E109" s="58"/>
    </row>
    <row r="110" spans="1:5" x14ac:dyDescent="0.2">
      <c r="A110" s="56">
        <v>5122</v>
      </c>
      <c r="B110" s="53" t="s">
        <v>372</v>
      </c>
      <c r="C110" s="57">
        <v>1998</v>
      </c>
      <c r="D110" s="59">
        <f t="shared" si="0"/>
        <v>6.8909241598596381E-5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>
        <f t="shared" si="0"/>
        <v>0</v>
      </c>
      <c r="E112" s="58"/>
    </row>
    <row r="113" spans="1:5" x14ac:dyDescent="0.2">
      <c r="A113" s="56">
        <v>5125</v>
      </c>
      <c r="B113" s="53" t="s">
        <v>375</v>
      </c>
      <c r="C113" s="57">
        <v>22620</v>
      </c>
      <c r="D113" s="59">
        <f t="shared" si="0"/>
        <v>7.8014366614627135E-4</v>
      </c>
      <c r="E113" s="58"/>
    </row>
    <row r="114" spans="1:5" x14ac:dyDescent="0.2">
      <c r="A114" s="56">
        <v>5126</v>
      </c>
      <c r="B114" s="53" t="s">
        <v>376</v>
      </c>
      <c r="C114" s="57">
        <v>32955.35</v>
      </c>
      <c r="D114" s="59">
        <f t="shared" si="0"/>
        <v>1.136600688246398E-3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0</v>
      </c>
      <c r="D117" s="59">
        <f t="shared" si="0"/>
        <v>0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1110759.0999999999</v>
      </c>
      <c r="D118" s="59">
        <f t="shared" si="0"/>
        <v>3.8309092682552288E-2</v>
      </c>
      <c r="E118" s="58"/>
    </row>
    <row r="119" spans="1:5" x14ac:dyDescent="0.2">
      <c r="A119" s="56">
        <v>5131</v>
      </c>
      <c r="B119" s="53" t="s">
        <v>381</v>
      </c>
      <c r="C119" s="57">
        <v>19396.71</v>
      </c>
      <c r="D119" s="59">
        <f t="shared" si="0"/>
        <v>6.689752630670222E-4</v>
      </c>
      <c r="E119" s="58"/>
    </row>
    <row r="120" spans="1:5" x14ac:dyDescent="0.2">
      <c r="A120" s="56">
        <v>5132</v>
      </c>
      <c r="B120" s="53" t="s">
        <v>382</v>
      </c>
      <c r="C120" s="57">
        <v>75474.009999999995</v>
      </c>
      <c r="D120" s="59">
        <f t="shared" si="0"/>
        <v>2.603031426178618E-3</v>
      </c>
      <c r="E120" s="58"/>
    </row>
    <row r="121" spans="1:5" x14ac:dyDescent="0.2">
      <c r="A121" s="56">
        <v>5133</v>
      </c>
      <c r="B121" s="53" t="s">
        <v>383</v>
      </c>
      <c r="C121" s="57">
        <v>324911.74</v>
      </c>
      <c r="D121" s="59">
        <f t="shared" si="0"/>
        <v>1.1205916711651819E-2</v>
      </c>
      <c r="E121" s="58"/>
    </row>
    <row r="122" spans="1:5" x14ac:dyDescent="0.2">
      <c r="A122" s="56">
        <v>5134</v>
      </c>
      <c r="B122" s="53" t="s">
        <v>384</v>
      </c>
      <c r="C122" s="57">
        <v>64384.33</v>
      </c>
      <c r="D122" s="59">
        <f t="shared" si="0"/>
        <v>2.2205582338006794E-3</v>
      </c>
      <c r="E122" s="58"/>
    </row>
    <row r="123" spans="1:5" x14ac:dyDescent="0.2">
      <c r="A123" s="56">
        <v>5135</v>
      </c>
      <c r="B123" s="53" t="s">
        <v>385</v>
      </c>
      <c r="C123" s="57">
        <v>373626.44</v>
      </c>
      <c r="D123" s="59">
        <f t="shared" si="0"/>
        <v>1.2886043354145884E-2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6445.44</v>
      </c>
      <c r="D125" s="59">
        <f t="shared" si="0"/>
        <v>2.2229748857320174E-4</v>
      </c>
      <c r="E125" s="58"/>
    </row>
    <row r="126" spans="1:5" x14ac:dyDescent="0.2">
      <c r="A126" s="56">
        <v>5138</v>
      </c>
      <c r="B126" s="53" t="s">
        <v>388</v>
      </c>
      <c r="C126" s="57">
        <v>23565.7</v>
      </c>
      <c r="D126" s="59">
        <f t="shared" si="0"/>
        <v>8.1276001738740883E-4</v>
      </c>
      <c r="E126" s="58"/>
    </row>
    <row r="127" spans="1:5" x14ac:dyDescent="0.2">
      <c r="A127" s="56">
        <v>5139</v>
      </c>
      <c r="B127" s="53" t="s">
        <v>389</v>
      </c>
      <c r="C127" s="57">
        <v>222954.73</v>
      </c>
      <c r="D127" s="59">
        <f t="shared" si="0"/>
        <v>7.6895101877476604E-3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16173843.23</v>
      </c>
      <c r="D128" s="59">
        <f t="shared" si="0"/>
        <v>0.55782145681376005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16173843.23</v>
      </c>
      <c r="D138" s="59">
        <f t="shared" si="0"/>
        <v>0.55782145681376005</v>
      </c>
      <c r="E138" s="58"/>
    </row>
    <row r="139" spans="1:5" x14ac:dyDescent="0.2">
      <c r="A139" s="56">
        <v>5241</v>
      </c>
      <c r="B139" s="53" t="s">
        <v>399</v>
      </c>
      <c r="C139" s="57">
        <v>16173843.23</v>
      </c>
      <c r="D139" s="59">
        <f t="shared" si="0"/>
        <v>0.55782145681376005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18328.129999999997</v>
      </c>
      <c r="D186" s="59">
        <f t="shared" si="1"/>
        <v>6.3212089000024138E-4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18318.919999999998</v>
      </c>
      <c r="D187" s="59">
        <f t="shared" si="1"/>
        <v>6.3180324529797758E-4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18318.919999999998</v>
      </c>
      <c r="D192" s="59">
        <f t="shared" si="1"/>
        <v>6.3180324529797758E-4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9.2100000000000009</v>
      </c>
      <c r="D209" s="59">
        <f t="shared" si="1"/>
        <v>3.1764470226380019E-7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9.2100000000000009</v>
      </c>
      <c r="D218" s="59">
        <f t="shared" si="1"/>
        <v>3.1764470226380019E-7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opLeftCell="A26" workbookViewId="0">
      <selection activeCell="A31" sqref="A3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/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630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4154175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8595661.4299999997</v>
      </c>
    </row>
    <row r="15" spans="1:5" x14ac:dyDescent="0.2">
      <c r="A15" s="35">
        <v>3220</v>
      </c>
      <c r="B15" s="31" t="s">
        <v>474</v>
      </c>
      <c r="C15" s="36">
        <v>0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topLeftCell="A77" workbookViewId="0">
      <selection activeCell="A83" sqref="A8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/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630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12453071.779999999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12453071.779999999</v>
      </c>
      <c r="D15" s="36">
        <f>SUM(D8:D14)</f>
        <v>0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366376.6</v>
      </c>
    </row>
    <row r="29" spans="1:5" x14ac:dyDescent="0.2">
      <c r="A29" s="35">
        <v>1241</v>
      </c>
      <c r="B29" s="31" t="s">
        <v>240</v>
      </c>
      <c r="C29" s="36">
        <v>366376.6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0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3.21</v>
      </c>
      <c r="D46" s="36">
        <f>D47+D56+D59+D65+D67+D69</f>
        <v>18328.129999999997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18318.919999999998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18318.919999999998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3.21</v>
      </c>
      <c r="D69" s="36">
        <f>SUM(D70:D77)</f>
        <v>9.2100000000000009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3.21</v>
      </c>
      <c r="D77" s="36">
        <v>9.2100000000000009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D79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f>D80</f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lastPrinted>2019-02-13T21:19:08Z</cp:lastPrinted>
  <dcterms:created xsi:type="dcterms:W3CDTF">2012-12-11T20:36:24Z</dcterms:created>
  <dcterms:modified xsi:type="dcterms:W3CDTF">2022-01-26T00:23:49Z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