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35C0A6EA-661D-48D9-BD70-2C95DD4E275E}" xr6:coauthVersionLast="36" xr6:coauthVersionMax="47" xr10:uidLastSave="{00000000-0000-0000-0000-000000000000}"/>
  <bookViews>
    <workbookView xWindow="0" yWindow="0" windowWidth="19200" windowHeight="693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D40" i="5"/>
  <c r="G40" i="5" s="1"/>
  <c r="D39" i="5"/>
  <c r="G39" i="5" s="1"/>
  <c r="D38" i="5"/>
  <c r="G38" i="5" s="1"/>
  <c r="D37" i="5"/>
  <c r="G37" i="5" s="1"/>
  <c r="F36" i="5"/>
  <c r="E36" i="5"/>
  <c r="D36" i="5"/>
  <c r="C36" i="5"/>
  <c r="B36" i="5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G21" i="5"/>
  <c r="D21" i="5"/>
  <c r="D20" i="5"/>
  <c r="G20" i="5" s="1"/>
  <c r="G19" i="5"/>
  <c r="D19" i="5"/>
  <c r="D18" i="5"/>
  <c r="D16" i="5" s="1"/>
  <c r="G17" i="5"/>
  <c r="D17" i="5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6" i="5"/>
  <c r="E6" i="5"/>
  <c r="C6" i="5"/>
  <c r="B6" i="5"/>
  <c r="C52" i="4"/>
  <c r="D52" i="4"/>
  <c r="E52" i="4"/>
  <c r="F52" i="4"/>
  <c r="G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C16" i="4"/>
  <c r="D16" i="4"/>
  <c r="E16" i="4"/>
  <c r="F16" i="4"/>
  <c r="G16" i="4"/>
  <c r="B16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C16" i="8"/>
  <c r="D16" i="8"/>
  <c r="E16" i="8"/>
  <c r="F16" i="8"/>
  <c r="G16" i="8"/>
  <c r="B16" i="8"/>
  <c r="D14" i="8"/>
  <c r="G14" i="8" s="1"/>
  <c r="D12" i="8"/>
  <c r="G12" i="8" s="1"/>
  <c r="D10" i="8"/>
  <c r="G10" i="8" s="1"/>
  <c r="D8" i="8"/>
  <c r="G8" i="8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D65" i="6"/>
  <c r="G65" i="6" s="1"/>
  <c r="C65" i="6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D53" i="6"/>
  <c r="G53" i="6" s="1"/>
  <c r="C53" i="6"/>
  <c r="B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D43" i="6"/>
  <c r="G43" i="6" s="1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D33" i="6"/>
  <c r="G33" i="6" s="1"/>
  <c r="C33" i="6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D13" i="6"/>
  <c r="G13" i="6" s="1"/>
  <c r="C13" i="6"/>
  <c r="B13" i="6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G5" i="6" s="1"/>
  <c r="C5" i="6"/>
  <c r="C77" i="6" s="1"/>
  <c r="B5" i="6"/>
  <c r="B77" i="6" s="1"/>
  <c r="G36" i="5" l="1"/>
  <c r="G25" i="5"/>
  <c r="G27" i="5"/>
  <c r="G16" i="5"/>
  <c r="G18" i="5"/>
  <c r="G6" i="5"/>
  <c r="D6" i="5"/>
  <c r="G77" i="6"/>
  <c r="D77" i="6"/>
</calcChain>
</file>

<file path=xl/sharedStrings.xml><?xml version="1.0" encoding="utf-8"?>
<sst xmlns="http://schemas.openxmlformats.org/spreadsheetml/2006/main" count="219" uniqueCount="146">
  <si>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</si>
  <si>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</si>
  <si>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</si>
  <si>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</si>
  <si>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</si>
  <si>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</si>
  <si>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</si>
  <si>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</si>
  <si>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</si>
  <si>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</si>
  <si>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</si>
  <si>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</si>
  <si>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</si>
  <si>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</si>
  <si>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</si>
  <si>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</si>
  <si>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</si>
  <si>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</si>
  <si>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</si>
  <si>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</si>
  <si>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</si>
  <si>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</si>
  <si>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</si>
  <si>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</si>
  <si>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</si>
  <si>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</si>
  <si>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</si>
  <si>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</si>
  <si>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</si>
  <si>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</si>
  <si>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</si>
  <si>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</si>
  <si>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</si>
  <si>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</si>
  <si>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</si>
  <si>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</si>
  <si>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</si>
  <si>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</si>
  <si>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</si>
  <si>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</si>
  <si>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</si>
  <si>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</si>
  <si>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</si>
  <si>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</si>
  <si>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</si>
  <si>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</si>
  <si>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</si>
  <si>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</si>
  <si>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</si>
  <si>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</si>
  <si>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</si>
  <si>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</si>
  <si>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</si>
  <si>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</si>
  <si>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</si>
  <si>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</si>
  <si>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</si>
  <si>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</si>
  <si>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</si>
  <si>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</si>
  <si>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</si>
  <si>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</si>
  <si>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</si>
  <si>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</si>
  <si>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</si>
  <si>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</si>
  <si>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</si>
  <si>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</si>
  <si>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</si>
  <si>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</si>
  <si>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</si>
  <si>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</si>
  <si>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</si>
  <si>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</si>
  <si>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</si>
  <si>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</si>
  <si>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</si>
  <si>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</si>
  <si>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</si>
  <si>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</si>
  <si>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</si>
  <si>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</si>
  <si>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</si>
  <si>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</si>
  <si>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</si>
  <si>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</si>
  <si>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7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</si>
  <si>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</si>
  <si>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</si>
  <si>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</si>
  <si>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</si>
  <si>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</si>
  <si>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</si>
  <si>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</si>
  <si>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</si>
  <si>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</si>
  <si>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</si>
  <si>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</si>
  <si>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</si>
  <si>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</si>
  <si>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</si>
  <si>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</si>
  <si>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</si>
  <si>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</si>
  <si>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</si>
  <si>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</si>
  <si>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</si>
  <si>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</si>
  <si>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</si>
  <si>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</si>
  <si>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</si>
  <si>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</si>
  <si>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</si>
  <si>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</si>
  <si>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</si>
  <si>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</si>
  <si>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</si>
  <si>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</si>
  <si>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</si>
  <si>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</si>
  <si>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</si>
  <si>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</si>
  <si>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</si>
  <si>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</si>
  <si>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</si>
  <si>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</si>
  <si>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</si>
  <si>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</si>
  <si>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</si>
  <si>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__________________________
Estado Analítico del Ejercicio del Presupuesto de Egresos
Clasificación Administrativa
Del XXXX al XXXX</t>
  </si>
  <si>
    <t>CENTRO DE CONCILIACION LABORAL DEL ESTADO DE GUANAJUATO
Estado Analítico del Ejercicio del Presupuesto de Egresos
Clasificación por Objeto del Gasto (Capítulo y Concepto)
Del 1 de Enero al 30 de Junio de 2022</t>
  </si>
  <si>
    <t>“Bajo protesta de decir verdad declaramos que los Estados Financieros y sus notas, son razonablemente correctos y son responsabilidad del emisor”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</si>
  <si>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</si>
  <si>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</si>
  <si>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</si>
  <si>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</si>
  <si>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del Ejercicio del Presupuesto de Egresos
Clasificación Económica (por Tipo de Gasto)
Del 1 de Enero al 30 de Junio de 2022</t>
  </si>
  <si>
    <t>CENTRO DE CONCILIACION LABORAL DEL ESTADO DE GUANAJUATO
Estado Analítico del Ejercicio del Presupuesto de Egresos
Clasificación Administrativa
Del XXXX al XXXX</t>
  </si>
  <si>
    <t>0101 DESP.DIR.GRAL.CTRO.CONCILIACIÓN LAB</t>
  </si>
  <si>
    <t>0103 DIR. ADVA. CTRO. DE CONCILIACIÓN LA</t>
  </si>
  <si>
    <t>0105 DIR.TECN. INFORMACIÓN Y COMUNUNICAC</t>
  </si>
  <si>
    <t>0106 DIR. INST. CAP. Y FORM. EN CONCILIA</t>
  </si>
  <si>
    <t>0107 DEL. REGIONALES DE LOS CENTROS CONC</t>
  </si>
  <si>
    <t>0108 ÓRGANO INTERNO DE CONTROL CCLE</t>
  </si>
  <si>
    <t>CENTRO DE CONCILIACION LABORAL DEL ESTADO DE GUANAJUATO
Estado Analítico del Ejercicio del Presupuesto de Egresos
Clasificación Administrativa
Del 1 de Enero al 30 de Junio de 2022</t>
  </si>
  <si>
    <t>CENTRO DE CONCILIACION LABORAL DEL ESTADO DE GUANAJUATO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</si>
</sst>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6" fillId="0" borderId="5" xfId="0" applyFont="1" applyBorder="1" applyAlignment="1" applyProtection="1">
      <alignment horizontal="left" indent="2"/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2" borderId="13" xfId="9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2" fillId="0" borderId="14" xfId="0" applyFont="1" applyBorder="1" applyAlignment="1">
      <alignment horizontal="left" indent="2"/>
    </xf>
    <xf numFmtId="0" fontId="2" fillId="0" borderId="13" xfId="0" applyFont="1" applyBorder="1" applyAlignment="1">
      <alignment horizontal="left" indent="2"/>
    </xf>
    <xf numFmtId="0" fontId="6" fillId="2" borderId="14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8" xfId="0" applyFont="1" applyBorder="1" applyAlignment="1" applyProtection="1">
      <alignment horizontal="lef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showGridLines="0" zoomScaleNormal="100" workbookViewId="0">
      <selection activeCell="C10" sqref="C10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7" ht="45" customHeight="1" x14ac:dyDescent="0.25">
      <c r="A1" s="43" t="s">
        <v>130</v>
      </c>
      <c r="B1" s="44"/>
      <c r="C1" s="44"/>
      <c r="D1" s="44"/>
      <c r="E1" s="44"/>
      <c r="F1" s="44"/>
      <c r="G1" s="45"/>
    </row>
    <row r="2" spans="1:7" ht="10.5" x14ac:dyDescent="0.2">
      <c r="A2" s="21"/>
      <c r="B2" s="24" t="s">
        <v>0</v>
      </c>
      <c r="C2" s="25"/>
      <c r="D2" s="25"/>
      <c r="E2" s="25"/>
      <c r="F2" s="26"/>
      <c r="G2" s="46" t="s">
        <v>7</v>
      </c>
    </row>
    <row r="3" spans="1:7" ht="25" customHeight="1" x14ac:dyDescent="0.2">
      <c r="A3" s="51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ht="10.5" x14ac:dyDescent="0.2">
      <c r="A4" s="5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ht="10.5" x14ac:dyDescent="0.25">
      <c r="A5" s="53" t="s">
        <v>10</v>
      </c>
      <c r="B5" s="35">
        <f>SUM(B6:B12)</f>
        <v>88137694</v>
      </c>
      <c r="C5" s="35">
        <f>SUM(C6:C12)</f>
        <v>8889828.3300000001</v>
      </c>
      <c r="D5" s="35">
        <f>B5+C5</f>
        <v>97027522.329999998</v>
      </c>
      <c r="E5" s="35">
        <f>SUM(E6:E12)</f>
        <v>28929182.780000001</v>
      </c>
      <c r="F5" s="35">
        <f>SUM(F6:F12)</f>
        <v>28929182.780000001</v>
      </c>
      <c r="G5" s="35">
        <f>D5-E5</f>
        <v>68098339.549999997</v>
      </c>
    </row>
    <row r="6" spans="1:7" x14ac:dyDescent="0.2">
      <c r="A6" s="54" t="s">
        <v>11</v>
      </c>
      <c r="B6" s="36">
        <v>15018036</v>
      </c>
      <c r="C6" s="36">
        <v>2529876</v>
      </c>
      <c r="D6" s="36">
        <f t="shared" ref="D6:D69" si="0">B6+C6</f>
        <v>17547912</v>
      </c>
      <c r="E6" s="36">
        <v>8098628.7199999997</v>
      </c>
      <c r="F6" s="36">
        <v>8098628.7199999997</v>
      </c>
      <c r="G6" s="36">
        <f t="shared" ref="G6:G69" si="1">D6-E6</f>
        <v>9449283.2800000012</v>
      </c>
    </row>
    <row r="7" spans="1:7" x14ac:dyDescent="0.2">
      <c r="A7" s="54" t="s">
        <v>12</v>
      </c>
      <c r="B7" s="36">
        <v>0</v>
      </c>
      <c r="C7" s="36">
        <v>51825.440000000002</v>
      </c>
      <c r="D7" s="36">
        <f t="shared" si="0"/>
        <v>51825.440000000002</v>
      </c>
      <c r="E7" s="36">
        <v>50961.64</v>
      </c>
      <c r="F7" s="36">
        <v>50961.64</v>
      </c>
      <c r="G7" s="36">
        <f t="shared" si="1"/>
        <v>863.80000000000291</v>
      </c>
    </row>
    <row r="8" spans="1:7" x14ac:dyDescent="0.2">
      <c r="A8" s="54" t="s">
        <v>13</v>
      </c>
      <c r="B8" s="36">
        <v>20421214</v>
      </c>
      <c r="C8" s="36">
        <v>3536372.58</v>
      </c>
      <c r="D8" s="36">
        <f t="shared" si="0"/>
        <v>23957586.579999998</v>
      </c>
      <c r="E8" s="36">
        <v>7180632.7400000002</v>
      </c>
      <c r="F8" s="36">
        <v>7180632.7400000002</v>
      </c>
      <c r="G8" s="36">
        <f t="shared" si="1"/>
        <v>16776953.839999998</v>
      </c>
    </row>
    <row r="9" spans="1:7" x14ac:dyDescent="0.2">
      <c r="A9" s="54" t="s">
        <v>14</v>
      </c>
      <c r="B9" s="36">
        <v>5043492</v>
      </c>
      <c r="C9" s="36">
        <v>937838.15</v>
      </c>
      <c r="D9" s="36">
        <f t="shared" si="0"/>
        <v>5981330.1500000004</v>
      </c>
      <c r="E9" s="36">
        <v>2658839.75</v>
      </c>
      <c r="F9" s="36">
        <v>2658839.75</v>
      </c>
      <c r="G9" s="36">
        <f t="shared" si="1"/>
        <v>3322490.4000000004</v>
      </c>
    </row>
    <row r="10" spans="1:7" x14ac:dyDescent="0.2">
      <c r="A10" s="54" t="s">
        <v>15</v>
      </c>
      <c r="B10" s="36">
        <v>19067148</v>
      </c>
      <c r="C10" s="36">
        <v>4200070.16</v>
      </c>
      <c r="D10" s="36">
        <f t="shared" si="0"/>
        <v>23267218.16</v>
      </c>
      <c r="E10" s="36">
        <v>10933187.289999999</v>
      </c>
      <c r="F10" s="36">
        <v>10933187.289999999</v>
      </c>
      <c r="G10" s="36">
        <f t="shared" si="1"/>
        <v>12334030.870000001</v>
      </c>
    </row>
    <row r="11" spans="1:7" x14ac:dyDescent="0.2">
      <c r="A11" s="54" t="s">
        <v>16</v>
      </c>
      <c r="B11" s="36">
        <v>28574110</v>
      </c>
      <c r="C11" s="36">
        <v>-2366421</v>
      </c>
      <c r="D11" s="36">
        <f t="shared" si="0"/>
        <v>26207689</v>
      </c>
      <c r="E11" s="36">
        <v>0</v>
      </c>
      <c r="F11" s="36">
        <v>0</v>
      </c>
      <c r="G11" s="36">
        <f t="shared" si="1"/>
        <v>26207689</v>
      </c>
    </row>
    <row r="12" spans="1:7" x14ac:dyDescent="0.2">
      <c r="A12" s="54" t="s">
        <v>17</v>
      </c>
      <c r="B12" s="36">
        <v>13694</v>
      </c>
      <c r="C12" s="36">
        <v>267</v>
      </c>
      <c r="D12" s="36">
        <f t="shared" si="0"/>
        <v>13961</v>
      </c>
      <c r="E12" s="36">
        <v>6932.64</v>
      </c>
      <c r="F12" s="36">
        <v>6932.64</v>
      </c>
      <c r="G12" s="36">
        <f t="shared" si="1"/>
        <v>7028.36</v>
      </c>
    </row>
    <row r="13" spans="1:7" ht="10.5" x14ac:dyDescent="0.25">
      <c r="A13" s="53" t="s">
        <v>18</v>
      </c>
      <c r="B13" s="37">
        <f>SUM(B14:B22)</f>
        <v>9599805</v>
      </c>
      <c r="C13" s="37">
        <f>SUM(C14:C22)</f>
        <v>-374997.09</v>
      </c>
      <c r="D13" s="37">
        <f t="shared" si="0"/>
        <v>9224807.9100000001</v>
      </c>
      <c r="E13" s="37">
        <f>SUM(E14:E22)</f>
        <v>817300.03</v>
      </c>
      <c r="F13" s="37">
        <f>SUM(F14:F22)</f>
        <v>817300.03</v>
      </c>
      <c r="G13" s="37">
        <f t="shared" si="1"/>
        <v>8407507.8800000008</v>
      </c>
    </row>
    <row r="14" spans="1:7" x14ac:dyDescent="0.2">
      <c r="A14" s="54" t="s">
        <v>19</v>
      </c>
      <c r="B14" s="36">
        <v>1934848</v>
      </c>
      <c r="C14" s="36">
        <v>0</v>
      </c>
      <c r="D14" s="36">
        <f t="shared" si="0"/>
        <v>1934848</v>
      </c>
      <c r="E14" s="36">
        <v>545362.61</v>
      </c>
      <c r="F14" s="36">
        <v>545362.61</v>
      </c>
      <c r="G14" s="36">
        <f t="shared" si="1"/>
        <v>1389485.3900000001</v>
      </c>
    </row>
    <row r="15" spans="1:7" x14ac:dyDescent="0.2">
      <c r="A15" s="54" t="s">
        <v>20</v>
      </c>
      <c r="B15" s="36">
        <v>15000</v>
      </c>
      <c r="C15" s="36">
        <v>10000</v>
      </c>
      <c r="D15" s="36">
        <f t="shared" si="0"/>
        <v>25000</v>
      </c>
      <c r="E15" s="36">
        <v>5339.04</v>
      </c>
      <c r="F15" s="36">
        <v>5339.04</v>
      </c>
      <c r="G15" s="36">
        <f t="shared" si="1"/>
        <v>19660.96</v>
      </c>
    </row>
    <row r="16" spans="1:7" x14ac:dyDescent="0.2">
      <c r="A16" s="54" t="s">
        <v>21</v>
      </c>
      <c r="B16" s="36">
        <v>0</v>
      </c>
      <c r="C16" s="36">
        <v>0</v>
      </c>
      <c r="D16" s="36">
        <f t="shared" si="0"/>
        <v>0</v>
      </c>
      <c r="E16" s="36">
        <v>0</v>
      </c>
      <c r="F16" s="36">
        <v>0</v>
      </c>
      <c r="G16" s="36">
        <f t="shared" si="1"/>
        <v>0</v>
      </c>
    </row>
    <row r="17" spans="1:7" x14ac:dyDescent="0.2">
      <c r="A17" s="54" t="s">
        <v>22</v>
      </c>
      <c r="B17" s="36">
        <v>5558730</v>
      </c>
      <c r="C17" s="36">
        <v>-384997.09</v>
      </c>
      <c r="D17" s="36">
        <f t="shared" si="0"/>
        <v>5173732.91</v>
      </c>
      <c r="E17" s="36">
        <v>167284.76999999999</v>
      </c>
      <c r="F17" s="36">
        <v>167284.76999999999</v>
      </c>
      <c r="G17" s="36">
        <f t="shared" si="1"/>
        <v>5006448.1400000006</v>
      </c>
    </row>
    <row r="18" spans="1:7" x14ac:dyDescent="0.2">
      <c r="A18" s="54" t="s">
        <v>23</v>
      </c>
      <c r="B18" s="36">
        <v>50000</v>
      </c>
      <c r="C18" s="36">
        <v>0</v>
      </c>
      <c r="D18" s="36">
        <f t="shared" si="0"/>
        <v>50000</v>
      </c>
      <c r="E18" s="36">
        <v>0</v>
      </c>
      <c r="F18" s="36">
        <v>0</v>
      </c>
      <c r="G18" s="36">
        <f t="shared" si="1"/>
        <v>50000</v>
      </c>
    </row>
    <row r="19" spans="1:7" x14ac:dyDescent="0.2">
      <c r="A19" s="54" t="s">
        <v>24</v>
      </c>
      <c r="B19" s="36">
        <v>1663200</v>
      </c>
      <c r="C19" s="36">
        <v>0</v>
      </c>
      <c r="D19" s="36">
        <f t="shared" si="0"/>
        <v>1663200</v>
      </c>
      <c r="E19" s="36">
        <v>99167.11</v>
      </c>
      <c r="F19" s="36">
        <v>99167.11</v>
      </c>
      <c r="G19" s="36">
        <f t="shared" si="1"/>
        <v>1564032.89</v>
      </c>
    </row>
    <row r="20" spans="1:7" x14ac:dyDescent="0.2">
      <c r="A20" s="54" t="s">
        <v>25</v>
      </c>
      <c r="B20" s="36">
        <v>162027</v>
      </c>
      <c r="C20" s="36">
        <v>0</v>
      </c>
      <c r="D20" s="36">
        <f t="shared" si="0"/>
        <v>162027</v>
      </c>
      <c r="E20" s="36">
        <v>0</v>
      </c>
      <c r="F20" s="36">
        <v>0</v>
      </c>
      <c r="G20" s="36">
        <f t="shared" si="1"/>
        <v>162027</v>
      </c>
    </row>
    <row r="21" spans="1:7" x14ac:dyDescent="0.2">
      <c r="A21" s="54" t="s">
        <v>26</v>
      </c>
      <c r="B21" s="36">
        <v>0</v>
      </c>
      <c r="C21" s="36">
        <v>0</v>
      </c>
      <c r="D21" s="36">
        <f t="shared" si="0"/>
        <v>0</v>
      </c>
      <c r="E21" s="36">
        <v>0</v>
      </c>
      <c r="F21" s="36">
        <v>0</v>
      </c>
      <c r="G21" s="36">
        <f t="shared" si="1"/>
        <v>0</v>
      </c>
    </row>
    <row r="22" spans="1:7" x14ac:dyDescent="0.2">
      <c r="A22" s="54" t="s">
        <v>27</v>
      </c>
      <c r="B22" s="36">
        <v>216000</v>
      </c>
      <c r="C22" s="36">
        <v>0</v>
      </c>
      <c r="D22" s="36">
        <f t="shared" si="0"/>
        <v>216000</v>
      </c>
      <c r="E22" s="36">
        <v>146.5</v>
      </c>
      <c r="F22" s="36">
        <v>146.5</v>
      </c>
      <c r="G22" s="36">
        <f t="shared" si="1"/>
        <v>215853.5</v>
      </c>
    </row>
    <row r="23" spans="1:7" ht="10.5" x14ac:dyDescent="0.25">
      <c r="A23" s="53" t="s">
        <v>28</v>
      </c>
      <c r="B23" s="37">
        <f>SUM(B24:B32)</f>
        <v>27863353</v>
      </c>
      <c r="C23" s="37">
        <f>SUM(C24:C32)</f>
        <v>601687.67000000004</v>
      </c>
      <c r="D23" s="37">
        <f t="shared" si="0"/>
        <v>28465040.670000002</v>
      </c>
      <c r="E23" s="37">
        <f>SUM(E24:E32)</f>
        <v>9529787.1100000013</v>
      </c>
      <c r="F23" s="37">
        <f>SUM(F24:F32)</f>
        <v>9529787.1100000013</v>
      </c>
      <c r="G23" s="37">
        <f t="shared" si="1"/>
        <v>18935253.560000002</v>
      </c>
    </row>
    <row r="24" spans="1:7" x14ac:dyDescent="0.2">
      <c r="A24" s="54" t="s">
        <v>29</v>
      </c>
      <c r="B24" s="36">
        <v>1287792</v>
      </c>
      <c r="C24" s="36">
        <v>711738.85</v>
      </c>
      <c r="D24" s="36">
        <f t="shared" si="0"/>
        <v>1999530.85</v>
      </c>
      <c r="E24" s="36">
        <v>965980.18</v>
      </c>
      <c r="F24" s="36">
        <v>965980.18</v>
      </c>
      <c r="G24" s="36">
        <f t="shared" si="1"/>
        <v>1033550.67</v>
      </c>
    </row>
    <row r="25" spans="1:7" x14ac:dyDescent="0.2">
      <c r="A25" s="54" t="s">
        <v>30</v>
      </c>
      <c r="B25" s="36">
        <v>14528428</v>
      </c>
      <c r="C25" s="36">
        <v>0</v>
      </c>
      <c r="D25" s="36">
        <f t="shared" si="0"/>
        <v>14528428</v>
      </c>
      <c r="E25" s="36">
        <v>6411464.2800000003</v>
      </c>
      <c r="F25" s="36">
        <v>6411464.2800000003</v>
      </c>
      <c r="G25" s="36">
        <f t="shared" si="1"/>
        <v>8116963.7199999997</v>
      </c>
    </row>
    <row r="26" spans="1:7" x14ac:dyDescent="0.2">
      <c r="A26" s="54" t="s">
        <v>31</v>
      </c>
      <c r="B26" s="36">
        <v>2301768</v>
      </c>
      <c r="C26" s="36">
        <v>0</v>
      </c>
      <c r="D26" s="36">
        <f t="shared" si="0"/>
        <v>2301768</v>
      </c>
      <c r="E26" s="36">
        <v>376254.07</v>
      </c>
      <c r="F26" s="36">
        <v>376254.07</v>
      </c>
      <c r="G26" s="36">
        <f t="shared" si="1"/>
        <v>1925513.93</v>
      </c>
    </row>
    <row r="27" spans="1:7" x14ac:dyDescent="0.2">
      <c r="A27" s="54" t="s">
        <v>32</v>
      </c>
      <c r="B27" s="36">
        <v>16800</v>
      </c>
      <c r="C27" s="36">
        <v>275806.68</v>
      </c>
      <c r="D27" s="36">
        <f t="shared" si="0"/>
        <v>292606.68</v>
      </c>
      <c r="E27" s="36">
        <v>285606.94</v>
      </c>
      <c r="F27" s="36">
        <v>285606.94</v>
      </c>
      <c r="G27" s="36">
        <f t="shared" si="1"/>
        <v>6999.7399999999907</v>
      </c>
    </row>
    <row r="28" spans="1:7" x14ac:dyDescent="0.2">
      <c r="A28" s="54" t="s">
        <v>33</v>
      </c>
      <c r="B28" s="36">
        <v>8142283</v>
      </c>
      <c r="C28" s="36">
        <v>-927028.97</v>
      </c>
      <c r="D28" s="36">
        <f t="shared" si="0"/>
        <v>7215254.0300000003</v>
      </c>
      <c r="E28" s="36">
        <v>671544.91</v>
      </c>
      <c r="F28" s="36">
        <v>671544.91</v>
      </c>
      <c r="G28" s="36">
        <f t="shared" si="1"/>
        <v>6543709.1200000001</v>
      </c>
    </row>
    <row r="29" spans="1:7" x14ac:dyDescent="0.2">
      <c r="A29" s="54" t="s">
        <v>34</v>
      </c>
      <c r="B29" s="36">
        <v>0</v>
      </c>
      <c r="C29" s="36">
        <v>0</v>
      </c>
      <c r="D29" s="36">
        <f t="shared" si="0"/>
        <v>0</v>
      </c>
      <c r="E29" s="36">
        <v>0</v>
      </c>
      <c r="F29" s="36">
        <v>0</v>
      </c>
      <c r="G29" s="36">
        <f t="shared" si="1"/>
        <v>0</v>
      </c>
    </row>
    <row r="30" spans="1:7" x14ac:dyDescent="0.2">
      <c r="A30" s="54" t="s">
        <v>35</v>
      </c>
      <c r="B30" s="36">
        <v>0</v>
      </c>
      <c r="C30" s="36">
        <v>20000</v>
      </c>
      <c r="D30" s="36">
        <f t="shared" si="0"/>
        <v>20000</v>
      </c>
      <c r="E30" s="36">
        <v>5687</v>
      </c>
      <c r="F30" s="36">
        <v>5687</v>
      </c>
      <c r="G30" s="36">
        <f t="shared" si="1"/>
        <v>14313</v>
      </c>
    </row>
    <row r="31" spans="1:7" x14ac:dyDescent="0.2">
      <c r="A31" s="54" t="s">
        <v>36</v>
      </c>
      <c r="B31" s="36">
        <v>38940</v>
      </c>
      <c r="C31" s="36">
        <v>12230.53</v>
      </c>
      <c r="D31" s="36">
        <f t="shared" si="0"/>
        <v>51170.53</v>
      </c>
      <c r="E31" s="36">
        <v>23670.98</v>
      </c>
      <c r="F31" s="36">
        <v>23670.98</v>
      </c>
      <c r="G31" s="36">
        <f t="shared" si="1"/>
        <v>27499.55</v>
      </c>
    </row>
    <row r="32" spans="1:7" x14ac:dyDescent="0.2">
      <c r="A32" s="54" t="s">
        <v>37</v>
      </c>
      <c r="B32" s="36">
        <v>1547342</v>
      </c>
      <c r="C32" s="36">
        <v>508940.58</v>
      </c>
      <c r="D32" s="36">
        <f t="shared" si="0"/>
        <v>2056282.58</v>
      </c>
      <c r="E32" s="36">
        <v>789578.75</v>
      </c>
      <c r="F32" s="36">
        <v>789578.75</v>
      </c>
      <c r="G32" s="36">
        <f t="shared" si="1"/>
        <v>1266703.83</v>
      </c>
    </row>
    <row r="33" spans="1:7" ht="10.5" x14ac:dyDescent="0.25">
      <c r="A33" s="53" t="s">
        <v>38</v>
      </c>
      <c r="B33" s="37">
        <f>SUM(B34:B42)</f>
        <v>0</v>
      </c>
      <c r="C33" s="37">
        <f>SUM(C34:C42)</f>
        <v>0</v>
      </c>
      <c r="D33" s="37">
        <f t="shared" si="0"/>
        <v>0</v>
      </c>
      <c r="E33" s="37">
        <f>SUM(E34:E42)</f>
        <v>0</v>
      </c>
      <c r="F33" s="37">
        <f>SUM(F34:F42)</f>
        <v>0</v>
      </c>
      <c r="G33" s="37">
        <f t="shared" si="1"/>
        <v>0</v>
      </c>
    </row>
    <row r="34" spans="1:7" x14ac:dyDescent="0.2">
      <c r="A34" s="54" t="s">
        <v>39</v>
      </c>
      <c r="B34" s="36">
        <v>0</v>
      </c>
      <c r="C34" s="36">
        <v>0</v>
      </c>
      <c r="D34" s="36">
        <f t="shared" si="0"/>
        <v>0</v>
      </c>
      <c r="E34" s="36">
        <v>0</v>
      </c>
      <c r="F34" s="36">
        <v>0</v>
      </c>
      <c r="G34" s="36">
        <f t="shared" si="1"/>
        <v>0</v>
      </c>
    </row>
    <row r="35" spans="1:7" x14ac:dyDescent="0.2">
      <c r="A35" s="54" t="s">
        <v>40</v>
      </c>
      <c r="B35" s="36">
        <v>0</v>
      </c>
      <c r="C35" s="36">
        <v>0</v>
      </c>
      <c r="D35" s="36">
        <f t="shared" si="0"/>
        <v>0</v>
      </c>
      <c r="E35" s="36">
        <v>0</v>
      </c>
      <c r="F35" s="36">
        <v>0</v>
      </c>
      <c r="G35" s="36">
        <f t="shared" si="1"/>
        <v>0</v>
      </c>
    </row>
    <row r="36" spans="1:7" x14ac:dyDescent="0.2">
      <c r="A36" s="54" t="s">
        <v>41</v>
      </c>
      <c r="B36" s="36">
        <v>0</v>
      </c>
      <c r="C36" s="36">
        <v>0</v>
      </c>
      <c r="D36" s="36">
        <f t="shared" si="0"/>
        <v>0</v>
      </c>
      <c r="E36" s="36">
        <v>0</v>
      </c>
      <c r="F36" s="36">
        <v>0</v>
      </c>
      <c r="G36" s="36">
        <f t="shared" si="1"/>
        <v>0</v>
      </c>
    </row>
    <row r="37" spans="1:7" x14ac:dyDescent="0.2">
      <c r="A37" s="54" t="s">
        <v>42</v>
      </c>
      <c r="B37" s="36">
        <v>0</v>
      </c>
      <c r="C37" s="36">
        <v>0</v>
      </c>
      <c r="D37" s="36">
        <f t="shared" si="0"/>
        <v>0</v>
      </c>
      <c r="E37" s="36">
        <v>0</v>
      </c>
      <c r="F37" s="36">
        <v>0</v>
      </c>
      <c r="G37" s="36">
        <f t="shared" si="1"/>
        <v>0</v>
      </c>
    </row>
    <row r="38" spans="1:7" x14ac:dyDescent="0.2">
      <c r="A38" s="54" t="s">
        <v>43</v>
      </c>
      <c r="B38" s="36">
        <v>0</v>
      </c>
      <c r="C38" s="36">
        <v>0</v>
      </c>
      <c r="D38" s="36">
        <f t="shared" si="0"/>
        <v>0</v>
      </c>
      <c r="E38" s="36">
        <v>0</v>
      </c>
      <c r="F38" s="36">
        <v>0</v>
      </c>
      <c r="G38" s="36">
        <f t="shared" si="1"/>
        <v>0</v>
      </c>
    </row>
    <row r="39" spans="1:7" x14ac:dyDescent="0.2">
      <c r="A39" s="54" t="s">
        <v>44</v>
      </c>
      <c r="B39" s="36">
        <v>0</v>
      </c>
      <c r="C39" s="36">
        <v>0</v>
      </c>
      <c r="D39" s="36">
        <f t="shared" si="0"/>
        <v>0</v>
      </c>
      <c r="E39" s="36">
        <v>0</v>
      </c>
      <c r="F39" s="36">
        <v>0</v>
      </c>
      <c r="G39" s="36">
        <f t="shared" si="1"/>
        <v>0</v>
      </c>
    </row>
    <row r="40" spans="1:7" x14ac:dyDescent="0.2">
      <c r="A40" s="54" t="s">
        <v>45</v>
      </c>
      <c r="B40" s="36">
        <v>0</v>
      </c>
      <c r="C40" s="36">
        <v>0</v>
      </c>
      <c r="D40" s="36">
        <f t="shared" si="0"/>
        <v>0</v>
      </c>
      <c r="E40" s="36">
        <v>0</v>
      </c>
      <c r="F40" s="36">
        <v>0</v>
      </c>
      <c r="G40" s="36">
        <f t="shared" si="1"/>
        <v>0</v>
      </c>
    </row>
    <row r="41" spans="1:7" x14ac:dyDescent="0.2">
      <c r="A41" s="54" t="s">
        <v>46</v>
      </c>
      <c r="B41" s="36">
        <v>0</v>
      </c>
      <c r="C41" s="36">
        <v>0</v>
      </c>
      <c r="D41" s="36">
        <f t="shared" si="0"/>
        <v>0</v>
      </c>
      <c r="E41" s="36">
        <v>0</v>
      </c>
      <c r="F41" s="36">
        <v>0</v>
      </c>
      <c r="G41" s="36">
        <f t="shared" si="1"/>
        <v>0</v>
      </c>
    </row>
    <row r="42" spans="1:7" x14ac:dyDescent="0.2">
      <c r="A42" s="54" t="s">
        <v>47</v>
      </c>
      <c r="B42" s="36">
        <v>0</v>
      </c>
      <c r="C42" s="36">
        <v>0</v>
      </c>
      <c r="D42" s="36">
        <f t="shared" si="0"/>
        <v>0</v>
      </c>
      <c r="E42" s="36">
        <v>0</v>
      </c>
      <c r="F42" s="36">
        <v>0</v>
      </c>
      <c r="G42" s="36">
        <f t="shared" si="1"/>
        <v>0</v>
      </c>
    </row>
    <row r="43" spans="1:7" ht="10.5" x14ac:dyDescent="0.25">
      <c r="A43" s="53" t="s">
        <v>48</v>
      </c>
      <c r="B43" s="37">
        <f>SUM(B44:B52)</f>
        <v>0</v>
      </c>
      <c r="C43" s="37">
        <f>SUM(C44:C52)</f>
        <v>11563366</v>
      </c>
      <c r="D43" s="37">
        <f t="shared" si="0"/>
        <v>11563366</v>
      </c>
      <c r="E43" s="37">
        <f>SUM(E44:E52)</f>
        <v>8038778</v>
      </c>
      <c r="F43" s="37">
        <f>SUM(F44:F52)</f>
        <v>8038778</v>
      </c>
      <c r="G43" s="37">
        <f t="shared" si="1"/>
        <v>3524588</v>
      </c>
    </row>
    <row r="44" spans="1:7" x14ac:dyDescent="0.2">
      <c r="A44" s="54" t="s">
        <v>49</v>
      </c>
      <c r="B44" s="36">
        <v>0</v>
      </c>
      <c r="C44" s="36">
        <v>30740</v>
      </c>
      <c r="D44" s="36">
        <f t="shared" si="0"/>
        <v>30740</v>
      </c>
      <c r="E44" s="36">
        <v>30740</v>
      </c>
      <c r="F44" s="36">
        <v>30740</v>
      </c>
      <c r="G44" s="36">
        <f t="shared" si="1"/>
        <v>0</v>
      </c>
    </row>
    <row r="45" spans="1:7" x14ac:dyDescent="0.2">
      <c r="A45" s="54" t="s">
        <v>50</v>
      </c>
      <c r="B45" s="36">
        <v>0</v>
      </c>
      <c r="C45" s="36">
        <v>0</v>
      </c>
      <c r="D45" s="36">
        <f t="shared" si="0"/>
        <v>0</v>
      </c>
      <c r="E45" s="36">
        <v>0</v>
      </c>
      <c r="F45" s="36">
        <v>0</v>
      </c>
      <c r="G45" s="36">
        <f t="shared" si="1"/>
        <v>0</v>
      </c>
    </row>
    <row r="46" spans="1:7" x14ac:dyDescent="0.2">
      <c r="A46" s="54" t="s">
        <v>51</v>
      </c>
      <c r="B46" s="36">
        <v>0</v>
      </c>
      <c r="C46" s="36">
        <v>0</v>
      </c>
      <c r="D46" s="36">
        <f t="shared" si="0"/>
        <v>0</v>
      </c>
      <c r="E46" s="36">
        <v>0</v>
      </c>
      <c r="F46" s="36">
        <v>0</v>
      </c>
      <c r="G46" s="36">
        <f t="shared" si="1"/>
        <v>0</v>
      </c>
    </row>
    <row r="47" spans="1:7" x14ac:dyDescent="0.2">
      <c r="A47" s="54" t="s">
        <v>52</v>
      </c>
      <c r="B47" s="36">
        <v>0</v>
      </c>
      <c r="C47" s="36">
        <v>8862726</v>
      </c>
      <c r="D47" s="36">
        <f t="shared" si="0"/>
        <v>8862726</v>
      </c>
      <c r="E47" s="36">
        <v>8008038</v>
      </c>
      <c r="F47" s="36">
        <v>8008038</v>
      </c>
      <c r="G47" s="36">
        <f t="shared" si="1"/>
        <v>854688</v>
      </c>
    </row>
    <row r="48" spans="1:7" x14ac:dyDescent="0.2">
      <c r="A48" s="54" t="s">
        <v>53</v>
      </c>
      <c r="B48" s="36">
        <v>0</v>
      </c>
      <c r="C48" s="36">
        <v>0</v>
      </c>
      <c r="D48" s="36">
        <f t="shared" si="0"/>
        <v>0</v>
      </c>
      <c r="E48" s="36">
        <v>0</v>
      </c>
      <c r="F48" s="36">
        <v>0</v>
      </c>
      <c r="G48" s="36">
        <f t="shared" si="1"/>
        <v>0</v>
      </c>
    </row>
    <row r="49" spans="1:7" x14ac:dyDescent="0.2">
      <c r="A49" s="54" t="s">
        <v>54</v>
      </c>
      <c r="B49" s="36">
        <v>0</v>
      </c>
      <c r="C49" s="36">
        <v>2669900</v>
      </c>
      <c r="D49" s="36">
        <f t="shared" si="0"/>
        <v>2669900</v>
      </c>
      <c r="E49" s="36">
        <v>0</v>
      </c>
      <c r="F49" s="36">
        <v>0</v>
      </c>
      <c r="G49" s="36">
        <f t="shared" si="1"/>
        <v>2669900</v>
      </c>
    </row>
    <row r="50" spans="1:7" x14ac:dyDescent="0.2">
      <c r="A50" s="54" t="s">
        <v>55</v>
      </c>
      <c r="B50" s="36">
        <v>0</v>
      </c>
      <c r="C50" s="36">
        <v>0</v>
      </c>
      <c r="D50" s="36">
        <f t="shared" si="0"/>
        <v>0</v>
      </c>
      <c r="E50" s="36">
        <v>0</v>
      </c>
      <c r="F50" s="36">
        <v>0</v>
      </c>
      <c r="G50" s="36">
        <f t="shared" si="1"/>
        <v>0</v>
      </c>
    </row>
    <row r="51" spans="1:7" x14ac:dyDescent="0.2">
      <c r="A51" s="54" t="s">
        <v>56</v>
      </c>
      <c r="B51" s="36">
        <v>0</v>
      </c>
      <c r="C51" s="36">
        <v>0</v>
      </c>
      <c r="D51" s="36">
        <f t="shared" si="0"/>
        <v>0</v>
      </c>
      <c r="E51" s="36">
        <v>0</v>
      </c>
      <c r="F51" s="36">
        <v>0</v>
      </c>
      <c r="G51" s="36">
        <f t="shared" si="1"/>
        <v>0</v>
      </c>
    </row>
    <row r="52" spans="1:7" x14ac:dyDescent="0.2">
      <c r="A52" s="54" t="s">
        <v>57</v>
      </c>
      <c r="B52" s="36">
        <v>0</v>
      </c>
      <c r="C52" s="36">
        <v>0</v>
      </c>
      <c r="D52" s="36">
        <f t="shared" si="0"/>
        <v>0</v>
      </c>
      <c r="E52" s="36">
        <v>0</v>
      </c>
      <c r="F52" s="36">
        <v>0</v>
      </c>
      <c r="G52" s="36">
        <f t="shared" si="1"/>
        <v>0</v>
      </c>
    </row>
    <row r="53" spans="1:7" ht="10.5" x14ac:dyDescent="0.25">
      <c r="A53" s="53" t="s">
        <v>58</v>
      </c>
      <c r="B53" s="37">
        <f>SUM(B54:B56)</f>
        <v>0</v>
      </c>
      <c r="C53" s="37">
        <f>SUM(C54:C56)</f>
        <v>0</v>
      </c>
      <c r="D53" s="37">
        <f t="shared" si="0"/>
        <v>0</v>
      </c>
      <c r="E53" s="37">
        <f>SUM(E54:E56)</f>
        <v>0</v>
      </c>
      <c r="F53" s="37">
        <f>SUM(F54:F56)</f>
        <v>0</v>
      </c>
      <c r="G53" s="37">
        <f t="shared" si="1"/>
        <v>0</v>
      </c>
    </row>
    <row r="54" spans="1:7" x14ac:dyDescent="0.2">
      <c r="A54" s="54" t="s">
        <v>59</v>
      </c>
      <c r="B54" s="36">
        <v>0</v>
      </c>
      <c r="C54" s="36">
        <v>0</v>
      </c>
      <c r="D54" s="36">
        <f t="shared" si="0"/>
        <v>0</v>
      </c>
      <c r="E54" s="36">
        <v>0</v>
      </c>
      <c r="F54" s="36">
        <v>0</v>
      </c>
      <c r="G54" s="36">
        <f t="shared" si="1"/>
        <v>0</v>
      </c>
    </row>
    <row r="55" spans="1:7" x14ac:dyDescent="0.2">
      <c r="A55" s="54" t="s">
        <v>60</v>
      </c>
      <c r="B55" s="36">
        <v>0</v>
      </c>
      <c r="C55" s="36">
        <v>0</v>
      </c>
      <c r="D55" s="36">
        <f t="shared" si="0"/>
        <v>0</v>
      </c>
      <c r="E55" s="36">
        <v>0</v>
      </c>
      <c r="F55" s="36">
        <v>0</v>
      </c>
      <c r="G55" s="36">
        <f t="shared" si="1"/>
        <v>0</v>
      </c>
    </row>
    <row r="56" spans="1:7" x14ac:dyDescent="0.2">
      <c r="A56" s="54" t="s">
        <v>61</v>
      </c>
      <c r="B56" s="36">
        <v>0</v>
      </c>
      <c r="C56" s="36">
        <v>0</v>
      </c>
      <c r="D56" s="36">
        <f t="shared" si="0"/>
        <v>0</v>
      </c>
      <c r="E56" s="36">
        <v>0</v>
      </c>
      <c r="F56" s="36">
        <v>0</v>
      </c>
      <c r="G56" s="36">
        <f t="shared" si="1"/>
        <v>0</v>
      </c>
    </row>
    <row r="57" spans="1:7" ht="10.5" x14ac:dyDescent="0.25">
      <c r="A57" s="53" t="s">
        <v>62</v>
      </c>
      <c r="B57" s="37">
        <f>SUM(B58:B64)</f>
        <v>0</v>
      </c>
      <c r="C57" s="37">
        <f>SUM(C58:C64)</f>
        <v>0</v>
      </c>
      <c r="D57" s="37">
        <f t="shared" si="0"/>
        <v>0</v>
      </c>
      <c r="E57" s="37">
        <f>SUM(E58:E64)</f>
        <v>0</v>
      </c>
      <c r="F57" s="37">
        <f>SUM(F58:F64)</f>
        <v>0</v>
      </c>
      <c r="G57" s="37">
        <f t="shared" si="1"/>
        <v>0</v>
      </c>
    </row>
    <row r="58" spans="1:7" x14ac:dyDescent="0.2">
      <c r="A58" s="54" t="s">
        <v>63</v>
      </c>
      <c r="B58" s="36">
        <v>0</v>
      </c>
      <c r="C58" s="36">
        <v>0</v>
      </c>
      <c r="D58" s="36">
        <f t="shared" si="0"/>
        <v>0</v>
      </c>
      <c r="E58" s="36">
        <v>0</v>
      </c>
      <c r="F58" s="36">
        <v>0</v>
      </c>
      <c r="G58" s="36">
        <f t="shared" si="1"/>
        <v>0</v>
      </c>
    </row>
    <row r="59" spans="1:7" x14ac:dyDescent="0.2">
      <c r="A59" s="54" t="s">
        <v>64</v>
      </c>
      <c r="B59" s="36">
        <v>0</v>
      </c>
      <c r="C59" s="36">
        <v>0</v>
      </c>
      <c r="D59" s="36">
        <f t="shared" si="0"/>
        <v>0</v>
      </c>
      <c r="E59" s="36">
        <v>0</v>
      </c>
      <c r="F59" s="36">
        <v>0</v>
      </c>
      <c r="G59" s="36">
        <f t="shared" si="1"/>
        <v>0</v>
      </c>
    </row>
    <row r="60" spans="1:7" x14ac:dyDescent="0.2">
      <c r="A60" s="54" t="s">
        <v>65</v>
      </c>
      <c r="B60" s="36">
        <v>0</v>
      </c>
      <c r="C60" s="36">
        <v>0</v>
      </c>
      <c r="D60" s="36">
        <f t="shared" si="0"/>
        <v>0</v>
      </c>
      <c r="E60" s="36">
        <v>0</v>
      </c>
      <c r="F60" s="36">
        <v>0</v>
      </c>
      <c r="G60" s="36">
        <f t="shared" si="1"/>
        <v>0</v>
      </c>
    </row>
    <row r="61" spans="1:7" x14ac:dyDescent="0.2">
      <c r="A61" s="54" t="s">
        <v>66</v>
      </c>
      <c r="B61" s="36">
        <v>0</v>
      </c>
      <c r="C61" s="36">
        <v>0</v>
      </c>
      <c r="D61" s="36">
        <f t="shared" si="0"/>
        <v>0</v>
      </c>
      <c r="E61" s="36">
        <v>0</v>
      </c>
      <c r="F61" s="36">
        <v>0</v>
      </c>
      <c r="G61" s="36">
        <f t="shared" si="1"/>
        <v>0</v>
      </c>
    </row>
    <row r="62" spans="1:7" x14ac:dyDescent="0.2">
      <c r="A62" s="54" t="s">
        <v>67</v>
      </c>
      <c r="B62" s="36">
        <v>0</v>
      </c>
      <c r="C62" s="36">
        <v>0</v>
      </c>
      <c r="D62" s="36">
        <f t="shared" si="0"/>
        <v>0</v>
      </c>
      <c r="E62" s="36">
        <v>0</v>
      </c>
      <c r="F62" s="36">
        <v>0</v>
      </c>
      <c r="G62" s="36">
        <f t="shared" si="1"/>
        <v>0</v>
      </c>
    </row>
    <row r="63" spans="1:7" x14ac:dyDescent="0.2">
      <c r="A63" s="54" t="s">
        <v>68</v>
      </c>
      <c r="B63" s="36">
        <v>0</v>
      </c>
      <c r="C63" s="36">
        <v>0</v>
      </c>
      <c r="D63" s="36">
        <f t="shared" si="0"/>
        <v>0</v>
      </c>
      <c r="E63" s="36">
        <v>0</v>
      </c>
      <c r="F63" s="36">
        <v>0</v>
      </c>
      <c r="G63" s="36">
        <f t="shared" si="1"/>
        <v>0</v>
      </c>
    </row>
    <row r="64" spans="1:7" x14ac:dyDescent="0.2">
      <c r="A64" s="54" t="s">
        <v>69</v>
      </c>
      <c r="B64" s="36">
        <v>0</v>
      </c>
      <c r="C64" s="36">
        <v>0</v>
      </c>
      <c r="D64" s="36">
        <f t="shared" si="0"/>
        <v>0</v>
      </c>
      <c r="E64" s="36">
        <v>0</v>
      </c>
      <c r="F64" s="36">
        <v>0</v>
      </c>
      <c r="G64" s="36">
        <f t="shared" si="1"/>
        <v>0</v>
      </c>
    </row>
    <row r="65" spans="1:7" ht="10.5" x14ac:dyDescent="0.25">
      <c r="A65" s="53" t="s">
        <v>70</v>
      </c>
      <c r="B65" s="37">
        <f>SUM(B66:B68)</f>
        <v>0</v>
      </c>
      <c r="C65" s="37">
        <f>SUM(C66:C68)</f>
        <v>0</v>
      </c>
      <c r="D65" s="37">
        <f t="shared" si="0"/>
        <v>0</v>
      </c>
      <c r="E65" s="37">
        <f>SUM(E66:E68)</f>
        <v>0</v>
      </c>
      <c r="F65" s="37">
        <f>SUM(F66:F68)</f>
        <v>0</v>
      </c>
      <c r="G65" s="37">
        <f t="shared" si="1"/>
        <v>0</v>
      </c>
    </row>
    <row r="66" spans="1:7" x14ac:dyDescent="0.2">
      <c r="A66" s="54" t="s">
        <v>71</v>
      </c>
      <c r="B66" s="36">
        <v>0</v>
      </c>
      <c r="C66" s="36">
        <v>0</v>
      </c>
      <c r="D66" s="36">
        <f t="shared" si="0"/>
        <v>0</v>
      </c>
      <c r="E66" s="36">
        <v>0</v>
      </c>
      <c r="F66" s="36">
        <v>0</v>
      </c>
      <c r="G66" s="36">
        <f t="shared" si="1"/>
        <v>0</v>
      </c>
    </row>
    <row r="67" spans="1:7" x14ac:dyDescent="0.2">
      <c r="A67" s="54" t="s">
        <v>72</v>
      </c>
      <c r="B67" s="36">
        <v>0</v>
      </c>
      <c r="C67" s="36">
        <v>0</v>
      </c>
      <c r="D67" s="36">
        <f t="shared" si="0"/>
        <v>0</v>
      </c>
      <c r="E67" s="36">
        <v>0</v>
      </c>
      <c r="F67" s="36">
        <v>0</v>
      </c>
      <c r="G67" s="36">
        <f t="shared" si="1"/>
        <v>0</v>
      </c>
    </row>
    <row r="68" spans="1:7" x14ac:dyDescent="0.2">
      <c r="A68" s="54" t="s">
        <v>73</v>
      </c>
      <c r="B68" s="36">
        <v>0</v>
      </c>
      <c r="C68" s="36">
        <v>0</v>
      </c>
      <c r="D68" s="36">
        <f t="shared" si="0"/>
        <v>0</v>
      </c>
      <c r="E68" s="36">
        <v>0</v>
      </c>
      <c r="F68" s="36">
        <v>0</v>
      </c>
      <c r="G68" s="36">
        <f t="shared" si="1"/>
        <v>0</v>
      </c>
    </row>
    <row r="69" spans="1:7" ht="10.5" x14ac:dyDescent="0.25">
      <c r="A69" s="53" t="s">
        <v>74</v>
      </c>
      <c r="B69" s="37">
        <f>SUM(B70:B76)</f>
        <v>0</v>
      </c>
      <c r="C69" s="37">
        <f>SUM(C70:C76)</f>
        <v>0</v>
      </c>
      <c r="D69" s="37">
        <f t="shared" si="0"/>
        <v>0</v>
      </c>
      <c r="E69" s="37">
        <f>SUM(E70:E76)</f>
        <v>0</v>
      </c>
      <c r="F69" s="37">
        <f>SUM(F70:F76)</f>
        <v>0</v>
      </c>
      <c r="G69" s="37">
        <f t="shared" si="1"/>
        <v>0</v>
      </c>
    </row>
    <row r="70" spans="1:7" x14ac:dyDescent="0.2">
      <c r="A70" s="54" t="s">
        <v>75</v>
      </c>
      <c r="B70" s="36">
        <v>0</v>
      </c>
      <c r="C70" s="36">
        <v>0</v>
      </c>
      <c r="D70" s="36">
        <f t="shared" ref="D70:D76" si="2">B70+C70</f>
        <v>0</v>
      </c>
      <c r="E70" s="36">
        <v>0</v>
      </c>
      <c r="F70" s="36">
        <v>0</v>
      </c>
      <c r="G70" s="36">
        <f t="shared" ref="G70:G76" si="3">D70-E70</f>
        <v>0</v>
      </c>
    </row>
    <row r="71" spans="1:7" x14ac:dyDescent="0.2">
      <c r="A71" s="54" t="s">
        <v>76</v>
      </c>
      <c r="B71" s="36">
        <v>0</v>
      </c>
      <c r="C71" s="36">
        <v>0</v>
      </c>
      <c r="D71" s="36">
        <f t="shared" si="2"/>
        <v>0</v>
      </c>
      <c r="E71" s="36">
        <v>0</v>
      </c>
      <c r="F71" s="36">
        <v>0</v>
      </c>
      <c r="G71" s="36">
        <f t="shared" si="3"/>
        <v>0</v>
      </c>
    </row>
    <row r="72" spans="1:7" x14ac:dyDescent="0.2">
      <c r="A72" s="54" t="s">
        <v>77</v>
      </c>
      <c r="B72" s="36">
        <v>0</v>
      </c>
      <c r="C72" s="36">
        <v>0</v>
      </c>
      <c r="D72" s="36">
        <f t="shared" si="2"/>
        <v>0</v>
      </c>
      <c r="E72" s="36">
        <v>0</v>
      </c>
      <c r="F72" s="36">
        <v>0</v>
      </c>
      <c r="G72" s="36">
        <f t="shared" si="3"/>
        <v>0</v>
      </c>
    </row>
    <row r="73" spans="1:7" x14ac:dyDescent="0.2">
      <c r="A73" s="54" t="s">
        <v>78</v>
      </c>
      <c r="B73" s="36">
        <v>0</v>
      </c>
      <c r="C73" s="36">
        <v>0</v>
      </c>
      <c r="D73" s="36">
        <f t="shared" si="2"/>
        <v>0</v>
      </c>
      <c r="E73" s="36">
        <v>0</v>
      </c>
      <c r="F73" s="36">
        <v>0</v>
      </c>
      <c r="G73" s="36">
        <f t="shared" si="3"/>
        <v>0</v>
      </c>
    </row>
    <row r="74" spans="1:7" x14ac:dyDescent="0.2">
      <c r="A74" s="54" t="s">
        <v>79</v>
      </c>
      <c r="B74" s="36">
        <v>0</v>
      </c>
      <c r="C74" s="36">
        <v>0</v>
      </c>
      <c r="D74" s="36">
        <f t="shared" si="2"/>
        <v>0</v>
      </c>
      <c r="E74" s="36">
        <v>0</v>
      </c>
      <c r="F74" s="36">
        <v>0</v>
      </c>
      <c r="G74" s="36">
        <f t="shared" si="3"/>
        <v>0</v>
      </c>
    </row>
    <row r="75" spans="1:7" x14ac:dyDescent="0.2">
      <c r="A75" s="54" t="s">
        <v>80</v>
      </c>
      <c r="B75" s="36">
        <v>0</v>
      </c>
      <c r="C75" s="36">
        <v>0</v>
      </c>
      <c r="D75" s="36">
        <f t="shared" si="2"/>
        <v>0</v>
      </c>
      <c r="E75" s="36">
        <v>0</v>
      </c>
      <c r="F75" s="36">
        <v>0</v>
      </c>
      <c r="G75" s="36">
        <f t="shared" si="3"/>
        <v>0</v>
      </c>
    </row>
    <row r="76" spans="1:7" x14ac:dyDescent="0.2">
      <c r="A76" s="55" t="s">
        <v>81</v>
      </c>
      <c r="B76" s="38">
        <v>0</v>
      </c>
      <c r="C76" s="38">
        <v>0</v>
      </c>
      <c r="D76" s="38">
        <f t="shared" si="2"/>
        <v>0</v>
      </c>
      <c r="E76" s="38">
        <v>0</v>
      </c>
      <c r="F76" s="38">
        <v>0</v>
      </c>
      <c r="G76" s="38">
        <f t="shared" si="3"/>
        <v>0</v>
      </c>
    </row>
    <row r="77" spans="1:7" ht="10.5" x14ac:dyDescent="0.25">
      <c r="A77" s="34" t="s">
        <v>82</v>
      </c>
      <c r="B77" s="39">
        <f t="shared" ref="B77:G77" si="4">SUM(B5+B13+B23+B33+B43+B53+B57+B65+B69)</f>
        <v>125600852</v>
      </c>
      <c r="C77" s="39">
        <f t="shared" si="4"/>
        <v>20679884.91</v>
      </c>
      <c r="D77" s="39">
        <f t="shared" si="4"/>
        <v>146280736.91</v>
      </c>
      <c r="E77" s="39">
        <f t="shared" si="4"/>
        <v>47315047.920000002</v>
      </c>
      <c r="F77" s="39">
        <f t="shared" si="4"/>
        <v>47315047.920000002</v>
      </c>
      <c r="G77" s="39">
        <f t="shared" si="4"/>
        <v>98965688.989999995</v>
      </c>
    </row>
    <row r="79" spans="1:7" x14ac:dyDescent="0.2">
      <c r="A79" s="1" t="s">
        <v>131</v>
      </c>
    </row>
    <row r="85" spans="1:6" x14ac:dyDescent="0.2">
      <c r="A85" s="40" t="s">
        <v>132</v>
      </c>
      <c r="B85" s="48"/>
      <c r="C85" s="48"/>
      <c r="E85" s="48" t="s">
        <v>133</v>
      </c>
      <c r="F85" s="48"/>
    </row>
    <row r="86" spans="1:6" x14ac:dyDescent="0.2">
      <c r="A86" s="40" t="s">
        <v>134</v>
      </c>
      <c r="B86" s="48"/>
      <c r="C86" s="48"/>
      <c r="E86" s="48" t="s">
        <v>135</v>
      </c>
      <c r="F86" s="48"/>
    </row>
  </sheetData>
  <sheetProtection formatCells="0" formatColumns="0" formatRows="0" autoFilter="0"/>
  <mergeCells count="6">
    <mergeCell ref="A1:G1"/>
    <mergeCell ref="G2:G3"/>
    <mergeCell ref="B85:C85"/>
    <mergeCell ref="B86:C86"/>
    <mergeCell ref="E85:F85"/>
    <mergeCell ref="E86:F8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showGridLines="0" zoomScaleNormal="100" workbookViewId="0">
      <selection activeCell="A28" sqref="A28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5">
      <c r="A1" s="43" t="s">
        <v>136</v>
      </c>
      <c r="B1" s="44"/>
      <c r="C1" s="44"/>
      <c r="D1" s="44"/>
      <c r="E1" s="44"/>
      <c r="F1" s="44"/>
      <c r="G1" s="45"/>
    </row>
    <row r="2" spans="1:7" ht="10.5" x14ac:dyDescent="0.2">
      <c r="A2" s="21"/>
      <c r="B2" s="24" t="s">
        <v>0</v>
      </c>
      <c r="C2" s="25"/>
      <c r="D2" s="25"/>
      <c r="E2" s="25"/>
      <c r="F2" s="26"/>
      <c r="G2" s="46" t="s">
        <v>7</v>
      </c>
    </row>
    <row r="3" spans="1:7" ht="25" customHeight="1" x14ac:dyDescent="0.2">
      <c r="A3" s="2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ht="10.5" x14ac:dyDescent="0.2">
      <c r="A4" s="23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1"/>
      <c r="B5" s="8"/>
      <c r="C5" s="8"/>
      <c r="D5" s="8"/>
      <c r="E5" s="8"/>
      <c r="F5" s="8"/>
      <c r="G5" s="8"/>
    </row>
    <row r="6" spans="1:7" x14ac:dyDescent="0.2">
      <c r="A6" s="31" t="s">
        <v>83</v>
      </c>
      <c r="B6" s="6">
        <v>125600852</v>
      </c>
      <c r="C6" s="6">
        <v>9116518.9100000001</v>
      </c>
      <c r="D6" s="6">
        <f>B6+C6</f>
        <v>134717370.91</v>
      </c>
      <c r="E6" s="6">
        <v>39276269.920000002</v>
      </c>
      <c r="F6" s="6">
        <v>39276269.920000002</v>
      </c>
      <c r="G6" s="6">
        <f>D6-E6</f>
        <v>95441100.989999995</v>
      </c>
    </row>
    <row r="7" spans="1:7" x14ac:dyDescent="0.2">
      <c r="A7" s="31"/>
      <c r="B7" s="9"/>
      <c r="C7" s="9"/>
      <c r="D7" s="9"/>
      <c r="E7" s="9"/>
      <c r="F7" s="9"/>
      <c r="G7" s="9"/>
    </row>
    <row r="8" spans="1:7" x14ac:dyDescent="0.2">
      <c r="A8" s="31" t="s">
        <v>84</v>
      </c>
      <c r="B8" s="6">
        <v>0</v>
      </c>
      <c r="C8" s="6">
        <v>11563366</v>
      </c>
      <c r="D8" s="6">
        <f>B8+C8</f>
        <v>11563366</v>
      </c>
      <c r="E8" s="6">
        <v>8038778</v>
      </c>
      <c r="F8" s="6">
        <v>8038778</v>
      </c>
      <c r="G8" s="6">
        <f>D8-E8</f>
        <v>3524588</v>
      </c>
    </row>
    <row r="9" spans="1:7" x14ac:dyDescent="0.2">
      <c r="A9" s="31"/>
      <c r="B9" s="9"/>
      <c r="C9" s="9"/>
      <c r="D9" s="9"/>
      <c r="E9" s="9"/>
      <c r="F9" s="9"/>
      <c r="G9" s="9"/>
    </row>
    <row r="10" spans="1:7" x14ac:dyDescent="0.2">
      <c r="A10" s="31" t="s">
        <v>85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1"/>
      <c r="B11" s="9"/>
      <c r="C11" s="9"/>
      <c r="D11" s="9"/>
      <c r="E11" s="9"/>
      <c r="F11" s="9"/>
      <c r="G11" s="9"/>
    </row>
    <row r="12" spans="1:7" x14ac:dyDescent="0.2">
      <c r="A12" s="31" t="s">
        <v>43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1"/>
      <c r="B13" s="9"/>
      <c r="C13" s="9"/>
      <c r="D13" s="9"/>
      <c r="E13" s="9"/>
      <c r="F13" s="9"/>
      <c r="G13" s="9"/>
    </row>
    <row r="14" spans="1:7" x14ac:dyDescent="0.2">
      <c r="A14" s="31" t="s">
        <v>71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2"/>
      <c r="B15" s="10"/>
      <c r="C15" s="10"/>
      <c r="D15" s="10"/>
      <c r="E15" s="10"/>
      <c r="F15" s="10"/>
      <c r="G15" s="10"/>
    </row>
    <row r="16" spans="1:7" ht="10.5" x14ac:dyDescent="0.25">
      <c r="A16" s="33" t="s">
        <v>82</v>
      </c>
      <c r="B16" s="39">
        <f>SUM(+B6+B8+B10+B12+B14)</f>
        <v>125600852</v>
      </c>
      <c r="C16" s="39">
        <f t="shared" ref="C16:G16" si="0">SUM(+C6+C8+C10+C12+C14)</f>
        <v>20679884.91</v>
      </c>
      <c r="D16" s="39">
        <f t="shared" si="0"/>
        <v>146280736.91</v>
      </c>
      <c r="E16" s="39">
        <f t="shared" si="0"/>
        <v>47315047.920000002</v>
      </c>
      <c r="F16" s="39">
        <f t="shared" si="0"/>
        <v>47315047.920000002</v>
      </c>
      <c r="G16" s="39">
        <f t="shared" si="0"/>
        <v>98965688.989999995</v>
      </c>
    </row>
    <row r="18" spans="1:6" x14ac:dyDescent="0.2">
      <c r="A18" s="1" t="s">
        <v>131</v>
      </c>
    </row>
    <row r="26" spans="1:6" x14ac:dyDescent="0.2">
      <c r="A26" s="40" t="s">
        <v>132</v>
      </c>
      <c r="B26" s="48"/>
      <c r="C26" s="48"/>
      <c r="E26" s="48" t="s">
        <v>133</v>
      </c>
      <c r="F26" s="48"/>
    </row>
    <row r="27" spans="1:6" x14ac:dyDescent="0.2">
      <c r="A27" s="40" t="s">
        <v>134</v>
      </c>
      <c r="B27" s="48"/>
      <c r="C27" s="48"/>
      <c r="E27" s="48" t="s">
        <v>135</v>
      </c>
      <c r="F27" s="48"/>
    </row>
  </sheetData>
  <sheetProtection formatCells="0" formatColumns="0" formatRows="0" autoFilter="0"/>
  <mergeCells count="6">
    <mergeCell ref="G2:G3"/>
    <mergeCell ref="A1:G1"/>
    <mergeCell ref="B27:C27"/>
    <mergeCell ref="E26:F26"/>
    <mergeCell ref="E27:F27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showGridLines="0" zoomScaleNormal="100" workbookViewId="0">
      <selection activeCell="A42" sqref="A42"/>
    </sheetView>
  </sheetViews>
  <sheetFormatPr baseColWidth="10" defaultColWidth="12" defaultRowHeight="10" x14ac:dyDescent="0.2"/>
  <cols>
    <col min="1" max="1" width="60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43" t="s">
        <v>137</v>
      </c>
      <c r="B1" s="44"/>
      <c r="C1" s="44"/>
      <c r="D1" s="44"/>
      <c r="E1" s="44"/>
      <c r="F1" s="44"/>
      <c r="G1" s="45"/>
    </row>
    <row r="2" spans="1:7" ht="10.5" x14ac:dyDescent="0.2">
      <c r="A2" s="13"/>
      <c r="B2" s="13"/>
      <c r="C2" s="13"/>
      <c r="D2" s="13"/>
      <c r="E2" s="13"/>
      <c r="F2" s="13"/>
      <c r="G2" s="13"/>
    </row>
    <row r="3" spans="1:7" ht="10.5" x14ac:dyDescent="0.2">
      <c r="A3" s="21"/>
      <c r="B3" s="24" t="s">
        <v>0</v>
      </c>
      <c r="C3" s="25"/>
      <c r="D3" s="25"/>
      <c r="E3" s="25"/>
      <c r="F3" s="26"/>
      <c r="G3" s="46" t="s">
        <v>7</v>
      </c>
    </row>
    <row r="4" spans="1:7" ht="25" customHeight="1" x14ac:dyDescent="0.2">
      <c r="A4" s="2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7"/>
    </row>
    <row r="5" spans="1:7" ht="10.5" x14ac:dyDescent="0.2">
      <c r="A5" s="23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2"/>
      <c r="B6" s="18"/>
      <c r="C6" s="18"/>
      <c r="D6" s="18"/>
      <c r="E6" s="18"/>
      <c r="F6" s="18"/>
      <c r="G6" s="18"/>
    </row>
    <row r="7" spans="1:7" x14ac:dyDescent="0.2">
      <c r="A7" s="41" t="s">
        <v>138</v>
      </c>
      <c r="B7" s="36">
        <v>31475518</v>
      </c>
      <c r="C7" s="36">
        <v>-2186559.85</v>
      </c>
      <c r="D7" s="36">
        <f>B7+C7</f>
        <v>29288958.149999999</v>
      </c>
      <c r="E7" s="36">
        <v>1247798.05</v>
      </c>
      <c r="F7" s="36">
        <v>1247798.05</v>
      </c>
      <c r="G7" s="36">
        <f>D7-E7</f>
        <v>28041160.099999998</v>
      </c>
    </row>
    <row r="8" spans="1:7" x14ac:dyDescent="0.2">
      <c r="A8" s="41" t="s">
        <v>139</v>
      </c>
      <c r="B8" s="36">
        <v>22159623</v>
      </c>
      <c r="C8" s="36">
        <v>11470196.92</v>
      </c>
      <c r="D8" s="36">
        <f t="shared" ref="D8:D13" si="0">B8+C8</f>
        <v>33629819.920000002</v>
      </c>
      <c r="E8" s="36">
        <v>16980070.940000001</v>
      </c>
      <c r="F8" s="36">
        <v>16980070.940000001</v>
      </c>
      <c r="G8" s="36">
        <f t="shared" ref="G8:G13" si="1">D8-E8</f>
        <v>16649748.98</v>
      </c>
    </row>
    <row r="9" spans="1:7" x14ac:dyDescent="0.2">
      <c r="A9" s="41" t="s">
        <v>140</v>
      </c>
      <c r="B9" s="36">
        <v>5005251</v>
      </c>
      <c r="C9" s="36">
        <v>923953.31</v>
      </c>
      <c r="D9" s="36">
        <f t="shared" si="0"/>
        <v>5929204.3100000005</v>
      </c>
      <c r="E9" s="36">
        <v>1321570.3600000001</v>
      </c>
      <c r="F9" s="36">
        <v>1321570.3600000001</v>
      </c>
      <c r="G9" s="36">
        <f t="shared" si="1"/>
        <v>4607633.95</v>
      </c>
    </row>
    <row r="10" spans="1:7" x14ac:dyDescent="0.2">
      <c r="A10" s="41" t="s">
        <v>141</v>
      </c>
      <c r="B10" s="36">
        <v>2441152</v>
      </c>
      <c r="C10" s="36">
        <v>69613</v>
      </c>
      <c r="D10" s="36">
        <f t="shared" si="0"/>
        <v>2510765</v>
      </c>
      <c r="E10" s="36">
        <v>861067.83</v>
      </c>
      <c r="F10" s="36">
        <v>861067.83</v>
      </c>
      <c r="G10" s="36">
        <f t="shared" si="1"/>
        <v>1649697.17</v>
      </c>
    </row>
    <row r="11" spans="1:7" x14ac:dyDescent="0.2">
      <c r="A11" s="41" t="s">
        <v>142</v>
      </c>
      <c r="B11" s="36">
        <v>62982083</v>
      </c>
      <c r="C11" s="36">
        <v>10357548.289999999</v>
      </c>
      <c r="D11" s="36">
        <f t="shared" si="0"/>
        <v>73339631.289999992</v>
      </c>
      <c r="E11" s="36">
        <v>26746556.27</v>
      </c>
      <c r="F11" s="36">
        <v>26746556.27</v>
      </c>
      <c r="G11" s="36">
        <f t="shared" si="1"/>
        <v>46593075.019999996</v>
      </c>
    </row>
    <row r="12" spans="1:7" x14ac:dyDescent="0.2">
      <c r="A12" s="41" t="s">
        <v>143</v>
      </c>
      <c r="B12" s="36">
        <v>1537225</v>
      </c>
      <c r="C12" s="36">
        <v>45133.24</v>
      </c>
      <c r="D12" s="36">
        <f t="shared" si="0"/>
        <v>1582358.24</v>
      </c>
      <c r="E12" s="36">
        <v>157984.47</v>
      </c>
      <c r="F12" s="36">
        <v>157984.47</v>
      </c>
      <c r="G12" s="36">
        <f t="shared" si="1"/>
        <v>1424373.77</v>
      </c>
    </row>
    <row r="13" spans="1:7" x14ac:dyDescent="0.2">
      <c r="A13" s="41" t="s">
        <v>86</v>
      </c>
      <c r="B13" s="36">
        <v>0</v>
      </c>
      <c r="C13" s="36">
        <v>0</v>
      </c>
      <c r="D13" s="36">
        <f t="shared" si="0"/>
        <v>0</v>
      </c>
      <c r="E13" s="36">
        <v>0</v>
      </c>
      <c r="F13" s="36">
        <v>0</v>
      </c>
      <c r="G13" s="36">
        <f t="shared" si="1"/>
        <v>0</v>
      </c>
    </row>
    <row r="14" spans="1:7" x14ac:dyDescent="0.2">
      <c r="A14" s="27"/>
      <c r="B14" s="6"/>
      <c r="C14" s="6"/>
      <c r="D14" s="6"/>
      <c r="E14" s="6"/>
      <c r="F14" s="6"/>
      <c r="G14" s="6"/>
    </row>
    <row r="15" spans="1:7" x14ac:dyDescent="0.2">
      <c r="A15" s="27"/>
      <c r="B15" s="7"/>
      <c r="C15" s="7"/>
      <c r="D15" s="7"/>
      <c r="E15" s="7"/>
      <c r="F15" s="7"/>
      <c r="G15" s="7"/>
    </row>
    <row r="16" spans="1:7" ht="10.5" x14ac:dyDescent="0.25">
      <c r="A16" s="28" t="s">
        <v>82</v>
      </c>
      <c r="B16" s="42">
        <f>SUM(B7:B15)</f>
        <v>125600852</v>
      </c>
      <c r="C16" s="42">
        <f t="shared" ref="C16:G16" si="2">SUM(C7:C15)</f>
        <v>20679884.91</v>
      </c>
      <c r="D16" s="42">
        <f t="shared" si="2"/>
        <v>146280736.91</v>
      </c>
      <c r="E16" s="42">
        <f t="shared" si="2"/>
        <v>47315047.920000002</v>
      </c>
      <c r="F16" s="42">
        <f t="shared" si="2"/>
        <v>47315047.920000002</v>
      </c>
      <c r="G16" s="42">
        <f t="shared" si="2"/>
        <v>98965688.989999995</v>
      </c>
    </row>
    <row r="19" spans="1:7" ht="45" customHeight="1" x14ac:dyDescent="0.25">
      <c r="A19" s="43" t="s">
        <v>129</v>
      </c>
      <c r="B19" s="44"/>
      <c r="C19" s="44"/>
      <c r="D19" s="44"/>
      <c r="E19" s="44"/>
      <c r="F19" s="44"/>
      <c r="G19" s="45"/>
    </row>
    <row r="21" spans="1:7" ht="10.5" x14ac:dyDescent="0.2">
      <c r="A21" s="21"/>
      <c r="B21" s="24" t="s">
        <v>0</v>
      </c>
      <c r="C21" s="25"/>
      <c r="D21" s="25"/>
      <c r="E21" s="25"/>
      <c r="F21" s="26"/>
      <c r="G21" s="46" t="s">
        <v>7</v>
      </c>
    </row>
    <row r="22" spans="1:7" ht="21" x14ac:dyDescent="0.2">
      <c r="A22" s="22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7"/>
    </row>
    <row r="23" spans="1:7" ht="10.5" x14ac:dyDescent="0.2">
      <c r="A23" s="23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4"/>
      <c r="B24" s="15"/>
      <c r="C24" s="15"/>
      <c r="D24" s="15"/>
      <c r="E24" s="15"/>
      <c r="F24" s="15"/>
      <c r="G24" s="15"/>
    </row>
    <row r="25" spans="1:7" x14ac:dyDescent="0.2">
      <c r="A25" s="27" t="s">
        <v>87</v>
      </c>
      <c r="B25" s="16"/>
      <c r="C25" s="16"/>
      <c r="D25" s="16"/>
      <c r="E25" s="16"/>
      <c r="F25" s="16"/>
      <c r="G25" s="16"/>
    </row>
    <row r="26" spans="1:7" x14ac:dyDescent="0.2">
      <c r="A26" s="27" t="s">
        <v>88</v>
      </c>
      <c r="B26" s="16"/>
      <c r="C26" s="16"/>
      <c r="D26" s="16"/>
      <c r="E26" s="16"/>
      <c r="F26" s="16"/>
      <c r="G26" s="16"/>
    </row>
    <row r="27" spans="1:7" x14ac:dyDescent="0.2">
      <c r="A27" s="27" t="s">
        <v>89</v>
      </c>
      <c r="B27" s="16"/>
      <c r="C27" s="16"/>
      <c r="D27" s="16"/>
      <c r="E27" s="16"/>
      <c r="F27" s="16"/>
      <c r="G27" s="16"/>
    </row>
    <row r="28" spans="1:7" x14ac:dyDescent="0.2">
      <c r="A28" s="27" t="s">
        <v>90</v>
      </c>
      <c r="B28" s="16"/>
      <c r="C28" s="16"/>
      <c r="D28" s="16"/>
      <c r="E28" s="16"/>
      <c r="F28" s="16"/>
      <c r="G28" s="16"/>
    </row>
    <row r="29" spans="1:7" x14ac:dyDescent="0.2">
      <c r="A29" s="2"/>
      <c r="B29" s="17"/>
      <c r="C29" s="17"/>
      <c r="D29" s="17"/>
      <c r="E29" s="17"/>
      <c r="F29" s="17"/>
      <c r="G29" s="17"/>
    </row>
    <row r="30" spans="1:7" ht="10.5" x14ac:dyDescent="0.25">
      <c r="A30" s="28" t="s">
        <v>82</v>
      </c>
      <c r="B30" s="11"/>
      <c r="C30" s="11"/>
      <c r="D30" s="11"/>
      <c r="E30" s="11"/>
      <c r="F30" s="11"/>
      <c r="G30" s="11"/>
    </row>
    <row r="33" spans="1:7" ht="45" customHeight="1" x14ac:dyDescent="0.25">
      <c r="A33" s="43" t="s">
        <v>144</v>
      </c>
      <c r="B33" s="44"/>
      <c r="C33" s="44"/>
      <c r="D33" s="44"/>
      <c r="E33" s="44"/>
      <c r="F33" s="44"/>
      <c r="G33" s="45"/>
    </row>
    <row r="34" spans="1:7" ht="10.5" x14ac:dyDescent="0.2">
      <c r="A34" s="21"/>
      <c r="B34" s="24" t="s">
        <v>0</v>
      </c>
      <c r="C34" s="25"/>
      <c r="D34" s="25"/>
      <c r="E34" s="25"/>
      <c r="F34" s="26"/>
      <c r="G34" s="46" t="s">
        <v>7</v>
      </c>
    </row>
    <row r="35" spans="1:7" ht="21" x14ac:dyDescent="0.2">
      <c r="A35" s="22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7"/>
    </row>
    <row r="36" spans="1:7" ht="10.5" x14ac:dyDescent="0.2">
      <c r="A36" s="23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4"/>
      <c r="B37" s="15"/>
      <c r="C37" s="15"/>
      <c r="D37" s="15"/>
      <c r="E37" s="15"/>
      <c r="F37" s="15"/>
      <c r="G37" s="15"/>
    </row>
    <row r="38" spans="1:7" ht="20" x14ac:dyDescent="0.2">
      <c r="A38" s="29" t="s">
        <v>91</v>
      </c>
      <c r="B38" s="36">
        <v>125600852</v>
      </c>
      <c r="C38" s="36">
        <v>20679884.91</v>
      </c>
      <c r="D38" s="36">
        <f t="shared" ref="D38" si="3">B38+C38</f>
        <v>146280736.91</v>
      </c>
      <c r="E38" s="36">
        <v>47315047.920000002</v>
      </c>
      <c r="F38" s="36">
        <v>47315047.920000002</v>
      </c>
      <c r="G38" s="36">
        <f t="shared" ref="G38" si="4">D38-E38</f>
        <v>98965688.989999995</v>
      </c>
    </row>
    <row r="39" spans="1:7" x14ac:dyDescent="0.2">
      <c r="A39" s="29"/>
      <c r="B39" s="16"/>
      <c r="C39" s="16"/>
      <c r="D39" s="16"/>
      <c r="E39" s="16"/>
      <c r="F39" s="16"/>
      <c r="G39" s="16"/>
    </row>
    <row r="40" spans="1:7" x14ac:dyDescent="0.2">
      <c r="A40" s="29" t="s">
        <v>92</v>
      </c>
      <c r="B40" s="36">
        <v>0</v>
      </c>
      <c r="C40" s="36">
        <v>0</v>
      </c>
      <c r="D40" s="36">
        <f t="shared" ref="D40" si="5">B40+C40</f>
        <v>0</v>
      </c>
      <c r="E40" s="36">
        <v>0</v>
      </c>
      <c r="F40" s="36">
        <v>0</v>
      </c>
      <c r="G40" s="36">
        <f t="shared" ref="G40" si="6">D40-E40</f>
        <v>0</v>
      </c>
    </row>
    <row r="41" spans="1:7" x14ac:dyDescent="0.2">
      <c r="A41" s="29"/>
      <c r="B41" s="16"/>
      <c r="C41" s="16"/>
      <c r="D41" s="16"/>
      <c r="E41" s="16"/>
      <c r="F41" s="16"/>
      <c r="G41" s="16"/>
    </row>
    <row r="42" spans="1:7" ht="20" x14ac:dyDescent="0.2">
      <c r="A42" s="29" t="s">
        <v>93</v>
      </c>
      <c r="B42" s="36">
        <v>0</v>
      </c>
      <c r="C42" s="36">
        <v>0</v>
      </c>
      <c r="D42" s="36">
        <f t="shared" ref="D42" si="7">B42+C42</f>
        <v>0</v>
      </c>
      <c r="E42" s="36">
        <v>0</v>
      </c>
      <c r="F42" s="36">
        <v>0</v>
      </c>
      <c r="G42" s="36">
        <f t="shared" ref="G42" si="8">D42-E42</f>
        <v>0</v>
      </c>
    </row>
    <row r="43" spans="1:7" x14ac:dyDescent="0.2">
      <c r="A43" s="29"/>
      <c r="B43" s="16"/>
      <c r="C43" s="16"/>
      <c r="D43" s="16"/>
      <c r="E43" s="16"/>
      <c r="F43" s="16"/>
      <c r="G43" s="16"/>
    </row>
    <row r="44" spans="1:7" ht="20" x14ac:dyDescent="0.2">
      <c r="A44" s="29" t="s">
        <v>94</v>
      </c>
      <c r="B44" s="36">
        <v>0</v>
      </c>
      <c r="C44" s="36">
        <v>0</v>
      </c>
      <c r="D44" s="36">
        <f t="shared" ref="D44" si="9">B44+C44</f>
        <v>0</v>
      </c>
      <c r="E44" s="36">
        <v>0</v>
      </c>
      <c r="F44" s="36">
        <v>0</v>
      </c>
      <c r="G44" s="36">
        <f t="shared" ref="G44" si="10">D44-E44</f>
        <v>0</v>
      </c>
    </row>
    <row r="45" spans="1:7" x14ac:dyDescent="0.2">
      <c r="A45" s="29"/>
      <c r="B45" s="16"/>
      <c r="C45" s="16"/>
      <c r="D45" s="16"/>
      <c r="E45" s="16"/>
      <c r="F45" s="16"/>
      <c r="G45" s="16"/>
    </row>
    <row r="46" spans="1:7" ht="20" x14ac:dyDescent="0.2">
      <c r="A46" s="29" t="s">
        <v>95</v>
      </c>
      <c r="B46" s="36">
        <v>0</v>
      </c>
      <c r="C46" s="36">
        <v>0</v>
      </c>
      <c r="D46" s="36">
        <f t="shared" ref="D46" si="11">B46+C46</f>
        <v>0</v>
      </c>
      <c r="E46" s="36">
        <v>0</v>
      </c>
      <c r="F46" s="36">
        <v>0</v>
      </c>
      <c r="G46" s="36">
        <f t="shared" ref="G46" si="12">D46-E46</f>
        <v>0</v>
      </c>
    </row>
    <row r="47" spans="1:7" x14ac:dyDescent="0.2">
      <c r="A47" s="29"/>
      <c r="B47" s="16"/>
      <c r="C47" s="16"/>
      <c r="D47" s="16"/>
      <c r="E47" s="16"/>
      <c r="F47" s="16"/>
      <c r="G47" s="16"/>
    </row>
    <row r="48" spans="1:7" ht="20" x14ac:dyDescent="0.2">
      <c r="A48" s="29" t="s">
        <v>96</v>
      </c>
      <c r="B48" s="36">
        <v>0</v>
      </c>
      <c r="C48" s="36">
        <v>0</v>
      </c>
      <c r="D48" s="36">
        <f t="shared" ref="D48" si="13">B48+C48</f>
        <v>0</v>
      </c>
      <c r="E48" s="36">
        <v>0</v>
      </c>
      <c r="F48" s="36">
        <v>0</v>
      </c>
      <c r="G48" s="36">
        <f t="shared" ref="G48" si="14">D48-E48</f>
        <v>0</v>
      </c>
    </row>
    <row r="49" spans="1:7" x14ac:dyDescent="0.2">
      <c r="A49" s="29"/>
      <c r="B49" s="16"/>
      <c r="C49" s="16"/>
      <c r="D49" s="16"/>
      <c r="E49" s="16"/>
      <c r="F49" s="16"/>
      <c r="G49" s="16"/>
    </row>
    <row r="50" spans="1:7" x14ac:dyDescent="0.2">
      <c r="A50" s="29" t="s">
        <v>97</v>
      </c>
      <c r="B50" s="36">
        <v>0</v>
      </c>
      <c r="C50" s="36">
        <v>0</v>
      </c>
      <c r="D50" s="36">
        <f t="shared" ref="D50" si="15">B50+C50</f>
        <v>0</v>
      </c>
      <c r="E50" s="36">
        <v>0</v>
      </c>
      <c r="F50" s="36">
        <v>0</v>
      </c>
      <c r="G50" s="36">
        <f t="shared" ref="G50" si="16">D50-E50</f>
        <v>0</v>
      </c>
    </row>
    <row r="51" spans="1:7" x14ac:dyDescent="0.2">
      <c r="A51" s="30"/>
      <c r="B51" s="17"/>
      <c r="C51" s="17"/>
      <c r="D51" s="17"/>
      <c r="E51" s="17"/>
      <c r="F51" s="17"/>
      <c r="G51" s="17"/>
    </row>
    <row r="52" spans="1:7" ht="10.5" x14ac:dyDescent="0.25">
      <c r="A52" s="20" t="s">
        <v>82</v>
      </c>
      <c r="B52" s="42">
        <f>SUM(B38:B51)</f>
        <v>125600852</v>
      </c>
      <c r="C52" s="42">
        <f t="shared" ref="C52:G52" si="17">SUM(C38:C51)</f>
        <v>20679884.91</v>
      </c>
      <c r="D52" s="42">
        <f t="shared" si="17"/>
        <v>146280736.91</v>
      </c>
      <c r="E52" s="42">
        <f t="shared" si="17"/>
        <v>47315047.920000002</v>
      </c>
      <c r="F52" s="42">
        <f t="shared" si="17"/>
        <v>47315047.920000002</v>
      </c>
      <c r="G52" s="42">
        <f t="shared" si="17"/>
        <v>98965688.989999995</v>
      </c>
    </row>
    <row r="54" spans="1:7" x14ac:dyDescent="0.2">
      <c r="A54" s="1" t="s">
        <v>131</v>
      </c>
    </row>
    <row r="60" spans="1:7" x14ac:dyDescent="0.2">
      <c r="A60" s="40" t="s">
        <v>132</v>
      </c>
      <c r="B60" s="48"/>
      <c r="C60" s="48"/>
      <c r="E60" s="48" t="s">
        <v>133</v>
      </c>
      <c r="F60" s="48"/>
    </row>
    <row r="61" spans="1:7" x14ac:dyDescent="0.2">
      <c r="A61" s="40" t="s">
        <v>134</v>
      </c>
      <c r="B61" s="48"/>
      <c r="C61" s="48"/>
      <c r="E61" s="48" t="s">
        <v>135</v>
      </c>
      <c r="F61" s="48"/>
    </row>
  </sheetData>
  <sheetProtection formatCells="0" formatColumns="0" formatRows="0" insertRows="0" deleteRows="0" autoFilter="0"/>
  <mergeCells count="10">
    <mergeCell ref="A1:G1"/>
    <mergeCell ref="A19:G19"/>
    <mergeCell ref="A33:G33"/>
    <mergeCell ref="B60:C60"/>
    <mergeCell ref="E60:F60"/>
    <mergeCell ref="B61:C61"/>
    <mergeCell ref="E61:F61"/>
    <mergeCell ref="G3:G4"/>
    <mergeCell ref="G21:G22"/>
    <mergeCell ref="G34:G3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A10" sqref="A10"/>
    </sheetView>
  </sheetViews>
  <sheetFormatPr baseColWidth="10" defaultColWidth="12" defaultRowHeight="10" x14ac:dyDescent="0.2"/>
  <cols>
    <col min="1" max="1" width="65.77734375" style="1" customWidth="1"/>
    <col min="2" max="7" width="18.33203125" style="1" customWidth="1"/>
    <col min="8" max="16384" width="12" style="1"/>
  </cols>
  <sheetData>
    <row r="1" spans="1:7" ht="45" customHeight="1" x14ac:dyDescent="0.25">
      <c r="A1" s="43" t="s">
        <v>145</v>
      </c>
      <c r="B1" s="49"/>
      <c r="C1" s="49"/>
      <c r="D1" s="49"/>
      <c r="E1" s="49"/>
      <c r="F1" s="49"/>
      <c r="G1" s="50"/>
    </row>
    <row r="2" spans="1:7" ht="10.5" x14ac:dyDescent="0.2">
      <c r="A2" s="51"/>
      <c r="B2" s="24" t="s">
        <v>0</v>
      </c>
      <c r="C2" s="25"/>
      <c r="D2" s="25"/>
      <c r="E2" s="25"/>
      <c r="F2" s="26"/>
      <c r="G2" s="46" t="s">
        <v>7</v>
      </c>
    </row>
    <row r="3" spans="1:7" ht="25" customHeight="1" x14ac:dyDescent="0.2">
      <c r="A3" s="56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7"/>
    </row>
    <row r="4" spans="1:7" ht="10.5" x14ac:dyDescent="0.2">
      <c r="A4" s="52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57"/>
      <c r="B5" s="5"/>
      <c r="C5" s="5"/>
      <c r="D5" s="5"/>
      <c r="E5" s="5"/>
      <c r="F5" s="5"/>
      <c r="G5" s="5"/>
    </row>
    <row r="6" spans="1:7" ht="10.5" x14ac:dyDescent="0.25">
      <c r="A6" s="19" t="s">
        <v>98</v>
      </c>
      <c r="B6" s="37">
        <f t="shared" ref="B6:G6" si="0">SUM(B7:B14)</f>
        <v>125600852</v>
      </c>
      <c r="C6" s="37">
        <f t="shared" si="0"/>
        <v>20679884.91</v>
      </c>
      <c r="D6" s="37">
        <f t="shared" si="0"/>
        <v>146280736.91000003</v>
      </c>
      <c r="E6" s="37">
        <f t="shared" si="0"/>
        <v>47315047.920000002</v>
      </c>
      <c r="F6" s="37">
        <f t="shared" si="0"/>
        <v>47315047.920000002</v>
      </c>
      <c r="G6" s="37">
        <f t="shared" si="0"/>
        <v>98965688.99000001</v>
      </c>
    </row>
    <row r="7" spans="1:7" x14ac:dyDescent="0.2">
      <c r="A7" s="58" t="s">
        <v>99</v>
      </c>
      <c r="B7" s="36">
        <v>0</v>
      </c>
      <c r="C7" s="36">
        <v>0</v>
      </c>
      <c r="D7" s="36">
        <f>B7+C7</f>
        <v>0</v>
      </c>
      <c r="E7" s="36">
        <v>0</v>
      </c>
      <c r="F7" s="36">
        <v>0</v>
      </c>
      <c r="G7" s="36">
        <f>D7-E7</f>
        <v>0</v>
      </c>
    </row>
    <row r="8" spans="1:7" x14ac:dyDescent="0.2">
      <c r="A8" s="58" t="s">
        <v>100</v>
      </c>
      <c r="B8" s="36">
        <v>124063627</v>
      </c>
      <c r="C8" s="36">
        <v>20634751.670000002</v>
      </c>
      <c r="D8" s="36">
        <f t="shared" ref="D8:D14" si="1">B8+C8</f>
        <v>144698378.67000002</v>
      </c>
      <c r="E8" s="36">
        <v>47157063.450000003</v>
      </c>
      <c r="F8" s="36">
        <v>47157063.450000003</v>
      </c>
      <c r="G8" s="36">
        <f t="shared" ref="G8:G14" si="2">D8-E8</f>
        <v>97541315.220000014</v>
      </c>
    </row>
    <row r="9" spans="1:7" x14ac:dyDescent="0.2">
      <c r="A9" s="58" t="s">
        <v>101</v>
      </c>
      <c r="B9" s="36">
        <v>1537225</v>
      </c>
      <c r="C9" s="36">
        <v>45133.24</v>
      </c>
      <c r="D9" s="36">
        <f t="shared" si="1"/>
        <v>1582358.24</v>
      </c>
      <c r="E9" s="36">
        <v>157984.47</v>
      </c>
      <c r="F9" s="36">
        <v>157984.47</v>
      </c>
      <c r="G9" s="36">
        <f t="shared" si="2"/>
        <v>1424373.77</v>
      </c>
    </row>
    <row r="10" spans="1:7" x14ac:dyDescent="0.2">
      <c r="A10" s="58" t="s">
        <v>102</v>
      </c>
      <c r="B10" s="36">
        <v>0</v>
      </c>
      <c r="C10" s="36">
        <v>0</v>
      </c>
      <c r="D10" s="36">
        <f t="shared" si="1"/>
        <v>0</v>
      </c>
      <c r="E10" s="36">
        <v>0</v>
      </c>
      <c r="F10" s="36">
        <v>0</v>
      </c>
      <c r="G10" s="36">
        <f t="shared" si="2"/>
        <v>0</v>
      </c>
    </row>
    <row r="11" spans="1:7" x14ac:dyDescent="0.2">
      <c r="A11" s="58" t="s">
        <v>103</v>
      </c>
      <c r="B11" s="36">
        <v>0</v>
      </c>
      <c r="C11" s="36">
        <v>0</v>
      </c>
      <c r="D11" s="36">
        <f t="shared" si="1"/>
        <v>0</v>
      </c>
      <c r="E11" s="36">
        <v>0</v>
      </c>
      <c r="F11" s="36">
        <v>0</v>
      </c>
      <c r="G11" s="36">
        <f t="shared" si="2"/>
        <v>0</v>
      </c>
    </row>
    <row r="12" spans="1:7" x14ac:dyDescent="0.2">
      <c r="A12" s="58" t="s">
        <v>104</v>
      </c>
      <c r="B12" s="36">
        <v>0</v>
      </c>
      <c r="C12" s="36">
        <v>0</v>
      </c>
      <c r="D12" s="36">
        <f t="shared" si="1"/>
        <v>0</v>
      </c>
      <c r="E12" s="36">
        <v>0</v>
      </c>
      <c r="F12" s="36">
        <v>0</v>
      </c>
      <c r="G12" s="36">
        <f t="shared" si="2"/>
        <v>0</v>
      </c>
    </row>
    <row r="13" spans="1:7" x14ac:dyDescent="0.2">
      <c r="A13" s="58" t="s">
        <v>105</v>
      </c>
      <c r="B13" s="36">
        <v>0</v>
      </c>
      <c r="C13" s="36">
        <v>0</v>
      </c>
      <c r="D13" s="36">
        <f t="shared" si="1"/>
        <v>0</v>
      </c>
      <c r="E13" s="36">
        <v>0</v>
      </c>
      <c r="F13" s="36">
        <v>0</v>
      </c>
      <c r="G13" s="36">
        <f t="shared" si="2"/>
        <v>0</v>
      </c>
    </row>
    <row r="14" spans="1:7" x14ac:dyDescent="0.2">
      <c r="A14" s="58" t="s">
        <v>37</v>
      </c>
      <c r="B14" s="36">
        <v>0</v>
      </c>
      <c r="C14" s="36">
        <v>0</v>
      </c>
      <c r="D14" s="36">
        <f t="shared" si="1"/>
        <v>0</v>
      </c>
      <c r="E14" s="36">
        <v>0</v>
      </c>
      <c r="F14" s="36">
        <v>0</v>
      </c>
      <c r="G14" s="36">
        <f t="shared" si="2"/>
        <v>0</v>
      </c>
    </row>
    <row r="15" spans="1:7" x14ac:dyDescent="0.2">
      <c r="A15" s="59"/>
      <c r="B15" s="6"/>
      <c r="C15" s="6"/>
      <c r="D15" s="6"/>
      <c r="E15" s="6"/>
      <c r="F15" s="6"/>
      <c r="G15" s="6"/>
    </row>
    <row r="16" spans="1:7" ht="10.5" x14ac:dyDescent="0.25">
      <c r="A16" s="19" t="s">
        <v>106</v>
      </c>
      <c r="B16" s="37">
        <f t="shared" ref="B16:G16" si="3">SUM(B17:B23)</f>
        <v>0</v>
      </c>
      <c r="C16" s="37">
        <f t="shared" si="3"/>
        <v>0</v>
      </c>
      <c r="D16" s="37">
        <f t="shared" si="3"/>
        <v>0</v>
      </c>
      <c r="E16" s="37">
        <f t="shared" si="3"/>
        <v>0</v>
      </c>
      <c r="F16" s="37">
        <f t="shared" si="3"/>
        <v>0</v>
      </c>
      <c r="G16" s="37">
        <f t="shared" si="3"/>
        <v>0</v>
      </c>
    </row>
    <row r="17" spans="1:7" x14ac:dyDescent="0.2">
      <c r="A17" s="58" t="s">
        <v>107</v>
      </c>
      <c r="B17" s="36">
        <v>0</v>
      </c>
      <c r="C17" s="36">
        <v>0</v>
      </c>
      <c r="D17" s="36">
        <f>B17+C17</f>
        <v>0</v>
      </c>
      <c r="E17" s="36">
        <v>0</v>
      </c>
      <c r="F17" s="36">
        <v>0</v>
      </c>
      <c r="G17" s="36">
        <f t="shared" ref="G17:G23" si="4">D17-E17</f>
        <v>0</v>
      </c>
    </row>
    <row r="18" spans="1:7" x14ac:dyDescent="0.2">
      <c r="A18" s="58" t="s">
        <v>108</v>
      </c>
      <c r="B18" s="36">
        <v>0</v>
      </c>
      <c r="C18" s="36">
        <v>0</v>
      </c>
      <c r="D18" s="36">
        <f t="shared" ref="D18:D23" si="5">B18+C18</f>
        <v>0</v>
      </c>
      <c r="E18" s="36">
        <v>0</v>
      </c>
      <c r="F18" s="36">
        <v>0</v>
      </c>
      <c r="G18" s="36">
        <f t="shared" si="4"/>
        <v>0</v>
      </c>
    </row>
    <row r="19" spans="1:7" x14ac:dyDescent="0.2">
      <c r="A19" s="58" t="s">
        <v>109</v>
      </c>
      <c r="B19" s="36">
        <v>0</v>
      </c>
      <c r="C19" s="36">
        <v>0</v>
      </c>
      <c r="D19" s="36">
        <f t="shared" si="5"/>
        <v>0</v>
      </c>
      <c r="E19" s="36">
        <v>0</v>
      </c>
      <c r="F19" s="36">
        <v>0</v>
      </c>
      <c r="G19" s="36">
        <f t="shared" si="4"/>
        <v>0</v>
      </c>
    </row>
    <row r="20" spans="1:7" x14ac:dyDescent="0.2">
      <c r="A20" s="58" t="s">
        <v>110</v>
      </c>
      <c r="B20" s="36">
        <v>0</v>
      </c>
      <c r="C20" s="36">
        <v>0</v>
      </c>
      <c r="D20" s="36">
        <f t="shared" si="5"/>
        <v>0</v>
      </c>
      <c r="E20" s="36">
        <v>0</v>
      </c>
      <c r="F20" s="36">
        <v>0</v>
      </c>
      <c r="G20" s="36">
        <f t="shared" si="4"/>
        <v>0</v>
      </c>
    </row>
    <row r="21" spans="1:7" x14ac:dyDescent="0.2">
      <c r="A21" s="58" t="s">
        <v>111</v>
      </c>
      <c r="B21" s="36">
        <v>0</v>
      </c>
      <c r="C21" s="36">
        <v>0</v>
      </c>
      <c r="D21" s="36">
        <f t="shared" si="5"/>
        <v>0</v>
      </c>
      <c r="E21" s="36">
        <v>0</v>
      </c>
      <c r="F21" s="36">
        <v>0</v>
      </c>
      <c r="G21" s="36">
        <f t="shared" si="4"/>
        <v>0</v>
      </c>
    </row>
    <row r="22" spans="1:7" x14ac:dyDescent="0.2">
      <c r="A22" s="58" t="s">
        <v>112</v>
      </c>
      <c r="B22" s="36">
        <v>0</v>
      </c>
      <c r="C22" s="36">
        <v>0</v>
      </c>
      <c r="D22" s="36">
        <f t="shared" si="5"/>
        <v>0</v>
      </c>
      <c r="E22" s="36">
        <v>0</v>
      </c>
      <c r="F22" s="36">
        <v>0</v>
      </c>
      <c r="G22" s="36">
        <f t="shared" si="4"/>
        <v>0</v>
      </c>
    </row>
    <row r="23" spans="1:7" x14ac:dyDescent="0.2">
      <c r="A23" s="58" t="s">
        <v>113</v>
      </c>
      <c r="B23" s="36">
        <v>0</v>
      </c>
      <c r="C23" s="36">
        <v>0</v>
      </c>
      <c r="D23" s="36">
        <f t="shared" si="5"/>
        <v>0</v>
      </c>
      <c r="E23" s="36">
        <v>0</v>
      </c>
      <c r="F23" s="36">
        <v>0</v>
      </c>
      <c r="G23" s="36">
        <f t="shared" si="4"/>
        <v>0</v>
      </c>
    </row>
    <row r="24" spans="1:7" x14ac:dyDescent="0.2">
      <c r="A24" s="59"/>
      <c r="B24" s="6"/>
      <c r="C24" s="6"/>
      <c r="D24" s="6"/>
      <c r="E24" s="6"/>
      <c r="F24" s="6"/>
      <c r="G24" s="6"/>
    </row>
    <row r="25" spans="1:7" ht="10.5" x14ac:dyDescent="0.25">
      <c r="A25" s="19" t="s">
        <v>114</v>
      </c>
      <c r="B25" s="37">
        <f t="shared" ref="B25:G25" si="6">SUM(B26:B34)</f>
        <v>0</v>
      </c>
      <c r="C25" s="37">
        <f t="shared" si="6"/>
        <v>0</v>
      </c>
      <c r="D25" s="37">
        <f t="shared" si="6"/>
        <v>0</v>
      </c>
      <c r="E25" s="37">
        <f t="shared" si="6"/>
        <v>0</v>
      </c>
      <c r="F25" s="37">
        <f t="shared" si="6"/>
        <v>0</v>
      </c>
      <c r="G25" s="37">
        <f t="shared" si="6"/>
        <v>0</v>
      </c>
    </row>
    <row r="26" spans="1:7" x14ac:dyDescent="0.2">
      <c r="A26" s="58" t="s">
        <v>115</v>
      </c>
      <c r="B26" s="36">
        <v>0</v>
      </c>
      <c r="C26" s="36">
        <v>0</v>
      </c>
      <c r="D26" s="36">
        <f>B26+C26</f>
        <v>0</v>
      </c>
      <c r="E26" s="36">
        <v>0</v>
      </c>
      <c r="F26" s="36">
        <v>0</v>
      </c>
      <c r="G26" s="36">
        <f t="shared" ref="G26:G34" si="7">D26-E26</f>
        <v>0</v>
      </c>
    </row>
    <row r="27" spans="1:7" x14ac:dyDescent="0.2">
      <c r="A27" s="58" t="s">
        <v>116</v>
      </c>
      <c r="B27" s="36">
        <v>0</v>
      </c>
      <c r="C27" s="36">
        <v>0</v>
      </c>
      <c r="D27" s="36">
        <f t="shared" ref="D27:D34" si="8">B27+C27</f>
        <v>0</v>
      </c>
      <c r="E27" s="36">
        <v>0</v>
      </c>
      <c r="F27" s="36">
        <v>0</v>
      </c>
      <c r="G27" s="36">
        <f t="shared" si="7"/>
        <v>0</v>
      </c>
    </row>
    <row r="28" spans="1:7" x14ac:dyDescent="0.2">
      <c r="A28" s="58" t="s">
        <v>117</v>
      </c>
      <c r="B28" s="36">
        <v>0</v>
      </c>
      <c r="C28" s="36">
        <v>0</v>
      </c>
      <c r="D28" s="36">
        <f t="shared" si="8"/>
        <v>0</v>
      </c>
      <c r="E28" s="36">
        <v>0</v>
      </c>
      <c r="F28" s="36">
        <v>0</v>
      </c>
      <c r="G28" s="36">
        <f t="shared" si="7"/>
        <v>0</v>
      </c>
    </row>
    <row r="29" spans="1:7" x14ac:dyDescent="0.2">
      <c r="A29" s="58" t="s">
        <v>118</v>
      </c>
      <c r="B29" s="36">
        <v>0</v>
      </c>
      <c r="C29" s="36">
        <v>0</v>
      </c>
      <c r="D29" s="36">
        <f t="shared" si="8"/>
        <v>0</v>
      </c>
      <c r="E29" s="36">
        <v>0</v>
      </c>
      <c r="F29" s="36">
        <v>0</v>
      </c>
      <c r="G29" s="36">
        <f t="shared" si="7"/>
        <v>0</v>
      </c>
    </row>
    <row r="30" spans="1:7" x14ac:dyDescent="0.2">
      <c r="A30" s="58" t="s">
        <v>119</v>
      </c>
      <c r="B30" s="36">
        <v>0</v>
      </c>
      <c r="C30" s="36">
        <v>0</v>
      </c>
      <c r="D30" s="36">
        <f t="shared" si="8"/>
        <v>0</v>
      </c>
      <c r="E30" s="36">
        <v>0</v>
      </c>
      <c r="F30" s="36">
        <v>0</v>
      </c>
      <c r="G30" s="36">
        <f t="shared" si="7"/>
        <v>0</v>
      </c>
    </row>
    <row r="31" spans="1:7" x14ac:dyDescent="0.2">
      <c r="A31" s="58" t="s">
        <v>120</v>
      </c>
      <c r="B31" s="36">
        <v>0</v>
      </c>
      <c r="C31" s="36">
        <v>0</v>
      </c>
      <c r="D31" s="36">
        <f t="shared" si="8"/>
        <v>0</v>
      </c>
      <c r="E31" s="36">
        <v>0</v>
      </c>
      <c r="F31" s="36">
        <v>0</v>
      </c>
      <c r="G31" s="36">
        <f t="shared" si="7"/>
        <v>0</v>
      </c>
    </row>
    <row r="32" spans="1:7" x14ac:dyDescent="0.2">
      <c r="A32" s="58" t="s">
        <v>121</v>
      </c>
      <c r="B32" s="36">
        <v>0</v>
      </c>
      <c r="C32" s="36">
        <v>0</v>
      </c>
      <c r="D32" s="36">
        <f t="shared" si="8"/>
        <v>0</v>
      </c>
      <c r="E32" s="36">
        <v>0</v>
      </c>
      <c r="F32" s="36">
        <v>0</v>
      </c>
      <c r="G32" s="36">
        <f t="shared" si="7"/>
        <v>0</v>
      </c>
    </row>
    <row r="33" spans="1:7" x14ac:dyDescent="0.2">
      <c r="A33" s="58" t="s">
        <v>122</v>
      </c>
      <c r="B33" s="36">
        <v>0</v>
      </c>
      <c r="C33" s="36">
        <v>0</v>
      </c>
      <c r="D33" s="36">
        <f t="shared" si="8"/>
        <v>0</v>
      </c>
      <c r="E33" s="36">
        <v>0</v>
      </c>
      <c r="F33" s="36">
        <v>0</v>
      </c>
      <c r="G33" s="36">
        <f t="shared" si="7"/>
        <v>0</v>
      </c>
    </row>
    <row r="34" spans="1:7" x14ac:dyDescent="0.2">
      <c r="A34" s="58" t="s">
        <v>123</v>
      </c>
      <c r="B34" s="36">
        <v>0</v>
      </c>
      <c r="C34" s="36">
        <v>0</v>
      </c>
      <c r="D34" s="36">
        <f t="shared" si="8"/>
        <v>0</v>
      </c>
      <c r="E34" s="36">
        <v>0</v>
      </c>
      <c r="F34" s="36">
        <v>0</v>
      </c>
      <c r="G34" s="36">
        <f t="shared" si="7"/>
        <v>0</v>
      </c>
    </row>
    <row r="35" spans="1:7" x14ac:dyDescent="0.2">
      <c r="A35" s="59"/>
      <c r="B35" s="6"/>
      <c r="C35" s="6"/>
      <c r="D35" s="6"/>
      <c r="E35" s="6"/>
      <c r="F35" s="6"/>
      <c r="G35" s="6"/>
    </row>
    <row r="36" spans="1:7" ht="10.5" x14ac:dyDescent="0.25">
      <c r="A36" s="19" t="s">
        <v>124</v>
      </c>
      <c r="B36" s="37">
        <f t="shared" ref="B36:G36" si="9">SUM(B37:B40)</f>
        <v>0</v>
      </c>
      <c r="C36" s="37">
        <f t="shared" si="9"/>
        <v>0</v>
      </c>
      <c r="D36" s="37">
        <f t="shared" si="9"/>
        <v>0</v>
      </c>
      <c r="E36" s="37">
        <f t="shared" si="9"/>
        <v>0</v>
      </c>
      <c r="F36" s="37">
        <f t="shared" si="9"/>
        <v>0</v>
      </c>
      <c r="G36" s="37">
        <f t="shared" si="9"/>
        <v>0</v>
      </c>
    </row>
    <row r="37" spans="1:7" x14ac:dyDescent="0.2">
      <c r="A37" s="58" t="s">
        <v>125</v>
      </c>
      <c r="B37" s="36">
        <v>0</v>
      </c>
      <c r="C37" s="36">
        <v>0</v>
      </c>
      <c r="D37" s="36">
        <f>B37+C37</f>
        <v>0</v>
      </c>
      <c r="E37" s="36">
        <v>0</v>
      </c>
      <c r="F37" s="36">
        <v>0</v>
      </c>
      <c r="G37" s="36">
        <f t="shared" ref="G37:G40" si="10">D37-E37</f>
        <v>0</v>
      </c>
    </row>
    <row r="38" spans="1:7" ht="20" x14ac:dyDescent="0.2">
      <c r="A38" s="58" t="s">
        <v>126</v>
      </c>
      <c r="B38" s="36">
        <v>0</v>
      </c>
      <c r="C38" s="36">
        <v>0</v>
      </c>
      <c r="D38" s="36">
        <f t="shared" ref="D38:D40" si="11">B38+C38</f>
        <v>0</v>
      </c>
      <c r="E38" s="36">
        <v>0</v>
      </c>
      <c r="F38" s="36">
        <v>0</v>
      </c>
      <c r="G38" s="36">
        <f t="shared" si="10"/>
        <v>0</v>
      </c>
    </row>
    <row r="39" spans="1:7" x14ac:dyDescent="0.2">
      <c r="A39" s="58" t="s">
        <v>127</v>
      </c>
      <c r="B39" s="36">
        <v>0</v>
      </c>
      <c r="C39" s="36">
        <v>0</v>
      </c>
      <c r="D39" s="36">
        <f t="shared" si="11"/>
        <v>0</v>
      </c>
      <c r="E39" s="36">
        <v>0</v>
      </c>
      <c r="F39" s="36">
        <v>0</v>
      </c>
      <c r="G39" s="36">
        <f t="shared" si="10"/>
        <v>0</v>
      </c>
    </row>
    <row r="40" spans="1:7" x14ac:dyDescent="0.2">
      <c r="A40" s="58" t="s">
        <v>128</v>
      </c>
      <c r="B40" s="36">
        <v>0</v>
      </c>
      <c r="C40" s="36">
        <v>0</v>
      </c>
      <c r="D40" s="36">
        <f t="shared" si="11"/>
        <v>0</v>
      </c>
      <c r="E40" s="36">
        <v>0</v>
      </c>
      <c r="F40" s="36">
        <v>0</v>
      </c>
      <c r="G40" s="36">
        <f t="shared" si="10"/>
        <v>0</v>
      </c>
    </row>
    <row r="41" spans="1:7" x14ac:dyDescent="0.2">
      <c r="A41" s="59"/>
      <c r="B41" s="6"/>
      <c r="C41" s="6"/>
      <c r="D41" s="6"/>
      <c r="E41" s="6"/>
      <c r="F41" s="6"/>
      <c r="G41" s="6"/>
    </row>
    <row r="42" spans="1:7" ht="10.5" x14ac:dyDescent="0.25">
      <c r="A42" s="60" t="s">
        <v>82</v>
      </c>
      <c r="B42" s="11">
        <f>+B36+B25+B16+B6</f>
        <v>125600852</v>
      </c>
      <c r="C42" s="11">
        <f t="shared" ref="C42:G42" si="12">+C36+C25+C16+C6</f>
        <v>20679884.91</v>
      </c>
      <c r="D42" s="11">
        <f t="shared" si="12"/>
        <v>146280736.91000003</v>
      </c>
      <c r="E42" s="11">
        <f t="shared" si="12"/>
        <v>47315047.920000002</v>
      </c>
      <c r="F42" s="11">
        <f t="shared" si="12"/>
        <v>47315047.920000002</v>
      </c>
      <c r="G42" s="11">
        <f t="shared" si="12"/>
        <v>98965688.99000001</v>
      </c>
    </row>
    <row r="44" spans="1:7" x14ac:dyDescent="0.2">
      <c r="A44" s="1" t="s">
        <v>131</v>
      </c>
    </row>
    <row r="49" spans="1:6" x14ac:dyDescent="0.2">
      <c r="A49" s="40" t="s">
        <v>132</v>
      </c>
      <c r="B49" s="48"/>
      <c r="C49" s="48"/>
      <c r="E49" s="48" t="s">
        <v>133</v>
      </c>
      <c r="F49" s="48"/>
    </row>
    <row r="50" spans="1:6" x14ac:dyDescent="0.2">
      <c r="A50" s="40" t="s">
        <v>134</v>
      </c>
      <c r="B50" s="48"/>
      <c r="C50" s="48"/>
      <c r="E50" s="48" t="s">
        <v>135</v>
      </c>
      <c r="F50" s="48"/>
    </row>
  </sheetData>
  <sheetProtection formatCells="0" formatColumns="0" formatRows="0" autoFilter="0"/>
  <mergeCells count="6">
    <mergeCell ref="G2:G3"/>
    <mergeCell ref="A1:G1"/>
    <mergeCell ref="B49:C49"/>
    <mergeCell ref="E49:F49"/>
    <mergeCell ref="B50:C50"/>
    <mergeCell ref="E50:F50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2022-07-15T13:54:55Z</cp:lastPrinted>
  <dcterms:created xsi:type="dcterms:W3CDTF">2014-02-10T03:37:14Z</dcterms:created>
  <dcterms:modified xsi:type="dcterms:W3CDTF">2022-07-15T13:55:26Z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