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3er trimestre 2022\Formatos ASEG\"/>
    </mc:Choice>
  </mc:AlternateContent>
  <xr:revisionPtr revIDLastSave="0" documentId="13_ncr:1_{9F5A0629-26A6-4DCD-A4A8-60E40AFBCDF2}" xr6:coauthVersionLast="36" xr6:coauthVersionMax="47" xr10:uidLastSave="{00000000-0000-0000-0000-000000000000}"/>
  <bookViews>
    <workbookView xWindow="0" yWindow="0" windowWidth="19200" windowHeight="693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38" i="4" l="1"/>
  <c r="G37" i="4" s="1"/>
  <c r="D38" i="4"/>
  <c r="F37" i="4"/>
  <c r="E37" i="4"/>
  <c r="E39" i="4" s="1"/>
  <c r="D37" i="4"/>
  <c r="C37" i="4"/>
  <c r="B37" i="4"/>
  <c r="G35" i="4"/>
  <c r="D35" i="4"/>
  <c r="G34" i="4"/>
  <c r="D34" i="4"/>
  <c r="G33" i="4"/>
  <c r="D33" i="4"/>
  <c r="G32" i="4"/>
  <c r="D32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D21" i="4" s="1"/>
  <c r="G21" i="4"/>
  <c r="F21" i="4"/>
  <c r="E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D16" i="4" s="1"/>
  <c r="B39" i="4" l="1"/>
  <c r="F39" i="4"/>
  <c r="G31" i="4"/>
  <c r="C39" i="4"/>
  <c r="D31" i="4"/>
  <c r="D39" i="4" s="1"/>
  <c r="G39" i="4"/>
</calcChain>
</file>

<file path=xl/sharedStrings.xml><?xml version="1.0" encoding="utf-8"?>
<sst xmlns="http://schemas.openxmlformats.org/spreadsheetml/2006/main" count="67" uniqueCount="44">
  <si>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</si>
  <si>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</si>
  <si>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</si>
  <si>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</si>
  <si>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</si>
  <si>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</si>
  <si>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</si>
  <si>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</si>
  <si>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</si>
  <si>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</si>
  <si>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</si>
  <si>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</si>
  <si>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</si>
  <si>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</si>
  <si>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</si>
  <si>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</si>
  <si>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</si>
  <si>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</si>
  <si>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</si>
  <si>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</si>
  <si>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</si>
  <si>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</si>
  <si>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</si>
  <si>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</si>
  <si>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</si>
  <si>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</si>
  <si>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</si>
  <si>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</si>
  <si>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</si>
  <si>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</si>
  <si>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</si>
  <si>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</si>
  <si>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</si>
  <si>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</si>
  <si>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</si>
  <si>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</si>
  <si>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</si>
  <si>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</si>
  <si>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CP Armando Estrada Sanchez</t>
  </si>
  <si>
    <t>Lic Juana Haydee Escobar Porras</t>
  </si>
  <si>
    <t>Director Administrativo</t>
  </si>
  <si>
    <t>Directora General</t>
  </si>
  <si>
    <t>CENTRO DE CONCILIACION LABORAL DEL ESTADO DE GUANAJUATO
Estado Analítico de Ingresos
Del 1 de Enero al 30 de Septiembre de 2022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</si>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</sst>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 wrapText="1"/>
    </xf>
    <xf numFmtId="0" fontId="8" fillId="0" borderId="2" xfId="8" applyFont="1" applyBorder="1" applyAlignment="1">
      <alignment horizontal="left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0" xfId="0" applyFont="1"/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2" xfId="8" applyFont="1" applyBorder="1" applyAlignment="1" applyProtection="1">
      <alignment horizontal="left" vertical="top" wrapText="1" indent="1"/>
      <protection locked="0"/>
    </xf>
    <xf numFmtId="0" fontId="7" fillId="0" borderId="2" xfId="8" applyFont="1" applyBorder="1" applyAlignment="1" applyProtection="1">
      <alignment horizontal="left" vertical="top" wrapText="1" indent="1"/>
      <protection locked="0"/>
    </xf>
    <xf numFmtId="0" fontId="3" fillId="0" borderId="2" xfId="8" applyFont="1" applyBorder="1" applyAlignment="1" applyProtection="1">
      <alignment vertical="top"/>
      <protection locked="0"/>
    </xf>
    <xf numFmtId="0" fontId="8" fillId="0" borderId="4" xfId="8" applyFont="1" applyBorder="1" applyAlignment="1" applyProtection="1">
      <alignment horizontal="left" vertical="top" indent="3"/>
      <protection locked="0"/>
    </xf>
    <xf numFmtId="0" fontId="7" fillId="0" borderId="11" xfId="8" applyFont="1" applyBorder="1" applyAlignment="1" applyProtection="1">
      <alignment vertical="top"/>
      <protection locked="0"/>
    </xf>
    <xf numFmtId="0" fontId="7" fillId="0" borderId="2" xfId="8" applyFont="1" applyBorder="1" applyAlignment="1">
      <alignment horizontal="left" vertical="top" wrapText="1" indent="1"/>
    </xf>
    <xf numFmtId="0" fontId="7" fillId="0" borderId="2" xfId="8" applyFont="1" applyBorder="1" applyAlignment="1">
      <alignment horizontal="left" vertical="top" wrapText="1"/>
    </xf>
    <xf numFmtId="0" fontId="8" fillId="0" borderId="4" xfId="8" applyFont="1" applyBorder="1" applyAlignment="1">
      <alignment horizontal="center" vertical="top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showGridLines="0" tabSelected="1" zoomScaleNormal="100" workbookViewId="0">
      <selection activeCell="A9" sqref="A9"/>
    </sheetView>
  </sheetViews>
  <sheetFormatPr baseColWidth="10" defaultColWidth="12" defaultRowHeight="10" x14ac:dyDescent="0.2"/>
  <cols>
    <col min="1" max="1" width="62.44140625" style="2" customWidth="1"/>
    <col min="2" max="2" width="17.88671875" style="2" customWidth="1"/>
    <col min="3" max="3" width="19.88671875" style="2" customWidth="1"/>
    <col min="4" max="5" width="17.88671875" style="2" customWidth="1"/>
    <col min="6" max="6" width="18.88671875" style="2" customWidth="1"/>
    <col min="7" max="7" width="17.88671875" style="2" customWidth="1"/>
    <col min="8" max="16384" width="12" style="2"/>
  </cols>
  <sheetData>
    <row r="1" spans="1:7" ht="33.65" customHeight="1" x14ac:dyDescent="0.2">
      <c r="A1" s="38" t="s">
        <v>42</v>
      </c>
      <c r="B1" s="39"/>
      <c r="C1" s="39"/>
      <c r="D1" s="39"/>
      <c r="E1" s="39"/>
      <c r="F1" s="39"/>
      <c r="G1" s="45"/>
    </row>
    <row r="2" spans="1:7" s="3" customFormat="1" ht="10.5" x14ac:dyDescent="0.2">
      <c r="A2" s="20"/>
      <c r="B2" s="42" t="s">
        <v>0</v>
      </c>
      <c r="C2" s="43"/>
      <c r="D2" s="43"/>
      <c r="E2" s="43"/>
      <c r="F2" s="44"/>
      <c r="G2" s="40" t="s">
        <v>7</v>
      </c>
    </row>
    <row r="3" spans="1:7" s="1" customFormat="1" ht="24.9" customHeight="1" x14ac:dyDescent="0.2">
      <c r="A3" s="21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1"/>
    </row>
    <row r="4" spans="1:7" s="1" customFormat="1" ht="10.5" x14ac:dyDescent="0.2">
      <c r="A4" s="22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46" t="s">
        <v>14</v>
      </c>
      <c r="B5" s="25">
        <v>0</v>
      </c>
      <c r="C5" s="25">
        <v>0</v>
      </c>
      <c r="D5" s="25">
        <f>B5+C5</f>
        <v>0</v>
      </c>
      <c r="E5" s="25">
        <v>0</v>
      </c>
      <c r="F5" s="25">
        <v>0</v>
      </c>
      <c r="G5" s="25">
        <f>F5-B5</f>
        <v>0</v>
      </c>
    </row>
    <row r="6" spans="1:7" x14ac:dyDescent="0.2">
      <c r="A6" s="47" t="s">
        <v>15</v>
      </c>
      <c r="B6" s="26">
        <v>0</v>
      </c>
      <c r="C6" s="26">
        <v>0</v>
      </c>
      <c r="D6" s="26">
        <f t="shared" ref="D6:D14" si="0">B6+C6</f>
        <v>0</v>
      </c>
      <c r="E6" s="26">
        <v>0</v>
      </c>
      <c r="F6" s="26">
        <v>0</v>
      </c>
      <c r="G6" s="26">
        <f t="shared" ref="G6:G14" si="1">F6-B6</f>
        <v>0</v>
      </c>
    </row>
    <row r="7" spans="1:7" x14ac:dyDescent="0.2">
      <c r="A7" s="46" t="s">
        <v>16</v>
      </c>
      <c r="B7" s="26">
        <v>0</v>
      </c>
      <c r="C7" s="26">
        <v>0</v>
      </c>
      <c r="D7" s="26">
        <f t="shared" si="0"/>
        <v>0</v>
      </c>
      <c r="E7" s="26">
        <v>0</v>
      </c>
      <c r="F7" s="26">
        <v>0</v>
      </c>
      <c r="G7" s="26">
        <f t="shared" si="1"/>
        <v>0</v>
      </c>
    </row>
    <row r="8" spans="1:7" x14ac:dyDescent="0.2">
      <c r="A8" s="46" t="s">
        <v>17</v>
      </c>
      <c r="B8" s="26">
        <v>0</v>
      </c>
      <c r="C8" s="26">
        <v>0</v>
      </c>
      <c r="D8" s="26">
        <f t="shared" si="0"/>
        <v>0</v>
      </c>
      <c r="E8" s="26">
        <v>0</v>
      </c>
      <c r="F8" s="26">
        <v>0</v>
      </c>
      <c r="G8" s="26">
        <f t="shared" si="1"/>
        <v>0</v>
      </c>
    </row>
    <row r="9" spans="1:7" x14ac:dyDescent="0.2">
      <c r="A9" s="46" t="s">
        <v>18</v>
      </c>
      <c r="B9" s="26">
        <v>0</v>
      </c>
      <c r="C9" s="26">
        <v>0</v>
      </c>
      <c r="D9" s="26">
        <f t="shared" si="0"/>
        <v>0</v>
      </c>
      <c r="E9" s="26">
        <v>0</v>
      </c>
      <c r="F9" s="26">
        <v>0</v>
      </c>
      <c r="G9" s="26">
        <f t="shared" si="1"/>
        <v>0</v>
      </c>
    </row>
    <row r="10" spans="1:7" x14ac:dyDescent="0.2">
      <c r="A10" s="47" t="s">
        <v>19</v>
      </c>
      <c r="B10" s="26">
        <v>0</v>
      </c>
      <c r="C10" s="26">
        <v>0</v>
      </c>
      <c r="D10" s="26">
        <f t="shared" si="0"/>
        <v>0</v>
      </c>
      <c r="E10" s="26">
        <v>0</v>
      </c>
      <c r="F10" s="26">
        <v>0</v>
      </c>
      <c r="G10" s="26">
        <f t="shared" si="1"/>
        <v>0</v>
      </c>
    </row>
    <row r="11" spans="1:7" x14ac:dyDescent="0.2">
      <c r="A11" s="46" t="s">
        <v>20</v>
      </c>
      <c r="B11" s="26">
        <v>1478730</v>
      </c>
      <c r="C11" s="26">
        <v>2707889.68</v>
      </c>
      <c r="D11" s="26">
        <f t="shared" si="0"/>
        <v>4186619.68</v>
      </c>
      <c r="E11" s="26">
        <v>7249.68</v>
      </c>
      <c r="F11" s="26">
        <v>7249.68</v>
      </c>
      <c r="G11" s="26">
        <f t="shared" si="1"/>
        <v>-1471480.32</v>
      </c>
    </row>
    <row r="12" spans="1:7" ht="20" x14ac:dyDescent="0.2">
      <c r="A12" s="46" t="s">
        <v>21</v>
      </c>
      <c r="B12" s="26">
        <v>0</v>
      </c>
      <c r="C12" s="26">
        <v>0</v>
      </c>
      <c r="D12" s="26">
        <f t="shared" si="0"/>
        <v>0</v>
      </c>
      <c r="E12" s="26">
        <v>0</v>
      </c>
      <c r="F12" s="26">
        <v>0</v>
      </c>
      <c r="G12" s="26">
        <f t="shared" si="1"/>
        <v>0</v>
      </c>
    </row>
    <row r="13" spans="1:7" ht="20" x14ac:dyDescent="0.2">
      <c r="A13" s="46" t="s">
        <v>22</v>
      </c>
      <c r="B13" s="26">
        <v>124122122</v>
      </c>
      <c r="C13" s="26">
        <v>15863077.25</v>
      </c>
      <c r="D13" s="26">
        <f t="shared" si="0"/>
        <v>139985199.25</v>
      </c>
      <c r="E13" s="26">
        <v>80139923.680000007</v>
      </c>
      <c r="F13" s="26">
        <v>80139923.680000007</v>
      </c>
      <c r="G13" s="26">
        <f t="shared" si="1"/>
        <v>-43982198.319999993</v>
      </c>
    </row>
    <row r="14" spans="1:7" x14ac:dyDescent="0.2">
      <c r="A14" s="46" t="s">
        <v>23</v>
      </c>
      <c r="B14" s="26">
        <v>0</v>
      </c>
      <c r="C14" s="26">
        <v>0</v>
      </c>
      <c r="D14" s="26">
        <f t="shared" si="0"/>
        <v>0</v>
      </c>
      <c r="E14" s="26">
        <v>0</v>
      </c>
      <c r="F14" s="26">
        <v>0</v>
      </c>
      <c r="G14" s="26">
        <f t="shared" si="1"/>
        <v>0</v>
      </c>
    </row>
    <row r="15" spans="1:7" x14ac:dyDescent="0.2">
      <c r="A15" s="48"/>
      <c r="B15" s="27"/>
      <c r="C15" s="27"/>
      <c r="D15" s="27"/>
      <c r="E15" s="27"/>
      <c r="F15" s="27"/>
      <c r="G15" s="27"/>
    </row>
    <row r="16" spans="1:7" ht="10.5" x14ac:dyDescent="0.2">
      <c r="A16" s="49" t="s">
        <v>24</v>
      </c>
      <c r="B16" s="28">
        <f>SUM(B5:B14)</f>
        <v>125600852</v>
      </c>
      <c r="C16" s="28">
        <f t="shared" ref="C16:G16" si="2">SUM(C5:C14)</f>
        <v>18570966.93</v>
      </c>
      <c r="D16" s="28">
        <f t="shared" si="2"/>
        <v>144171818.93000001</v>
      </c>
      <c r="E16" s="28">
        <f t="shared" si="2"/>
        <v>80147173.360000014</v>
      </c>
      <c r="F16" s="29">
        <f t="shared" si="2"/>
        <v>80147173.360000014</v>
      </c>
      <c r="G16" s="30">
        <f t="shared" si="2"/>
        <v>-45453678.639999993</v>
      </c>
    </row>
    <row r="17" spans="1:7" ht="10.5" x14ac:dyDescent="0.2">
      <c r="A17" s="50"/>
      <c r="B17" s="11"/>
      <c r="C17" s="11"/>
      <c r="D17" s="14"/>
      <c r="E17" s="12" t="s">
        <v>25</v>
      </c>
      <c r="F17" s="15"/>
      <c r="G17" s="9"/>
    </row>
    <row r="18" spans="1:7" ht="10.5" customHeight="1" x14ac:dyDescent="0.2">
      <c r="A18" s="35"/>
      <c r="B18" s="42" t="s">
        <v>0</v>
      </c>
      <c r="C18" s="43"/>
      <c r="D18" s="43"/>
      <c r="E18" s="43"/>
      <c r="F18" s="44"/>
      <c r="G18" s="40" t="s">
        <v>7</v>
      </c>
    </row>
    <row r="19" spans="1:7" ht="21" x14ac:dyDescent="0.2">
      <c r="A19" s="23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1"/>
    </row>
    <row r="20" spans="1:7" ht="10.5" x14ac:dyDescent="0.2">
      <c r="A20" s="36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ht="10.5" x14ac:dyDescent="0.2">
      <c r="A21" s="18" t="s">
        <v>27</v>
      </c>
      <c r="B21" s="31">
        <f t="shared" ref="B21:G21" si="3">SUM(B22+B23+B24+B25+B26+B27+B28+B29)</f>
        <v>0</v>
      </c>
      <c r="C21" s="31">
        <f t="shared" si="3"/>
        <v>0</v>
      </c>
      <c r="D21" s="31">
        <f t="shared" si="3"/>
        <v>0</v>
      </c>
      <c r="E21" s="31">
        <f t="shared" si="3"/>
        <v>0</v>
      </c>
      <c r="F21" s="31">
        <f t="shared" si="3"/>
        <v>0</v>
      </c>
      <c r="G21" s="31">
        <f t="shared" si="3"/>
        <v>0</v>
      </c>
    </row>
    <row r="22" spans="1:7" x14ac:dyDescent="0.2">
      <c r="A22" s="51" t="s">
        <v>14</v>
      </c>
      <c r="B22" s="32">
        <v>0</v>
      </c>
      <c r="C22" s="32">
        <v>0</v>
      </c>
      <c r="D22" s="32">
        <f t="shared" ref="D22:D29" si="4">B22+C22</f>
        <v>0</v>
      </c>
      <c r="E22" s="32">
        <v>0</v>
      </c>
      <c r="F22" s="32">
        <v>0</v>
      </c>
      <c r="G22" s="32">
        <f t="shared" ref="G22:G29" si="5">F22-B22</f>
        <v>0</v>
      </c>
    </row>
    <row r="23" spans="1:7" x14ac:dyDescent="0.2">
      <c r="A23" s="51" t="s">
        <v>15</v>
      </c>
      <c r="B23" s="32">
        <v>0</v>
      </c>
      <c r="C23" s="32">
        <v>0</v>
      </c>
      <c r="D23" s="32">
        <f t="shared" si="4"/>
        <v>0</v>
      </c>
      <c r="E23" s="32">
        <v>0</v>
      </c>
      <c r="F23" s="32">
        <v>0</v>
      </c>
      <c r="G23" s="32">
        <f t="shared" si="5"/>
        <v>0</v>
      </c>
    </row>
    <row r="24" spans="1:7" x14ac:dyDescent="0.2">
      <c r="A24" s="51" t="s">
        <v>16</v>
      </c>
      <c r="B24" s="32">
        <v>0</v>
      </c>
      <c r="C24" s="32">
        <v>0</v>
      </c>
      <c r="D24" s="32">
        <f t="shared" si="4"/>
        <v>0</v>
      </c>
      <c r="E24" s="32">
        <v>0</v>
      </c>
      <c r="F24" s="32">
        <v>0</v>
      </c>
      <c r="G24" s="32">
        <f t="shared" si="5"/>
        <v>0</v>
      </c>
    </row>
    <row r="25" spans="1:7" x14ac:dyDescent="0.2">
      <c r="A25" s="51" t="s">
        <v>17</v>
      </c>
      <c r="B25" s="32">
        <v>0</v>
      </c>
      <c r="C25" s="32">
        <v>0</v>
      </c>
      <c r="D25" s="32">
        <f t="shared" si="4"/>
        <v>0</v>
      </c>
      <c r="E25" s="32">
        <v>0</v>
      </c>
      <c r="F25" s="32">
        <v>0</v>
      </c>
      <c r="G25" s="32">
        <f t="shared" si="5"/>
        <v>0</v>
      </c>
    </row>
    <row r="26" spans="1:7" ht="12" x14ac:dyDescent="0.2">
      <c r="A26" s="51" t="s">
        <v>28</v>
      </c>
      <c r="B26" s="32">
        <v>0</v>
      </c>
      <c r="C26" s="32">
        <v>0</v>
      </c>
      <c r="D26" s="32">
        <f t="shared" si="4"/>
        <v>0</v>
      </c>
      <c r="E26" s="32">
        <v>0</v>
      </c>
      <c r="F26" s="32">
        <v>0</v>
      </c>
      <c r="G26" s="32">
        <f t="shared" si="5"/>
        <v>0</v>
      </c>
    </row>
    <row r="27" spans="1:7" ht="12" x14ac:dyDescent="0.2">
      <c r="A27" s="51" t="s">
        <v>29</v>
      </c>
      <c r="B27" s="32">
        <v>0</v>
      </c>
      <c r="C27" s="32">
        <v>0</v>
      </c>
      <c r="D27" s="32">
        <f t="shared" si="4"/>
        <v>0</v>
      </c>
      <c r="E27" s="32">
        <v>0</v>
      </c>
      <c r="F27" s="32">
        <v>0</v>
      </c>
      <c r="G27" s="32">
        <f t="shared" si="5"/>
        <v>0</v>
      </c>
    </row>
    <row r="28" spans="1:7" ht="20" x14ac:dyDescent="0.2">
      <c r="A28" s="51" t="s">
        <v>30</v>
      </c>
      <c r="B28" s="32">
        <v>0</v>
      </c>
      <c r="C28" s="32">
        <v>0</v>
      </c>
      <c r="D28" s="32">
        <f t="shared" si="4"/>
        <v>0</v>
      </c>
      <c r="E28" s="32">
        <v>0</v>
      </c>
      <c r="F28" s="32">
        <v>0</v>
      </c>
      <c r="G28" s="32">
        <f t="shared" si="5"/>
        <v>0</v>
      </c>
    </row>
    <row r="29" spans="1:7" ht="20" x14ac:dyDescent="0.2">
      <c r="A29" s="51" t="s">
        <v>22</v>
      </c>
      <c r="B29" s="32">
        <v>0</v>
      </c>
      <c r="C29" s="32">
        <v>0</v>
      </c>
      <c r="D29" s="32">
        <f t="shared" si="4"/>
        <v>0</v>
      </c>
      <c r="E29" s="32">
        <v>0</v>
      </c>
      <c r="F29" s="32">
        <v>0</v>
      </c>
      <c r="G29" s="32">
        <f t="shared" si="5"/>
        <v>0</v>
      </c>
    </row>
    <row r="30" spans="1:7" x14ac:dyDescent="0.2">
      <c r="A30" s="51"/>
      <c r="B30" s="32"/>
      <c r="C30" s="32"/>
      <c r="D30" s="32"/>
      <c r="E30" s="32"/>
      <c r="F30" s="32"/>
      <c r="G30" s="32"/>
    </row>
    <row r="31" spans="1:7" ht="31.5" x14ac:dyDescent="0.2">
      <c r="A31" s="24" t="s">
        <v>37</v>
      </c>
      <c r="B31" s="33">
        <f t="shared" ref="B31:G31" si="6">SUM(B32:B35)</f>
        <v>125600852</v>
      </c>
      <c r="C31" s="33">
        <f t="shared" si="6"/>
        <v>18570966.93</v>
      </c>
      <c r="D31" s="33">
        <f t="shared" si="6"/>
        <v>144171818.93000001</v>
      </c>
      <c r="E31" s="33">
        <f t="shared" si="6"/>
        <v>80147173.360000014</v>
      </c>
      <c r="F31" s="33">
        <f t="shared" si="6"/>
        <v>80147173.360000014</v>
      </c>
      <c r="G31" s="33">
        <f t="shared" si="6"/>
        <v>-45453678.639999993</v>
      </c>
    </row>
    <row r="32" spans="1:7" x14ac:dyDescent="0.2">
      <c r="A32" s="51" t="s">
        <v>15</v>
      </c>
      <c r="B32" s="32">
        <v>0</v>
      </c>
      <c r="C32" s="32">
        <v>0</v>
      </c>
      <c r="D32" s="32">
        <f>B32+C32</f>
        <v>0</v>
      </c>
      <c r="E32" s="32">
        <v>0</v>
      </c>
      <c r="F32" s="32">
        <v>0</v>
      </c>
      <c r="G32" s="32">
        <f>F32-B32</f>
        <v>0</v>
      </c>
    </row>
    <row r="33" spans="1:8" ht="12" x14ac:dyDescent="0.2">
      <c r="A33" s="51" t="s">
        <v>31</v>
      </c>
      <c r="B33" s="32">
        <v>0</v>
      </c>
      <c r="C33" s="32">
        <v>0</v>
      </c>
      <c r="D33" s="32">
        <f>B33+C33</f>
        <v>0</v>
      </c>
      <c r="E33" s="32">
        <v>0</v>
      </c>
      <c r="F33" s="32">
        <v>0</v>
      </c>
      <c r="G33" s="32">
        <f t="shared" ref="G33:G35" si="7">F33-B33</f>
        <v>0</v>
      </c>
    </row>
    <row r="34" spans="1:8" ht="12" x14ac:dyDescent="0.2">
      <c r="A34" s="51" t="s">
        <v>32</v>
      </c>
      <c r="B34" s="32">
        <v>1478730</v>
      </c>
      <c r="C34" s="32">
        <v>2707889.68</v>
      </c>
      <c r="D34" s="32">
        <f>B34+C34</f>
        <v>4186619.68</v>
      </c>
      <c r="E34" s="32">
        <v>7249.68</v>
      </c>
      <c r="F34" s="32">
        <v>7249.68</v>
      </c>
      <c r="G34" s="32">
        <f t="shared" si="7"/>
        <v>-1471480.32</v>
      </c>
    </row>
    <row r="35" spans="1:8" ht="20" x14ac:dyDescent="0.2">
      <c r="A35" s="51" t="s">
        <v>22</v>
      </c>
      <c r="B35" s="32">
        <v>124122122</v>
      </c>
      <c r="C35" s="32">
        <v>15863077.25</v>
      </c>
      <c r="D35" s="32">
        <f>B35+C35</f>
        <v>139985199.25</v>
      </c>
      <c r="E35" s="32">
        <v>80139923.680000007</v>
      </c>
      <c r="F35" s="32">
        <v>80139923.680000007</v>
      </c>
      <c r="G35" s="32">
        <f t="shared" si="7"/>
        <v>-43982198.319999993</v>
      </c>
    </row>
    <row r="36" spans="1:8" x14ac:dyDescent="0.2">
      <c r="A36" s="52"/>
      <c r="B36" s="32"/>
      <c r="C36" s="32"/>
      <c r="D36" s="32"/>
      <c r="E36" s="32"/>
      <c r="F36" s="32"/>
      <c r="G36" s="32"/>
    </row>
    <row r="37" spans="1:8" ht="10.5" x14ac:dyDescent="0.2">
      <c r="A37" s="19" t="s">
        <v>33</v>
      </c>
      <c r="B37" s="33">
        <f t="shared" ref="B37:G37" si="8">SUM(B38)</f>
        <v>0</v>
      </c>
      <c r="C37" s="33">
        <f t="shared" si="8"/>
        <v>0</v>
      </c>
      <c r="D37" s="33">
        <f t="shared" si="8"/>
        <v>0</v>
      </c>
      <c r="E37" s="33">
        <f t="shared" si="8"/>
        <v>0</v>
      </c>
      <c r="F37" s="33">
        <f t="shared" si="8"/>
        <v>0</v>
      </c>
      <c r="G37" s="33">
        <f t="shared" si="8"/>
        <v>0</v>
      </c>
    </row>
    <row r="38" spans="1:8" x14ac:dyDescent="0.2">
      <c r="A38" s="51" t="s">
        <v>23</v>
      </c>
      <c r="B38" s="32">
        <v>0</v>
      </c>
      <c r="C38" s="32">
        <v>0</v>
      </c>
      <c r="D38" s="32">
        <f>B38+C38</f>
        <v>0</v>
      </c>
      <c r="E38" s="32">
        <v>0</v>
      </c>
      <c r="F38" s="32">
        <v>0</v>
      </c>
      <c r="G38" s="32">
        <f>F38-B38</f>
        <v>0</v>
      </c>
    </row>
    <row r="39" spans="1:8" ht="10.5" x14ac:dyDescent="0.2">
      <c r="A39" s="53" t="s">
        <v>24</v>
      </c>
      <c r="B39" s="28">
        <f t="shared" ref="B39:G39" si="9">SUM(B37+B31+B21)</f>
        <v>125600852</v>
      </c>
      <c r="C39" s="28">
        <f t="shared" si="9"/>
        <v>18570966.93</v>
      </c>
      <c r="D39" s="28">
        <f t="shared" si="9"/>
        <v>144171818.93000001</v>
      </c>
      <c r="E39" s="28">
        <f t="shared" si="9"/>
        <v>80147173.360000014</v>
      </c>
      <c r="F39" s="28">
        <f t="shared" si="9"/>
        <v>80147173.360000014</v>
      </c>
      <c r="G39" s="28">
        <f t="shared" si="9"/>
        <v>-45453678.639999993</v>
      </c>
    </row>
    <row r="40" spans="1:8" ht="10.5" x14ac:dyDescent="0.2">
      <c r="A40" s="10"/>
      <c r="B40" s="11"/>
      <c r="C40" s="11"/>
      <c r="D40" s="11"/>
      <c r="E40" s="12" t="s">
        <v>25</v>
      </c>
      <c r="F40" s="13"/>
      <c r="G40" s="9"/>
    </row>
    <row r="42" spans="1:8" ht="22" x14ac:dyDescent="0.2">
      <c r="A42" s="16" t="s">
        <v>34</v>
      </c>
    </row>
    <row r="43" spans="1:8" ht="12" x14ac:dyDescent="0.2">
      <c r="A43" s="17" t="s">
        <v>35</v>
      </c>
    </row>
    <row r="44" spans="1:8" ht="23" customHeight="1" x14ac:dyDescent="0.2">
      <c r="A44" s="37" t="s">
        <v>36</v>
      </c>
      <c r="B44" s="37"/>
      <c r="C44" s="37"/>
      <c r="D44" s="37"/>
      <c r="E44" s="37"/>
      <c r="F44" s="37"/>
      <c r="G44" s="37"/>
      <c r="H44" s="16"/>
    </row>
    <row r="45" spans="1:8" x14ac:dyDescent="0.2">
      <c r="A45" s="34" t="s">
        <v>43</v>
      </c>
    </row>
    <row r="54" spans="1:6" x14ac:dyDescent="0.2">
      <c r="A54" s="1" t="s">
        <v>38</v>
      </c>
      <c r="B54" s="1"/>
      <c r="C54" s="1"/>
      <c r="D54" s="1"/>
      <c r="E54" s="1" t="s">
        <v>39</v>
      </c>
      <c r="F54" s="1"/>
    </row>
    <row r="55" spans="1:6" x14ac:dyDescent="0.2">
      <c r="A55" s="1" t="s">
        <v>40</v>
      </c>
      <c r="B55" s="1"/>
      <c r="C55" s="1"/>
      <c r="D55" s="1"/>
      <c r="E55" s="1" t="s">
        <v>41</v>
      </c>
      <c r="F55" s="1"/>
    </row>
  </sheetData>
  <sheetProtection formatCells="0" formatColumns="0" formatRows="0" insertRows="0" autoFilter="0"/>
  <mergeCells count="6">
    <mergeCell ref="A44:G44"/>
    <mergeCell ref="A1:G1"/>
    <mergeCell ref="G2:G3"/>
    <mergeCell ref="G18:G19"/>
    <mergeCell ref="B2:F2"/>
    <mergeCell ref="B18:F18"/>
  </mergeCells>
  <pageMargins left="0.51181102362204722" right="0.51181102362204722" top="0.74803149606299213" bottom="0.74803149606299213" header="0.31496062992125984" footer="0.31496062992125984"/>
  <pageSetup scale="69" orientation="portrait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885DCF-EA1C-46CB-8D98-A9E3463B5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CCL-LLAP4</cp:lastModifiedBy>
  <cp:revision/>
  <cp:lastPrinted>2022-10-13T16:58:22Z</cp:lastPrinted>
  <dcterms:created xsi:type="dcterms:W3CDTF">2012-12-11T20:48:19Z</dcterms:created>
  <dcterms:modified xsi:type="dcterms:W3CDTF">2022-10-13T16:58:31Z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