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3\Estados Financieros\ASEG\"/>
    </mc:Choice>
  </mc:AlternateContent>
  <xr:revisionPtr revIDLastSave="0" documentId="13_ncr:1_{BB683470-55FC-4B28-BEF0-7C6C31702ADB}" xr6:coauthVersionLast="36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38" i="4" l="1"/>
  <c r="G37" i="4" s="1"/>
  <c r="G39" i="4" s="1"/>
  <c r="D38" i="4"/>
  <c r="F37" i="4"/>
  <c r="E37" i="4"/>
  <c r="B37" i="4"/>
  <c r="G35" i="4"/>
  <c r="D35" i="4"/>
  <c r="G34" i="4"/>
  <c r="D34" i="4"/>
  <c r="G33" i="4"/>
  <c r="D33" i="4"/>
  <c r="G32" i="4"/>
  <c r="D32" i="4"/>
  <c r="G31" i="4"/>
  <c r="F31" i="4"/>
  <c r="E31" i="4"/>
  <c r="D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D21" i="4" s="1"/>
  <c r="D39" i="4" s="1"/>
  <c r="G22" i="4"/>
  <c r="G21" i="4" s="1"/>
  <c r="D22" i="4"/>
  <c r="F21" i="4"/>
  <c r="F39" i="4" s="1"/>
  <c r="E21" i="4"/>
  <c r="E39" i="4" s="1"/>
  <c r="C21" i="4"/>
  <c r="C39" i="4" s="1"/>
  <c r="B21" i="4"/>
  <c r="B39" i="4" s="1"/>
  <c r="G14" i="4"/>
  <c r="G13" i="4"/>
  <c r="G12" i="4"/>
  <c r="G11" i="4"/>
  <c r="G10" i="4"/>
  <c r="G9" i="4"/>
  <c r="G8" i="4"/>
  <c r="G7" i="4"/>
  <c r="G6" i="4"/>
  <c r="G5" i="4"/>
  <c r="G16" i="4" s="1"/>
  <c r="F16" i="4"/>
  <c r="E16" i="4"/>
  <c r="C16" i="4"/>
  <c r="B16" i="4"/>
  <c r="D14" i="4"/>
  <c r="D13" i="4"/>
  <c r="D12" i="4"/>
  <c r="D11" i="4"/>
  <c r="D10" i="4"/>
  <c r="D9" i="4"/>
  <c r="D8" i="4"/>
  <c r="D7" i="4"/>
  <c r="D6" i="4"/>
  <c r="D5" i="4"/>
  <c r="D16" i="4" s="1"/>
</calcChain>
</file>

<file path=xl/sharedStrings.xml><?xml version="1.0" encoding="utf-8"?>
<sst xmlns="http://schemas.openxmlformats.org/spreadsheetml/2006/main" count="66" uniqueCount="43">
  <si>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</si>
  <si>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</si>
  <si>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</si>
  <si>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</si>
  <si>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</si>
  <si>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</si>
  <si>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</si>
  <si>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</si>
  <si>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</si>
  <si>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</si>
  <si>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</si>
  <si>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</si>
  <si>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</si>
  <si>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</si>
  <si>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</si>
  <si>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</si>
  <si>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</si>
  <si>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</si>
  <si>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</si>
  <si>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</si>
  <si>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</si>
  <si>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</si>
  <si>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</si>
  <si>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</si>
  <si>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</si>
  <si>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</si>
  <si>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</si>
  <si>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</si>
  <si>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</si>
  <si>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</si>
  <si>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</si>
  <si>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</si>
  <si>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</si>
  <si>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</si>
  <si>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</si>
  <si>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</si>
  <si>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</si>
  <si>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</si>
  <si>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Centro de Conciliación Laboral del Estado de Guanajuato
Estado Analítico de Ingreso
Del 1 de Enero al 31 de Diciembre de 2022</t>
  </si>
  <si>
    <t>Lic Juana Haydeé Escobar Porras</t>
  </si>
  <si>
    <t>CP Armando Estrada Sánchez</t>
  </si>
  <si>
    <t xml:space="preserve">Directora General </t>
  </si>
  <si>
    <t>Director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</si>
</sst>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57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  <xf numFmtId="4" fontId="4" fillId="0" borderId="9" xfId="18" applyNumberFormat="1" applyFont="1" applyFill="1" applyBorder="1" applyAlignment="1" applyProtection="1">
      <alignment vertical="top"/>
      <protection locked="0"/>
    </xf>
    <xf numFmtId="4" fontId="4" fillId="0" borderId="11" xfId="18" applyNumberFormat="1" applyFont="1" applyFill="1" applyBorder="1" applyAlignment="1" applyProtection="1">
      <alignment vertical="top"/>
      <protection locked="0"/>
    </xf>
    <xf numFmtId="3" fontId="4" fillId="0" borderId="10" xfId="19" applyNumberFormat="1" applyFont="1" applyFill="1" applyBorder="1" applyAlignment="1" applyProtection="1">
      <alignment vertical="top"/>
      <protection locked="0"/>
    </xf>
    <xf numFmtId="4" fontId="8" fillId="0" borderId="4" xfId="19" applyNumberFormat="1" applyFont="1" applyFill="1" applyBorder="1" applyAlignment="1" applyProtection="1">
      <alignment vertical="top"/>
      <protection locked="0"/>
    </xf>
    <xf numFmtId="4" fontId="8" fillId="0" borderId="9" xfId="19" applyNumberFormat="1" applyFont="1" applyFill="1" applyBorder="1" applyAlignment="1" applyProtection="1">
      <alignment horizontal="right" vertical="top"/>
      <protection locked="0"/>
    </xf>
    <xf numFmtId="4" fontId="8" fillId="0" borderId="10" xfId="19" applyNumberFormat="1" applyFont="1" applyFill="1" applyBorder="1" applyAlignment="1" applyProtection="1">
      <alignment horizontal="right" vertical="top"/>
      <protection locked="0"/>
    </xf>
    <xf numFmtId="3" fontId="9" fillId="0" borderId="9" xfId="19" applyNumberFormat="1" applyFont="1" applyFill="1" applyBorder="1" applyAlignment="1" applyProtection="1">
      <alignment vertical="top"/>
      <protection locked="0"/>
    </xf>
    <xf numFmtId="3" fontId="8" fillId="0" borderId="11" xfId="19" applyNumberFormat="1" applyFont="1" applyFill="1" applyBorder="1" applyAlignment="1" applyProtection="1">
      <alignment vertical="top"/>
      <protection locked="0"/>
    </xf>
    <xf numFmtId="3" fontId="9" fillId="0" borderId="11" xfId="19" applyNumberFormat="1" applyFont="1" applyFill="1" applyBorder="1" applyAlignment="1" applyProtection="1">
      <alignment vertical="top"/>
      <protection locked="0"/>
    </xf>
    <xf numFmtId="4" fontId="8" fillId="0" borderId="11" xfId="18" applyNumberFormat="1" applyFont="1" applyFill="1" applyBorder="1" applyAlignment="1" applyProtection="1">
      <alignment vertical="top"/>
      <protection locked="0"/>
    </xf>
    <xf numFmtId="4" fontId="8" fillId="0" borderId="9" xfId="19" applyNumberFormat="1" applyFont="1" applyFill="1" applyBorder="1" applyAlignment="1" applyProtection="1">
      <alignment vertical="top"/>
      <protection locked="0"/>
    </xf>
    <xf numFmtId="0" fontId="8" fillId="0" borderId="0" xfId="9" applyFont="1" applyFill="1" applyBorder="1" applyAlignment="1" applyProtection="1">
      <alignment horizontal="center" vertical="top"/>
      <protection locked="0"/>
    </xf>
    <xf numFmtId="0" fontId="14" fillId="0" borderId="0" xfId="20" applyFont="1"/>
    <xf numFmtId="0" fontId="4" fillId="0" borderId="0" xfId="19" applyFont="1" applyFill="1" applyBorder="1" applyAlignment="1" applyProtection="1">
      <alignment vertical="top"/>
      <protection locked="0"/>
    </xf>
  </cellXfs>
  <cellStyles count="21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24" xfId="19" xr:uid="{68C44BEE-A3B8-4E11-B7FB-4D51FF15DE11}"/>
    <cellStyle name="Normal 2 3 4" xfId="20" xr:uid="{485CD645-D631-471B-A86F-C6B03AF971A1}"/>
    <cellStyle name="Normal 2 31" xfId="18" xr:uid="{65B760E0-8DF7-4DAA-977E-7C24DF866A38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showGridLines="0" tabSelected="1" zoomScaleNormal="100" workbookViewId="0">
      <selection activeCell="C7" sqref="C7"/>
    </sheetView>
  </sheetViews>
  <sheetFormatPr baseColWidth="10" defaultColWidth="12" defaultRowHeight="10" x14ac:dyDescent="0.2"/>
  <cols>
    <col min="1" max="1" width="62.44140625" style="2" customWidth="1"/>
    <col min="2" max="2" width="17.88671875" style="2" customWidth="1"/>
    <col min="3" max="3" width="19.88671875" style="2" customWidth="1"/>
    <col min="4" max="5" width="17.88671875" style="2" customWidth="1"/>
    <col min="6" max="6" width="18.88671875" style="2" customWidth="1"/>
    <col min="7" max="7" width="17.88671875" style="2" customWidth="1"/>
    <col min="8" max="16384" width="12" style="2"/>
  </cols>
  <sheetData>
    <row r="1" spans="1:7" ht="33.65" customHeight="1" x14ac:dyDescent="0.2">
      <c r="A1" s="35" t="s">
        <v>38</v>
      </c>
      <c r="B1" s="36"/>
      <c r="C1" s="36"/>
      <c r="D1" s="36"/>
      <c r="E1" s="36"/>
      <c r="F1" s="36"/>
      <c r="G1" s="37"/>
    </row>
    <row r="2" spans="1:7" s="3" customFormat="1" ht="10.5" x14ac:dyDescent="0.2">
      <c r="A2" s="27"/>
      <c r="B2" s="40" t="s">
        <v>0</v>
      </c>
      <c r="C2" s="41"/>
      <c r="D2" s="41"/>
      <c r="E2" s="41"/>
      <c r="F2" s="42"/>
      <c r="G2" s="38" t="s">
        <v>7</v>
      </c>
    </row>
    <row r="3" spans="1:7" s="1" customFormat="1" ht="24.9" customHeight="1" x14ac:dyDescent="0.2">
      <c r="A3" s="28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39"/>
    </row>
    <row r="4" spans="1:7" s="1" customFormat="1" ht="10.5" x14ac:dyDescent="0.2">
      <c r="A4" s="29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0" t="s">
        <v>14</v>
      </c>
      <c r="B5" s="43">
        <v>0</v>
      </c>
      <c r="C5" s="43">
        <v>0</v>
      </c>
      <c r="D5" s="43">
        <f>B5+C5</f>
        <v>0</v>
      </c>
      <c r="E5" s="43">
        <v>0</v>
      </c>
      <c r="F5" s="43">
        <v>0</v>
      </c>
      <c r="G5" s="43">
        <f>F5-B5</f>
        <v>0</v>
      </c>
    </row>
    <row r="6" spans="1:7" x14ac:dyDescent="0.2">
      <c r="A6" s="31" t="s">
        <v>15</v>
      </c>
      <c r="B6" s="44">
        <v>0</v>
      </c>
      <c r="C6" s="44">
        <v>0</v>
      </c>
      <c r="D6" s="44">
        <f t="shared" ref="D6:D14" si="0">B6+C6</f>
        <v>0</v>
      </c>
      <c r="E6" s="44">
        <v>0</v>
      </c>
      <c r="F6" s="44">
        <v>0</v>
      </c>
      <c r="G6" s="44">
        <f t="shared" ref="G6:G14" si="1">F6-B6</f>
        <v>0</v>
      </c>
    </row>
    <row r="7" spans="1:7" x14ac:dyDescent="0.2">
      <c r="A7" s="30" t="s">
        <v>16</v>
      </c>
      <c r="B7" s="44">
        <v>0</v>
      </c>
      <c r="C7" s="44">
        <v>0</v>
      </c>
      <c r="D7" s="44">
        <f t="shared" si="0"/>
        <v>0</v>
      </c>
      <c r="E7" s="44">
        <v>0</v>
      </c>
      <c r="F7" s="44">
        <v>0</v>
      </c>
      <c r="G7" s="44">
        <f t="shared" si="1"/>
        <v>0</v>
      </c>
    </row>
    <row r="8" spans="1:7" x14ac:dyDescent="0.2">
      <c r="A8" s="30" t="s">
        <v>17</v>
      </c>
      <c r="B8" s="44">
        <v>0</v>
      </c>
      <c r="C8" s="44">
        <v>0</v>
      </c>
      <c r="D8" s="44">
        <f t="shared" si="0"/>
        <v>0</v>
      </c>
      <c r="E8" s="44">
        <v>0</v>
      </c>
      <c r="F8" s="44">
        <v>0</v>
      </c>
      <c r="G8" s="44">
        <f t="shared" si="1"/>
        <v>0</v>
      </c>
    </row>
    <row r="9" spans="1:7" x14ac:dyDescent="0.2">
      <c r="A9" s="30" t="s">
        <v>18</v>
      </c>
      <c r="B9" s="44">
        <v>0</v>
      </c>
      <c r="C9" s="44">
        <v>0</v>
      </c>
      <c r="D9" s="44">
        <f t="shared" si="0"/>
        <v>0</v>
      </c>
      <c r="E9" s="44">
        <v>0</v>
      </c>
      <c r="F9" s="44">
        <v>0</v>
      </c>
      <c r="G9" s="44">
        <f t="shared" si="1"/>
        <v>0</v>
      </c>
    </row>
    <row r="10" spans="1:7" x14ac:dyDescent="0.2">
      <c r="A10" s="31" t="s">
        <v>19</v>
      </c>
      <c r="B10" s="44">
        <v>0</v>
      </c>
      <c r="C10" s="44">
        <v>0</v>
      </c>
      <c r="D10" s="44">
        <f t="shared" si="0"/>
        <v>0</v>
      </c>
      <c r="E10" s="44">
        <v>0</v>
      </c>
      <c r="F10" s="44">
        <v>0</v>
      </c>
      <c r="G10" s="44">
        <f t="shared" si="1"/>
        <v>0</v>
      </c>
    </row>
    <row r="11" spans="1:7" x14ac:dyDescent="0.2">
      <c r="A11" s="30" t="s">
        <v>20</v>
      </c>
      <c r="B11" s="44">
        <v>1478730</v>
      </c>
      <c r="C11" s="44">
        <v>2094221.55</v>
      </c>
      <c r="D11" s="44">
        <f t="shared" si="0"/>
        <v>3572951.55</v>
      </c>
      <c r="E11" s="44">
        <v>92055.5</v>
      </c>
      <c r="F11" s="44">
        <v>92055.5</v>
      </c>
      <c r="G11" s="44">
        <f t="shared" si="1"/>
        <v>-1386674.5</v>
      </c>
    </row>
    <row r="12" spans="1:7" ht="20" x14ac:dyDescent="0.2">
      <c r="A12" s="30" t="s">
        <v>21</v>
      </c>
      <c r="B12" s="44">
        <v>0</v>
      </c>
      <c r="C12" s="44">
        <v>0</v>
      </c>
      <c r="D12" s="44">
        <f t="shared" si="0"/>
        <v>0</v>
      </c>
      <c r="E12" s="44">
        <v>0</v>
      </c>
      <c r="F12" s="44">
        <v>0</v>
      </c>
      <c r="G12" s="44">
        <f t="shared" si="1"/>
        <v>0</v>
      </c>
    </row>
    <row r="13" spans="1:7" ht="20" x14ac:dyDescent="0.2">
      <c r="A13" s="30" t="s">
        <v>22</v>
      </c>
      <c r="B13" s="44">
        <v>124122122</v>
      </c>
      <c r="C13" s="44">
        <v>15746417.970000001</v>
      </c>
      <c r="D13" s="44">
        <f t="shared" si="0"/>
        <v>139868539.97</v>
      </c>
      <c r="E13" s="44">
        <v>139868539.97</v>
      </c>
      <c r="F13" s="44">
        <v>139868539.97</v>
      </c>
      <c r="G13" s="44">
        <f t="shared" si="1"/>
        <v>15746417.969999999</v>
      </c>
    </row>
    <row r="14" spans="1:7" x14ac:dyDescent="0.2">
      <c r="A14" s="30" t="s">
        <v>23</v>
      </c>
      <c r="B14" s="44">
        <v>0</v>
      </c>
      <c r="C14" s="44">
        <v>0</v>
      </c>
      <c r="D14" s="44">
        <f t="shared" si="0"/>
        <v>0</v>
      </c>
      <c r="E14" s="44">
        <v>0</v>
      </c>
      <c r="F14" s="44">
        <v>0</v>
      </c>
      <c r="G14" s="44">
        <f t="shared" si="1"/>
        <v>0</v>
      </c>
    </row>
    <row r="15" spans="1:7" x14ac:dyDescent="0.2">
      <c r="B15" s="45"/>
      <c r="C15" s="45"/>
      <c r="D15" s="45"/>
      <c r="E15" s="45"/>
      <c r="F15" s="45"/>
      <c r="G15" s="45"/>
    </row>
    <row r="16" spans="1:7" ht="10.5" x14ac:dyDescent="0.2">
      <c r="A16" s="9" t="s">
        <v>24</v>
      </c>
      <c r="B16" s="46">
        <f>SUM(B5:B15)</f>
        <v>125600852</v>
      </c>
      <c r="C16" s="46">
        <f t="shared" ref="C16:F16" si="2">SUM(C5:C15)</f>
        <v>17840639.52</v>
      </c>
      <c r="D16" s="46">
        <f t="shared" si="2"/>
        <v>143441491.52000001</v>
      </c>
      <c r="E16" s="46">
        <f t="shared" si="2"/>
        <v>139960595.47</v>
      </c>
      <c r="F16" s="46">
        <f t="shared" si="2"/>
        <v>139960595.47</v>
      </c>
      <c r="G16" s="47">
        <f>SUM(G5:G15)</f>
        <v>14359743.469999999</v>
      </c>
    </row>
    <row r="17" spans="1:7" ht="10.5" x14ac:dyDescent="0.2">
      <c r="A17" s="15"/>
      <c r="B17" s="16"/>
      <c r="C17" s="16"/>
      <c r="D17" s="19"/>
      <c r="E17" s="17" t="s">
        <v>25</v>
      </c>
      <c r="F17" s="20"/>
      <c r="G17" s="48"/>
    </row>
    <row r="18" spans="1:7" ht="10.5" customHeight="1" x14ac:dyDescent="0.2">
      <c r="A18" s="25"/>
      <c r="B18" s="40" t="s">
        <v>0</v>
      </c>
      <c r="C18" s="41"/>
      <c r="D18" s="41"/>
      <c r="E18" s="41"/>
      <c r="F18" s="42"/>
      <c r="G18" s="38" t="s">
        <v>7</v>
      </c>
    </row>
    <row r="19" spans="1:7" ht="21" x14ac:dyDescent="0.2">
      <c r="A19" s="32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39"/>
    </row>
    <row r="20" spans="1:7" ht="10.5" x14ac:dyDescent="0.2">
      <c r="A20" s="2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ht="10.5" x14ac:dyDescent="0.2">
      <c r="A21" s="23" t="s">
        <v>27</v>
      </c>
      <c r="B21" s="49">
        <f>SUM(B22:B29)</f>
        <v>0</v>
      </c>
      <c r="C21" s="49">
        <f t="shared" ref="C21:F21" si="3">SUM(C22:C29)</f>
        <v>0</v>
      </c>
      <c r="D21" s="49">
        <f t="shared" si="3"/>
        <v>0</v>
      </c>
      <c r="E21" s="49">
        <f t="shared" si="3"/>
        <v>0</v>
      </c>
      <c r="F21" s="49">
        <f t="shared" si="3"/>
        <v>0</v>
      </c>
      <c r="G21" s="49">
        <f>SUM(G22:G29)</f>
        <v>0</v>
      </c>
    </row>
    <row r="22" spans="1:7" x14ac:dyDescent="0.2">
      <c r="A22" s="33" t="s">
        <v>14</v>
      </c>
      <c r="B22" s="50">
        <v>0</v>
      </c>
      <c r="C22" s="50">
        <v>0</v>
      </c>
      <c r="D22" s="50">
        <f>+B22+C22</f>
        <v>0</v>
      </c>
      <c r="E22" s="50">
        <v>0</v>
      </c>
      <c r="F22" s="50">
        <v>0</v>
      </c>
      <c r="G22" s="50">
        <f>+F22-B22</f>
        <v>0</v>
      </c>
    </row>
    <row r="23" spans="1:7" x14ac:dyDescent="0.2">
      <c r="A23" s="33" t="s">
        <v>15</v>
      </c>
      <c r="B23" s="50">
        <v>0</v>
      </c>
      <c r="C23" s="50">
        <v>0</v>
      </c>
      <c r="D23" s="50">
        <f t="shared" ref="D23:D29" si="4">+B23+C23</f>
        <v>0</v>
      </c>
      <c r="E23" s="50">
        <v>0</v>
      </c>
      <c r="F23" s="50">
        <v>0</v>
      </c>
      <c r="G23" s="50">
        <f t="shared" ref="G23:G29" si="5">+F23-B23</f>
        <v>0</v>
      </c>
    </row>
    <row r="24" spans="1:7" x14ac:dyDescent="0.2">
      <c r="A24" s="33" t="s">
        <v>16</v>
      </c>
      <c r="B24" s="50">
        <v>0</v>
      </c>
      <c r="C24" s="50">
        <v>0</v>
      </c>
      <c r="D24" s="50">
        <f t="shared" si="4"/>
        <v>0</v>
      </c>
      <c r="E24" s="50">
        <v>0</v>
      </c>
      <c r="F24" s="50">
        <v>0</v>
      </c>
      <c r="G24" s="50">
        <f t="shared" si="5"/>
        <v>0</v>
      </c>
    </row>
    <row r="25" spans="1:7" x14ac:dyDescent="0.2">
      <c r="A25" s="33" t="s">
        <v>17</v>
      </c>
      <c r="B25" s="50">
        <v>0</v>
      </c>
      <c r="C25" s="50">
        <v>0</v>
      </c>
      <c r="D25" s="50">
        <f t="shared" si="4"/>
        <v>0</v>
      </c>
      <c r="E25" s="50">
        <v>0</v>
      </c>
      <c r="F25" s="50">
        <v>0</v>
      </c>
      <c r="G25" s="50">
        <f t="shared" si="5"/>
        <v>0</v>
      </c>
    </row>
    <row r="26" spans="1:7" ht="12" x14ac:dyDescent="0.2">
      <c r="A26" s="33" t="s">
        <v>28</v>
      </c>
      <c r="B26" s="50">
        <v>0</v>
      </c>
      <c r="C26" s="50">
        <v>0</v>
      </c>
      <c r="D26" s="50">
        <f t="shared" si="4"/>
        <v>0</v>
      </c>
      <c r="E26" s="50">
        <v>0</v>
      </c>
      <c r="F26" s="50">
        <v>0</v>
      </c>
      <c r="G26" s="50">
        <f t="shared" si="5"/>
        <v>0</v>
      </c>
    </row>
    <row r="27" spans="1:7" ht="12" x14ac:dyDescent="0.2">
      <c r="A27" s="33" t="s">
        <v>29</v>
      </c>
      <c r="B27" s="50">
        <v>0</v>
      </c>
      <c r="C27" s="50">
        <v>0</v>
      </c>
      <c r="D27" s="50">
        <f t="shared" si="4"/>
        <v>0</v>
      </c>
      <c r="E27" s="50">
        <v>0</v>
      </c>
      <c r="F27" s="50">
        <v>0</v>
      </c>
      <c r="G27" s="50">
        <f t="shared" si="5"/>
        <v>0</v>
      </c>
    </row>
    <row r="28" spans="1:7" ht="20" x14ac:dyDescent="0.2">
      <c r="A28" s="33" t="s">
        <v>30</v>
      </c>
      <c r="B28" s="50">
        <v>0</v>
      </c>
      <c r="C28" s="50">
        <v>0</v>
      </c>
      <c r="D28" s="50">
        <f t="shared" si="4"/>
        <v>0</v>
      </c>
      <c r="E28" s="50">
        <v>0</v>
      </c>
      <c r="F28" s="50">
        <v>0</v>
      </c>
      <c r="G28" s="50">
        <f t="shared" si="5"/>
        <v>0</v>
      </c>
    </row>
    <row r="29" spans="1:7" ht="20" x14ac:dyDescent="0.2">
      <c r="A29" s="33" t="s">
        <v>22</v>
      </c>
      <c r="B29" s="50">
        <v>0</v>
      </c>
      <c r="C29" s="50">
        <v>0</v>
      </c>
      <c r="D29" s="50">
        <f t="shared" si="4"/>
        <v>0</v>
      </c>
      <c r="E29" s="50">
        <v>0</v>
      </c>
      <c r="F29" s="50">
        <v>0</v>
      </c>
      <c r="G29" s="50">
        <f t="shared" si="5"/>
        <v>0</v>
      </c>
    </row>
    <row r="30" spans="1:7" x14ac:dyDescent="0.2">
      <c r="A30" s="33"/>
      <c r="B30" s="50"/>
      <c r="C30" s="50"/>
      <c r="D30" s="50"/>
      <c r="E30" s="50"/>
      <c r="F30" s="50"/>
      <c r="G30" s="50"/>
    </row>
    <row r="31" spans="1:7" ht="31.5" x14ac:dyDescent="0.2">
      <c r="A31" s="34" t="s">
        <v>37</v>
      </c>
      <c r="B31" s="51">
        <f>SUM(B32:B35)</f>
        <v>125600852</v>
      </c>
      <c r="C31" s="51">
        <f t="shared" ref="C31:G31" si="6">SUM(C32:C35)</f>
        <v>17840639.52</v>
      </c>
      <c r="D31" s="51">
        <f t="shared" si="6"/>
        <v>143441491.52000001</v>
      </c>
      <c r="E31" s="51">
        <f t="shared" si="6"/>
        <v>139960595.47</v>
      </c>
      <c r="F31" s="51">
        <f t="shared" si="6"/>
        <v>139960595.47</v>
      </c>
      <c r="G31" s="51">
        <f t="shared" si="6"/>
        <v>14359743.469999999</v>
      </c>
    </row>
    <row r="32" spans="1:7" x14ac:dyDescent="0.2">
      <c r="A32" s="33" t="s">
        <v>15</v>
      </c>
      <c r="B32" s="52">
        <v>0</v>
      </c>
      <c r="C32" s="52">
        <v>0</v>
      </c>
      <c r="D32" s="52">
        <f>B32+C32</f>
        <v>0</v>
      </c>
      <c r="E32" s="52">
        <v>0</v>
      </c>
      <c r="F32" s="52">
        <v>0</v>
      </c>
      <c r="G32" s="52">
        <f>F32-B32</f>
        <v>0</v>
      </c>
    </row>
    <row r="33" spans="1:7" ht="12" x14ac:dyDescent="0.2">
      <c r="A33" s="33" t="s">
        <v>31</v>
      </c>
      <c r="B33" s="52">
        <v>0</v>
      </c>
      <c r="C33" s="52">
        <v>0</v>
      </c>
      <c r="D33" s="52">
        <f>B33+C33</f>
        <v>0</v>
      </c>
      <c r="E33" s="52">
        <v>0</v>
      </c>
      <c r="F33" s="52">
        <v>0</v>
      </c>
      <c r="G33" s="52">
        <f t="shared" ref="G33:G35" si="7">F33-B33</f>
        <v>0</v>
      </c>
    </row>
    <row r="34" spans="1:7" ht="12" x14ac:dyDescent="0.2">
      <c r="A34" s="33" t="s">
        <v>32</v>
      </c>
      <c r="B34" s="52">
        <v>1478730</v>
      </c>
      <c r="C34" s="52">
        <v>2094221.55</v>
      </c>
      <c r="D34" s="52">
        <f>B34+C34</f>
        <v>3572951.55</v>
      </c>
      <c r="E34" s="52">
        <v>92055.5</v>
      </c>
      <c r="F34" s="52">
        <v>92055.5</v>
      </c>
      <c r="G34" s="52">
        <f t="shared" si="7"/>
        <v>-1386674.5</v>
      </c>
    </row>
    <row r="35" spans="1:7" ht="20" x14ac:dyDescent="0.2">
      <c r="A35" s="33" t="s">
        <v>22</v>
      </c>
      <c r="B35" s="52">
        <v>124122122</v>
      </c>
      <c r="C35" s="52">
        <v>15746417.970000001</v>
      </c>
      <c r="D35" s="52">
        <f>B35+C35</f>
        <v>139868539.97</v>
      </c>
      <c r="E35" s="52">
        <v>139868539.97</v>
      </c>
      <c r="F35" s="52">
        <v>139868539.97</v>
      </c>
      <c r="G35" s="52">
        <f t="shared" si="7"/>
        <v>15746417.969999999</v>
      </c>
    </row>
    <row r="36" spans="1:7" x14ac:dyDescent="0.2">
      <c r="A36" s="11"/>
      <c r="B36" s="52"/>
      <c r="C36" s="52"/>
      <c r="D36" s="52"/>
      <c r="E36" s="52"/>
      <c r="F36" s="52"/>
      <c r="G36" s="52"/>
    </row>
    <row r="37" spans="1:7" ht="10.5" x14ac:dyDescent="0.2">
      <c r="A37" s="24" t="s">
        <v>33</v>
      </c>
      <c r="B37" s="51">
        <f>SUM(B38)</f>
        <v>0</v>
      </c>
      <c r="C37" s="51">
        <v>0</v>
      </c>
      <c r="D37" s="51">
        <v>0</v>
      </c>
      <c r="E37" s="51">
        <f>+E38</f>
        <v>0</v>
      </c>
      <c r="F37" s="51">
        <f>+F38</f>
        <v>0</v>
      </c>
      <c r="G37" s="51">
        <f>+G38</f>
        <v>0</v>
      </c>
    </row>
    <row r="38" spans="1:7" x14ac:dyDescent="0.2">
      <c r="A38" s="33" t="s">
        <v>23</v>
      </c>
      <c r="B38" s="50">
        <v>0</v>
      </c>
      <c r="C38" s="50">
        <v>0</v>
      </c>
      <c r="D38" s="50">
        <f>+B38+C38</f>
        <v>0</v>
      </c>
      <c r="E38" s="50">
        <v>0</v>
      </c>
      <c r="F38" s="50">
        <v>0</v>
      </c>
      <c r="G38" s="50">
        <f t="shared" ref="G38" si="8">+F38-B38</f>
        <v>0</v>
      </c>
    </row>
    <row r="39" spans="1:7" x14ac:dyDescent="0.2">
      <c r="A39" s="33"/>
      <c r="B39" s="46">
        <f>+B21+B31+B37</f>
        <v>125600852</v>
      </c>
      <c r="C39" s="46">
        <f t="shared" ref="C39:F39" si="9">+C21+C31+C37</f>
        <v>17840639.52</v>
      </c>
      <c r="D39" s="46">
        <f t="shared" si="9"/>
        <v>143441491.52000001</v>
      </c>
      <c r="E39" s="46">
        <f t="shared" si="9"/>
        <v>139960595.47</v>
      </c>
      <c r="F39" s="46">
        <f t="shared" si="9"/>
        <v>139960595.47</v>
      </c>
      <c r="G39" s="53">
        <f>+G37+G31+G21</f>
        <v>14359743.469999999</v>
      </c>
    </row>
    <row r="40" spans="1:7" ht="10.5" x14ac:dyDescent="0.2">
      <c r="A40" s="12" t="s">
        <v>24</v>
      </c>
      <c r="B40" s="13"/>
      <c r="C40" s="13"/>
      <c r="D40" s="13"/>
      <c r="E40" s="13"/>
      <c r="F40" s="13"/>
      <c r="G40" s="10"/>
    </row>
    <row r="41" spans="1:7" ht="10.5" x14ac:dyDescent="0.2">
      <c r="A41" s="15"/>
      <c r="B41" s="16"/>
      <c r="C41" s="16"/>
      <c r="D41" s="16"/>
      <c r="E41" s="17" t="s">
        <v>25</v>
      </c>
      <c r="F41" s="18"/>
      <c r="G41" s="14"/>
    </row>
    <row r="43" spans="1:7" ht="22" x14ac:dyDescent="0.2">
      <c r="A43" s="21" t="s">
        <v>34</v>
      </c>
    </row>
    <row r="44" spans="1:7" ht="12" x14ac:dyDescent="0.2">
      <c r="A44" s="22" t="s">
        <v>35</v>
      </c>
    </row>
    <row r="45" spans="1:7" ht="12" x14ac:dyDescent="0.2">
      <c r="A45" s="22" t="s">
        <v>36</v>
      </c>
    </row>
    <row r="54" spans="1:6" x14ac:dyDescent="0.2">
      <c r="A54" s="54" t="s">
        <v>39</v>
      </c>
      <c r="B54" s="55"/>
      <c r="C54" s="56"/>
      <c r="D54" s="56"/>
      <c r="E54" s="54" t="s">
        <v>40</v>
      </c>
      <c r="F54" s="56"/>
    </row>
    <row r="55" spans="1:6" x14ac:dyDescent="0.2">
      <c r="A55" s="54" t="s">
        <v>41</v>
      </c>
      <c r="B55" s="55"/>
      <c r="C55" s="56"/>
      <c r="D55" s="56"/>
      <c r="E55" s="54" t="s">
        <v>42</v>
      </c>
      <c r="F55" s="56"/>
    </row>
  </sheetData>
  <sheetProtection formatCells="0" formatColumns="0" formatRows="0" insertRows="0" autoFilter="0"/>
  <mergeCells count="6">
    <mergeCell ref="A1:G1"/>
    <mergeCell ref="G2:G3"/>
    <mergeCell ref="G18:G19"/>
    <mergeCell ref="B2:F2"/>
    <mergeCell ref="B18:F18"/>
    <mergeCell ref="G16:G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4885DCF-EA1C-46CB-8D98-A9E3463B5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CCL-LLAP4</cp:lastModifiedBy>
  <cp:revision/>
  <dcterms:created xsi:type="dcterms:W3CDTF">2012-12-11T20:48:19Z</dcterms:created>
  <dcterms:modified xsi:type="dcterms:W3CDTF">2023-01-27T19:50:27Z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