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DF\"/>
    </mc:Choice>
  </mc:AlternateContent>
  <xr:revisionPtr revIDLastSave="0" documentId="13_ncr:1_{3F9C558D-FCEE-47A8-950A-D4E109D46420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F6a!$A$1:$G$170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E10" i="1"/>
  <c r="F10" i="1"/>
  <c r="D11" i="1"/>
  <c r="D10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B18" i="1"/>
  <c r="C18" i="1"/>
  <c r="E18" i="1"/>
  <c r="F18" i="1"/>
  <c r="D19" i="1"/>
  <c r="D18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E28" i="1"/>
  <c r="F28" i="1"/>
  <c r="D29" i="1"/>
  <c r="D28" i="1"/>
  <c r="G29" i="1"/>
  <c r="D30" i="1"/>
  <c r="G30" i="1"/>
  <c r="D31" i="1"/>
  <c r="G31" i="1"/>
  <c r="D32" i="1"/>
  <c r="G32" i="1"/>
  <c r="D33" i="1"/>
  <c r="G33" i="1"/>
  <c r="G28" i="1"/>
  <c r="G10" i="1"/>
  <c r="G18" i="1"/>
  <c r="D57" i="1"/>
  <c r="G57" i="1"/>
  <c r="D56" i="1"/>
  <c r="G56" i="1"/>
  <c r="D55" i="1"/>
  <c r="G55" i="1"/>
  <c r="D54" i="1"/>
  <c r="G54" i="1"/>
  <c r="D53" i="1"/>
  <c r="G53" i="1"/>
  <c r="D52" i="1"/>
  <c r="G52" i="1"/>
  <c r="D51" i="1"/>
  <c r="G51" i="1"/>
  <c r="D50" i="1"/>
  <c r="G50" i="1"/>
  <c r="D49" i="1"/>
  <c r="G49" i="1"/>
  <c r="D37" i="1"/>
  <c r="G37" i="1"/>
  <c r="B38" i="1"/>
  <c r="C38" i="1"/>
  <c r="E38" i="1"/>
  <c r="F38" i="1"/>
  <c r="D39" i="1"/>
  <c r="D38" i="1"/>
  <c r="D40" i="1"/>
  <c r="G40" i="1"/>
  <c r="D41" i="1"/>
  <c r="G41" i="1"/>
  <c r="D42" i="1"/>
  <c r="G42" i="1"/>
  <c r="D43" i="1"/>
  <c r="G43" i="1"/>
  <c r="D44" i="1"/>
  <c r="G44" i="1"/>
  <c r="D36" i="1"/>
  <c r="G36" i="1"/>
  <c r="D35" i="1"/>
  <c r="G35" i="1"/>
  <c r="D34" i="1"/>
  <c r="G34" i="1"/>
  <c r="G39" i="1"/>
  <c r="G38" i="1"/>
  <c r="D157" i="1"/>
  <c r="D156" i="1"/>
  <c r="D155" i="1"/>
  <c r="D154" i="1"/>
  <c r="D153" i="1"/>
  <c r="D152" i="1"/>
  <c r="D151" i="1"/>
  <c r="D149" i="1"/>
  <c r="D148" i="1"/>
  <c r="D147" i="1"/>
  <c r="D145" i="1"/>
  <c r="D144" i="1"/>
  <c r="D143" i="1"/>
  <c r="D142" i="1"/>
  <c r="D141" i="1"/>
  <c r="D140" i="1"/>
  <c r="D139" i="1"/>
  <c r="D138" i="1"/>
  <c r="D136" i="1"/>
  <c r="D135" i="1"/>
  <c r="D134" i="1"/>
  <c r="D132" i="1"/>
  <c r="D131" i="1"/>
  <c r="D130" i="1"/>
  <c r="D129" i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2" i="1"/>
  <c r="G82" i="1"/>
  <c r="D81" i="1"/>
  <c r="G81" i="1"/>
  <c r="D80" i="1"/>
  <c r="G80" i="1"/>
  <c r="D79" i="1"/>
  <c r="G79" i="1"/>
  <c r="D78" i="1"/>
  <c r="G78" i="1"/>
  <c r="D77" i="1"/>
  <c r="G77" i="1"/>
  <c r="D76" i="1"/>
  <c r="G76" i="1"/>
  <c r="D74" i="1"/>
  <c r="D73" i="1"/>
  <c r="D72" i="1"/>
  <c r="D70" i="1"/>
  <c r="D69" i="1"/>
  <c r="D68" i="1"/>
  <c r="D67" i="1"/>
  <c r="D66" i="1"/>
  <c r="D65" i="1"/>
  <c r="D64" i="1"/>
  <c r="D63" i="1"/>
  <c r="D61" i="1"/>
  <c r="D60" i="1"/>
  <c r="D59" i="1"/>
  <c r="D47" i="1"/>
  <c r="D46" i="1"/>
  <c r="D45" i="1"/>
  <c r="G74" i="1"/>
  <c r="G72" i="1"/>
  <c r="G73" i="1"/>
  <c r="G66" i="1"/>
  <c r="G68" i="1"/>
  <c r="G70" i="1"/>
  <c r="G69" i="1"/>
  <c r="G61" i="1"/>
  <c r="G64" i="1"/>
  <c r="G63" i="1"/>
  <c r="G67" i="1"/>
  <c r="G65" i="1"/>
  <c r="G59" i="1"/>
  <c r="G60" i="1"/>
  <c r="G47" i="1"/>
  <c r="G46" i="1"/>
  <c r="G45" i="1"/>
  <c r="G156" i="1"/>
  <c r="G157" i="1"/>
  <c r="G149" i="1"/>
  <c r="G151" i="1"/>
  <c r="G142" i="1"/>
  <c r="G152" i="1"/>
  <c r="G147" i="1"/>
  <c r="G139" i="1"/>
  <c r="G140" i="1"/>
  <c r="G141" i="1"/>
  <c r="G143" i="1"/>
  <c r="G153" i="1"/>
  <c r="G148" i="1"/>
  <c r="G144" i="1"/>
  <c r="G154" i="1"/>
  <c r="G145" i="1"/>
  <c r="G155" i="1"/>
  <c r="G138" i="1"/>
  <c r="G130" i="1"/>
  <c r="G122" i="1"/>
  <c r="G115" i="1"/>
  <c r="G132" i="1"/>
  <c r="G116" i="1"/>
  <c r="G125" i="1"/>
  <c r="G134" i="1"/>
  <c r="G126" i="1"/>
  <c r="G118" i="1"/>
  <c r="G136" i="1"/>
  <c r="G119" i="1"/>
  <c r="G128" i="1"/>
  <c r="G121" i="1"/>
  <c r="G131" i="1"/>
  <c r="G124" i="1"/>
  <c r="G117" i="1"/>
  <c r="G135" i="1"/>
  <c r="G127" i="1"/>
  <c r="G120" i="1"/>
  <c r="G129" i="1"/>
  <c r="G97" i="1"/>
  <c r="G98" i="1"/>
  <c r="G90" i="1"/>
  <c r="G99" i="1"/>
  <c r="G108" i="1"/>
  <c r="G96" i="1"/>
  <c r="G89" i="1"/>
  <c r="G91" i="1"/>
  <c r="G100" i="1"/>
  <c r="G109" i="1"/>
  <c r="G110" i="1"/>
  <c r="G106" i="1"/>
  <c r="G92" i="1"/>
  <c r="G101" i="1"/>
  <c r="G88" i="1"/>
  <c r="G94" i="1"/>
  <c r="G102" i="1"/>
  <c r="G111" i="1"/>
  <c r="G107" i="1"/>
  <c r="G86" i="1"/>
  <c r="G95" i="1"/>
  <c r="G104" i="1"/>
  <c r="G112" i="1"/>
  <c r="G87" i="1"/>
  <c r="G105" i="1"/>
  <c r="G114" i="1"/>
  <c r="F62" i="1"/>
  <c r="E62" i="1"/>
  <c r="D62" i="1"/>
  <c r="C62" i="1"/>
  <c r="B62" i="1"/>
  <c r="F150" i="1"/>
  <c r="E150" i="1"/>
  <c r="D150" i="1"/>
  <c r="C150" i="1"/>
  <c r="B150" i="1"/>
  <c r="F146" i="1"/>
  <c r="E146" i="1"/>
  <c r="D146" i="1"/>
  <c r="C146" i="1"/>
  <c r="B146" i="1"/>
  <c r="F137" i="1"/>
  <c r="E137" i="1"/>
  <c r="D137" i="1"/>
  <c r="C137" i="1"/>
  <c r="B137" i="1"/>
  <c r="F133" i="1"/>
  <c r="E133" i="1"/>
  <c r="D133" i="1"/>
  <c r="C133" i="1"/>
  <c r="B133" i="1"/>
  <c r="F123" i="1"/>
  <c r="E123" i="1"/>
  <c r="D123" i="1"/>
  <c r="C123" i="1"/>
  <c r="B123" i="1"/>
  <c r="F113" i="1"/>
  <c r="E113" i="1"/>
  <c r="D113" i="1"/>
  <c r="C113" i="1"/>
  <c r="B113" i="1"/>
  <c r="F103" i="1"/>
  <c r="E103" i="1"/>
  <c r="D103" i="1"/>
  <c r="C103" i="1"/>
  <c r="B103" i="1"/>
  <c r="F93" i="1"/>
  <c r="E93" i="1"/>
  <c r="D93" i="1"/>
  <c r="C93" i="1"/>
  <c r="B93" i="1"/>
  <c r="F85" i="1"/>
  <c r="E85" i="1"/>
  <c r="D85" i="1"/>
  <c r="C85" i="1"/>
  <c r="B85" i="1"/>
  <c r="G75" i="1"/>
  <c r="F75" i="1"/>
  <c r="E75" i="1"/>
  <c r="D75" i="1"/>
  <c r="C75" i="1"/>
  <c r="B75" i="1"/>
  <c r="F71" i="1"/>
  <c r="E71" i="1"/>
  <c r="D71" i="1"/>
  <c r="C71" i="1"/>
  <c r="B71" i="1"/>
  <c r="F58" i="1"/>
  <c r="E58" i="1"/>
  <c r="D58" i="1"/>
  <c r="C58" i="1"/>
  <c r="B58" i="1"/>
  <c r="F48" i="1"/>
  <c r="E48" i="1"/>
  <c r="D48" i="1"/>
  <c r="C48" i="1"/>
  <c r="B48" i="1"/>
  <c r="G71" i="1"/>
  <c r="G62" i="1"/>
  <c r="G58" i="1"/>
  <c r="G48" i="1"/>
  <c r="G150" i="1"/>
  <c r="G146" i="1"/>
  <c r="G137" i="1"/>
  <c r="G123" i="1"/>
  <c r="G85" i="1"/>
  <c r="G113" i="1"/>
  <c r="G133" i="1"/>
  <c r="G103" i="1"/>
  <c r="G93" i="1"/>
  <c r="B9" i="1"/>
  <c r="E84" i="1"/>
  <c r="F84" i="1"/>
  <c r="B84" i="1"/>
  <c r="C84" i="1"/>
  <c r="D84" i="1"/>
  <c r="F9" i="1"/>
  <c r="C9" i="1"/>
  <c r="E9" i="1"/>
  <c r="D9" i="1"/>
  <c r="G9" i="1"/>
  <c r="G84" i="1"/>
  <c r="C159" i="1"/>
  <c r="E159" i="1"/>
  <c r="D159" i="1"/>
  <c r="F159" i="1"/>
  <c r="B159" i="1"/>
  <c r="G159" i="1"/>
</calcChain>
</file>

<file path=xl/sharedStrings.xml><?xml version="1.0" encoding="utf-8"?>
<sst xmlns="http://schemas.openxmlformats.org/spreadsheetml/2006/main" count="289" uniqueCount="216">
  <si>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</si>
  <si>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</si>
  <si>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</si>
  <si>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</si>
  <si>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</si>
  <si>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</si>
  <si>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</si>
  <si>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</si>
  <si>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</si>
  <si>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</si>
  <si>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</si>
  <si>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</si>
  <si>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</si>
  <si>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</si>
  <si>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</si>
  <si>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</si>
  <si>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</si>
  <si>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</si>
  <si>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</si>
  <si>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</si>
  <si>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</si>
  <si>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</si>
  <si>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</si>
  <si>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</si>
  <si>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</si>
  <si>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</si>
  <si>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</si>
  <si>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</si>
  <si>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</si>
  <si>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</si>
  <si>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</si>
  <si>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</si>
  <si>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</si>
  <si>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</si>
  <si>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</si>
  <si>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</si>
  <si>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</si>
  <si>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</si>
  <si>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</si>
  <si>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</si>
  <si>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</si>
  <si>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</si>
  <si>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</si>
  <si>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</si>
  <si>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</si>
  <si>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</si>
  <si>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</si>
  <si>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</si>
  <si>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</si>
  <si>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</si>
  <si>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</si>
  <si>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</si>
  <si>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</si>
  <si>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</si>
  <si>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</si>
  <si>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</si>
  <si>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</si>
  <si>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</si>
  <si>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</si>
  <si>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</si>
  <si>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</si>
  <si>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</si>
  <si>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</si>
  <si>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</si>
  <si>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</si>
  <si>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</si>
  <si>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</si>
  <si>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</si>
  <si>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</si>
  <si>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</si>
  <si>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</si>
  <si>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</si>
  <si>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</si>
  <si>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</si>
  <si>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</si>
  <si>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</si>
  <si>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</si>
  <si>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</si>
  <si>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</si>
  <si>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</si>
  <si>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</si>
  <si>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</si>
  <si>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</si>
  <si>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</si>
  <si>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</si>
  <si>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</si>
  <si>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</si>
  <si>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</si>
  <si>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</si>
  <si>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</si>
  <si>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</si>
  <si>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</si>
  <si>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</si>
  <si>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</si>
  <si>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</si>
  <si>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</si>
  <si>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</si>
  <si>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</si>
  <si>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</si>
  <si>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</si>
  <si>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</si>
  <si>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</si>
  <si>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</si>
  <si>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</si>
  <si>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</si>
  <si>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</si>
  <si>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</si>
  <si>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</si>
  <si>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</si>
  <si>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</si>
  <si>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</si>
  <si>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</si>
  <si>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</si>
  <si>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</si>
  <si>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</si>
  <si>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</si>
  <si>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</si>
  <si>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</si>
  <si>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</si>
  <si>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</si>
  <si>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</si>
  <si>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</si>
  <si>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</si>
  <si>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</si>
  <si>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</si>
  <si>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</si>
  <si>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</si>
  <si>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</si>
  <si>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</si>
  <si>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</si>
  <si>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</si>
  <si>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</si>
  <si>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</si>
  <si>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</si>
  <si>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</si>
  <si>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</si>
  <si>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</si>
  <si>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</si>
  <si>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</si>
  <si>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</si>
  <si>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</si>
  <si>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</si>
  <si>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</si>
  <si>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</si>
  <si>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</si>
  <si>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</si>
  <si>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</si>
  <si>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</si>
  <si>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</si>
  <si>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</si>
  <si>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</si>
  <si>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</si>
  <si>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</si>
  <si>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</si>
  <si>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</si>
  <si>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</si>
  <si>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</si>
  <si>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</si>
  <si>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</si>
  <si>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</si>
  <si>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</si>
  <si>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</si>
  <si>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</si>
  <si>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</si>
  <si>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</si>
  <si>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</si>
  <si>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</si>
  <si>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</si>
  <si>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</si>
  <si>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</si>
  <si>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</si>
  <si>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</si>
  <si>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</si>
  <si>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</si>
  <si>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</si>
  <si>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</si>
  <si>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</si>
  <si>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</si>
  <si>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</si>
  <si>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</si>
  <si>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</si>
  <si>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</si>
  <si>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</si>
  <si>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</si>
  <si>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</si>
  <si>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</si>
  <si>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</si>
  <si>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</si>
  <si>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</si>
  <si>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</si>
  <si>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</si>
  <si>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</si>
  <si>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</si>
  <si>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</si>
  <si>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</si>
  <si>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</si>
  <si>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</si>
  <si>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</si>
  <si>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</si>
  <si>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</si>
  <si>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</si>
  <si>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</si>
  <si>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</si>
  <si>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</si>
  <si>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</si>
  <si>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</si>
  <si>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</si>
  <si>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</si>
  <si>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</si>
  <si>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</si>
  <si>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del 01 de Enero al 31 de Diciembre de 2022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</si>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</sst>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7" formatCode="General_)"/>
    <numFmt numFmtId="168" formatCode="_(* #,##0.00_);_(* \(#,##0.00\);_(* &quot;-&quot;??_);_(@_)"/>
  </numFmts>
  <fonts count="6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68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5" fillId="0" borderId="0"/>
    <xf numFmtId="167" fontId="9" fillId="0" borderId="0"/>
    <xf numFmtId="0" fontId="8" fillId="4" borderId="6" applyNumberFormat="0" applyFont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4" fontId="11" fillId="5" borderId="0" applyNumberFormat="0" applyProtection="0">
      <alignment horizontal="left" vertical="center" indent="1"/>
    </xf>
    <xf numFmtId="4" fontId="11" fillId="5" borderId="0" applyNumberFormat="0" applyProtection="0">
      <alignment horizontal="left" vertical="center" indent="1"/>
    </xf>
    <xf numFmtId="4" fontId="12" fillId="5" borderId="7" applyNumberFormat="0" applyProtection="0">
      <alignment horizontal="left" vertical="center" indent="1"/>
    </xf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17" fillId="6" borderId="0" applyNumberFormat="0" applyBorder="0" applyAlignment="0" applyProtection="0"/>
    <xf numFmtId="0" fontId="28" fillId="37" borderId="17" applyNumberFormat="0" applyAlignment="0" applyProtection="0"/>
    <xf numFmtId="0" fontId="22" fillId="10" borderId="11" applyNumberFormat="0" applyAlignment="0" applyProtection="0"/>
    <xf numFmtId="0" fontId="29" fillId="38" borderId="18" applyNumberFormat="0" applyAlignment="0" applyProtection="0"/>
    <xf numFmtId="0" fontId="24" fillId="11" borderId="14" applyNumberFormat="0" applyAlignment="0" applyProtection="0"/>
    <xf numFmtId="0" fontId="30" fillId="0" borderId="19" applyNumberFormat="0" applyFill="0" applyAlignment="0" applyProtection="0"/>
    <xf numFmtId="0" fontId="23" fillId="0" borderId="13" applyNumberFormat="0" applyFill="0" applyAlignment="0" applyProtection="0"/>
    <xf numFmtId="0" fontId="14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32" fillId="39" borderId="17" applyNumberFormat="0" applyAlignment="0" applyProtection="0"/>
    <xf numFmtId="0" fontId="20" fillId="9" borderId="11" applyNumberFormat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40" borderId="0" applyNumberFormat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8" fillId="39" borderId="0" applyNumberFormat="0" applyBorder="0" applyAlignment="0" applyProtection="0"/>
    <xf numFmtId="0" fontId="19" fillId="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5" fillId="0" borderId="0"/>
    <xf numFmtId="0" fontId="9" fillId="0" borderId="0"/>
    <xf numFmtId="0" fontId="8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>
      <alignment vertical="center"/>
    </xf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3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9" fillId="41" borderId="20" applyNumberFormat="0" applyFont="0" applyAlignment="0" applyProtection="0"/>
    <xf numFmtId="0" fontId="9" fillId="41" borderId="20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9" fillId="41" borderId="20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0" fontId="8" fillId="4" borderId="6" applyNumberFormat="0" applyFont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37" borderId="21" applyNumberFormat="0" applyAlignment="0" applyProtection="0"/>
    <xf numFmtId="0" fontId="21" fillId="10" borderId="12" applyNumberFormat="0" applyAlignment="0" applyProtection="0"/>
    <xf numFmtId="4" fontId="11" fillId="42" borderId="7" applyNumberFormat="0" applyProtection="0">
      <alignment vertical="center"/>
    </xf>
    <xf numFmtId="4" fontId="11" fillId="42" borderId="7" applyNumberFormat="0" applyProtection="0">
      <alignment vertical="center"/>
    </xf>
    <xf numFmtId="4" fontId="41" fillId="43" borderId="7" applyNumberFormat="0" applyProtection="0">
      <alignment horizontal="center" vertical="center" wrapText="1"/>
    </xf>
    <xf numFmtId="4" fontId="42" fillId="42" borderId="7" applyNumberFormat="0" applyProtection="0">
      <alignment vertical="center"/>
    </xf>
    <xf numFmtId="4" fontId="42" fillId="42" borderId="7" applyNumberFormat="0" applyProtection="0">
      <alignment vertical="center"/>
    </xf>
    <xf numFmtId="4" fontId="43" fillId="44" borderId="7" applyNumberFormat="0" applyProtection="0">
      <alignment horizontal="center" vertical="center" wrapText="1"/>
    </xf>
    <xf numFmtId="4" fontId="11" fillId="42" borderId="7" applyNumberFormat="0" applyProtection="0">
      <alignment horizontal="left" vertical="center" indent="1"/>
    </xf>
    <xf numFmtId="4" fontId="11" fillId="42" borderId="7" applyNumberFormat="0" applyProtection="0">
      <alignment horizontal="left" vertical="center" indent="1"/>
    </xf>
    <xf numFmtId="4" fontId="44" fillId="43" borderId="7" applyNumberFormat="0" applyProtection="0">
      <alignment horizontal="left" vertical="center" wrapText="1"/>
    </xf>
    <xf numFmtId="0" fontId="11" fillId="42" borderId="7" applyNumberFormat="0" applyProtection="0">
      <alignment horizontal="left" vertical="top" indent="1"/>
    </xf>
    <xf numFmtId="4" fontId="45" fillId="45" borderId="0" applyNumberFormat="0" applyProtection="0">
      <alignment horizontal="left" vertical="center" wrapText="1"/>
    </xf>
    <xf numFmtId="4" fontId="12" fillId="46" borderId="7" applyNumberFormat="0" applyProtection="0">
      <alignment horizontal="right" vertical="center"/>
    </xf>
    <xf numFmtId="4" fontId="12" fillId="46" borderId="7" applyNumberFormat="0" applyProtection="0">
      <alignment horizontal="right" vertical="center"/>
    </xf>
    <xf numFmtId="4" fontId="46" fillId="47" borderId="7" applyNumberFormat="0" applyProtection="0">
      <alignment horizontal="right" vertical="center"/>
    </xf>
    <xf numFmtId="4" fontId="12" fillId="48" borderId="7" applyNumberFormat="0" applyProtection="0">
      <alignment horizontal="right" vertical="center"/>
    </xf>
    <xf numFmtId="4" fontId="12" fillId="48" borderId="7" applyNumberFormat="0" applyProtection="0">
      <alignment horizontal="right" vertical="center"/>
    </xf>
    <xf numFmtId="4" fontId="46" fillId="49" borderId="7" applyNumberFormat="0" applyProtection="0">
      <alignment horizontal="right" vertical="center"/>
    </xf>
    <xf numFmtId="4" fontId="12" fillId="50" borderId="7" applyNumberFormat="0" applyProtection="0">
      <alignment horizontal="right" vertical="center"/>
    </xf>
    <xf numFmtId="4" fontId="12" fillId="50" borderId="7" applyNumberFormat="0" applyProtection="0">
      <alignment horizontal="right" vertical="center"/>
    </xf>
    <xf numFmtId="4" fontId="46" fillId="51" borderId="7" applyNumberFormat="0" applyProtection="0">
      <alignment horizontal="right" vertical="center"/>
    </xf>
    <xf numFmtId="4" fontId="12" fillId="52" borderId="7" applyNumberFormat="0" applyProtection="0">
      <alignment horizontal="right" vertical="center"/>
    </xf>
    <xf numFmtId="4" fontId="12" fillId="52" borderId="7" applyNumberFormat="0" applyProtection="0">
      <alignment horizontal="right" vertical="center"/>
    </xf>
    <xf numFmtId="4" fontId="46" fillId="53" borderId="7" applyNumberFormat="0" applyProtection="0">
      <alignment horizontal="right" vertical="center"/>
    </xf>
    <xf numFmtId="4" fontId="12" fillId="54" borderId="7" applyNumberFormat="0" applyProtection="0">
      <alignment horizontal="right" vertical="center"/>
    </xf>
    <xf numFmtId="4" fontId="12" fillId="54" borderId="7" applyNumberFormat="0" applyProtection="0">
      <alignment horizontal="right" vertical="center"/>
    </xf>
    <xf numFmtId="4" fontId="46" fillId="55" borderId="7" applyNumberFormat="0" applyProtection="0">
      <alignment horizontal="right" vertical="center"/>
    </xf>
    <xf numFmtId="4" fontId="12" fillId="43" borderId="7" applyNumberFormat="0" applyProtection="0">
      <alignment horizontal="right" vertical="center"/>
    </xf>
    <xf numFmtId="4" fontId="12" fillId="43" borderId="7" applyNumberFormat="0" applyProtection="0">
      <alignment horizontal="right" vertical="center"/>
    </xf>
    <xf numFmtId="4" fontId="46" fillId="56" borderId="7" applyNumberFormat="0" applyProtection="0">
      <alignment horizontal="right" vertical="center"/>
    </xf>
    <xf numFmtId="4" fontId="12" fillId="57" borderId="7" applyNumberFormat="0" applyProtection="0">
      <alignment horizontal="right" vertical="center"/>
    </xf>
    <xf numFmtId="4" fontId="12" fillId="57" borderId="7" applyNumberFormat="0" applyProtection="0">
      <alignment horizontal="right" vertical="center"/>
    </xf>
    <xf numFmtId="4" fontId="46" fillId="58" borderId="7" applyNumberFormat="0" applyProtection="0">
      <alignment horizontal="right" vertical="center"/>
    </xf>
    <xf numFmtId="4" fontId="12" fillId="59" borderId="7" applyNumberFormat="0" applyProtection="0">
      <alignment horizontal="right" vertical="center"/>
    </xf>
    <xf numFmtId="4" fontId="12" fillId="59" borderId="7" applyNumberFormat="0" applyProtection="0">
      <alignment horizontal="right" vertical="center"/>
    </xf>
    <xf numFmtId="4" fontId="46" fillId="60" borderId="7" applyNumberFormat="0" applyProtection="0">
      <alignment horizontal="right" vertical="center"/>
    </xf>
    <xf numFmtId="4" fontId="12" fillId="61" borderId="7" applyNumberFormat="0" applyProtection="0">
      <alignment horizontal="right" vertical="center"/>
    </xf>
    <xf numFmtId="4" fontId="12" fillId="61" borderId="7" applyNumberFormat="0" applyProtection="0">
      <alignment horizontal="right" vertical="center"/>
    </xf>
    <xf numFmtId="4" fontId="46" fillId="62" borderId="7" applyNumberFormat="0" applyProtection="0">
      <alignment horizontal="right" vertical="center"/>
    </xf>
    <xf numFmtId="4" fontId="11" fillId="63" borderId="22" applyNumberFormat="0" applyProtection="0">
      <alignment horizontal="left" vertical="center" indent="1"/>
    </xf>
    <xf numFmtId="4" fontId="11" fillId="63" borderId="22" applyNumberFormat="0" applyProtection="0">
      <alignment horizontal="left" vertical="center" indent="1"/>
    </xf>
    <xf numFmtId="4" fontId="47" fillId="63" borderId="2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48" fillId="66" borderId="0" applyNumberFormat="0" applyProtection="0">
      <alignment horizontal="left" vertical="center" indent="1"/>
    </xf>
    <xf numFmtId="4" fontId="48" fillId="66" borderId="0" applyNumberFormat="0" applyProtection="0">
      <alignment horizontal="left" vertical="center" indent="1"/>
    </xf>
    <xf numFmtId="4" fontId="48" fillId="66" borderId="0" applyNumberFormat="0" applyProtection="0">
      <alignment horizontal="left" vertical="center" indent="1"/>
    </xf>
    <xf numFmtId="4" fontId="48" fillId="66" borderId="0" applyNumberFormat="0" applyProtection="0">
      <alignment horizontal="left" vertical="center" indent="1"/>
    </xf>
    <xf numFmtId="4" fontId="48" fillId="66" borderId="0" applyNumberFormat="0" applyProtection="0">
      <alignment horizontal="left" vertical="center" indent="1"/>
    </xf>
    <xf numFmtId="4" fontId="12" fillId="5" borderId="7" applyNumberFormat="0" applyProtection="0">
      <alignment horizontal="right" vertical="center"/>
    </xf>
    <xf numFmtId="4" fontId="12" fillId="5" borderId="7" applyNumberFormat="0" applyProtection="0">
      <alignment horizontal="right" vertical="center"/>
    </xf>
    <xf numFmtId="4" fontId="46" fillId="67" borderId="7" applyNumberFormat="0" applyProtection="0">
      <alignment horizontal="right" vertical="center"/>
    </xf>
    <xf numFmtId="4" fontId="12" fillId="64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12" fillId="64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12" fillId="5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center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66" borderId="7" applyNumberFormat="0" applyProtection="0">
      <alignment horizontal="left" vertical="top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center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5" borderId="7" applyNumberFormat="0" applyProtection="0">
      <alignment horizontal="left" vertical="top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center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8" borderId="7" applyNumberFormat="0" applyProtection="0">
      <alignment horizontal="left" vertical="top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center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64" borderId="7" applyNumberFormat="0" applyProtection="0">
      <alignment horizontal="left" vertical="top" indent="1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4" fontId="12" fillId="69" borderId="7" applyNumberFormat="0" applyProtection="0">
      <alignment vertical="center"/>
    </xf>
    <xf numFmtId="4" fontId="12" fillId="69" borderId="7" applyNumberFormat="0" applyProtection="0">
      <alignment vertical="center"/>
    </xf>
    <xf numFmtId="4" fontId="46" fillId="70" borderId="7" applyNumberFormat="0" applyProtection="0">
      <alignment vertical="center"/>
    </xf>
    <xf numFmtId="4" fontId="49" fillId="69" borderId="7" applyNumberFormat="0" applyProtection="0">
      <alignment vertical="center"/>
    </xf>
    <xf numFmtId="4" fontId="49" fillId="69" borderId="7" applyNumberFormat="0" applyProtection="0">
      <alignment vertical="center"/>
    </xf>
    <xf numFmtId="4" fontId="50" fillId="70" borderId="7" applyNumberFormat="0" applyProtection="0">
      <alignment vertical="center"/>
    </xf>
    <xf numFmtId="4" fontId="12" fillId="69" borderId="7" applyNumberFormat="0" applyProtection="0">
      <alignment horizontal="left" vertical="center" indent="1"/>
    </xf>
    <xf numFmtId="4" fontId="12" fillId="69" borderId="7" applyNumberFormat="0" applyProtection="0">
      <alignment horizontal="left" vertical="center" indent="1"/>
    </xf>
    <xf numFmtId="4" fontId="48" fillId="67" borderId="23" applyNumberFormat="0" applyProtection="0">
      <alignment horizontal="left" vertical="center" indent="1"/>
    </xf>
    <xf numFmtId="0" fontId="12" fillId="69" borderId="7" applyNumberFormat="0" applyProtection="0">
      <alignment horizontal="left" vertical="top" indent="1"/>
    </xf>
    <xf numFmtId="4" fontId="12" fillId="64" borderId="7" applyNumberFormat="0" applyProtection="0">
      <alignment horizontal="right" vertical="center"/>
    </xf>
    <xf numFmtId="4" fontId="12" fillId="64" borderId="7" applyNumberFormat="0" applyProtection="0">
      <alignment horizontal="right" vertical="center"/>
    </xf>
    <xf numFmtId="4" fontId="51" fillId="45" borderId="24" applyNumberFormat="0" applyProtection="0">
      <alignment horizontal="center" vertical="center" wrapText="1"/>
    </xf>
    <xf numFmtId="4" fontId="49" fillId="64" borderId="7" applyNumberFormat="0" applyProtection="0">
      <alignment horizontal="right" vertical="center"/>
    </xf>
    <xf numFmtId="4" fontId="49" fillId="64" borderId="7" applyNumberFormat="0" applyProtection="0">
      <alignment horizontal="right" vertical="center"/>
    </xf>
    <xf numFmtId="4" fontId="50" fillId="70" borderId="7" applyNumberFormat="0" applyProtection="0">
      <alignment horizontal="center" vertical="center" wrapText="1"/>
    </xf>
    <xf numFmtId="4" fontId="12" fillId="5" borderId="7" applyNumberFormat="0" applyProtection="0">
      <alignment horizontal="left" vertical="center" indent="1"/>
    </xf>
    <xf numFmtId="4" fontId="12" fillId="5" borderId="7" applyNumberFormat="0" applyProtection="0">
      <alignment horizontal="left" vertical="center" indent="1"/>
    </xf>
    <xf numFmtId="4" fontId="52" fillId="71" borderId="24" applyNumberFormat="0" applyProtection="0">
      <alignment horizontal="left" vertical="center" wrapText="1"/>
    </xf>
    <xf numFmtId="0" fontId="12" fillId="5" borderId="7" applyNumberFormat="0" applyProtection="0">
      <alignment horizontal="left" vertical="top" indent="1"/>
    </xf>
    <xf numFmtId="4" fontId="53" fillId="72" borderId="0" applyNumberFormat="0" applyProtection="0">
      <alignment horizontal="left" vertical="center" indent="1"/>
    </xf>
    <xf numFmtId="4" fontId="53" fillId="72" borderId="0" applyNumberFormat="0" applyProtection="0">
      <alignment horizontal="left" vertical="center" indent="1"/>
    </xf>
    <xf numFmtId="4" fontId="53" fillId="72" borderId="0" applyNumberFormat="0" applyProtection="0">
      <alignment horizontal="left" vertical="center" indent="1"/>
    </xf>
    <xf numFmtId="4" fontId="53" fillId="72" borderId="0" applyNumberFormat="0" applyProtection="0">
      <alignment horizontal="left" vertical="center" indent="1"/>
    </xf>
    <xf numFmtId="4" fontId="53" fillId="72" borderId="0" applyNumberFormat="0" applyProtection="0">
      <alignment horizontal="left" vertical="center" indent="1"/>
    </xf>
    <xf numFmtId="4" fontId="54" fillId="64" borderId="7" applyNumberFormat="0" applyProtection="0">
      <alignment horizontal="right" vertical="center"/>
    </xf>
    <xf numFmtId="4" fontId="54" fillId="64" borderId="7" applyNumberFormat="0" applyProtection="0">
      <alignment horizontal="right" vertical="center"/>
    </xf>
    <xf numFmtId="4" fontId="55" fillId="70" borderId="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15" fillId="0" borderId="9" applyNumberFormat="0" applyFill="0" applyAlignment="0" applyProtection="0"/>
    <xf numFmtId="0" fontId="31" fillId="0" borderId="27" applyNumberFormat="0" applyFill="0" applyAlignment="0" applyProtection="0"/>
    <xf numFmtId="0" fontId="16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1" fillId="0" borderId="15" applyNumberFormat="0" applyFill="0" applyAlignment="0" applyProtection="0"/>
    <xf numFmtId="0" fontId="33" fillId="0" borderId="28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4" fillId="0" borderId="0"/>
    <xf numFmtId="0" fontId="62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0" fontId="9" fillId="45" borderId="16" applyNumberFormat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8" fillId="37" borderId="17" applyNumberFormat="0" applyAlignment="0" applyProtection="0"/>
    <xf numFmtId="0" fontId="32" fillId="39" borderId="17" applyNumberFormat="0" applyAlignment="0" applyProtection="0"/>
    <xf numFmtId="0" fontId="9" fillId="41" borderId="20" applyNumberFormat="0" applyFont="0" applyAlignment="0" applyProtection="0"/>
    <xf numFmtId="0" fontId="9" fillId="41" borderId="20" applyNumberFormat="0" applyFont="0" applyAlignment="0" applyProtection="0"/>
    <xf numFmtId="0" fontId="9" fillId="41" borderId="20" applyNumberFormat="0" applyFont="0" applyAlignment="0" applyProtection="0"/>
    <xf numFmtId="0" fontId="40" fillId="37" borderId="21" applyNumberFormat="0" applyAlignment="0" applyProtection="0"/>
    <xf numFmtId="4" fontId="47" fillId="63" borderId="20" applyNumberFormat="0" applyProtection="0">
      <alignment horizontal="left" vertical="center" indent="1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0" fontId="9" fillId="45" borderId="1" applyNumberFormat="0">
      <protection locked="0"/>
    </xf>
    <xf numFmtId="4" fontId="48" fillId="67" borderId="23" applyNumberFormat="0" applyProtection="0">
      <alignment horizontal="left" vertical="center" indent="1"/>
    </xf>
    <xf numFmtId="4" fontId="51" fillId="45" borderId="24" applyNumberFormat="0" applyProtection="0">
      <alignment horizontal="center" vertical="center" wrapText="1"/>
    </xf>
    <xf numFmtId="4" fontId="52" fillId="71" borderId="24" applyNumberFormat="0" applyProtection="0">
      <alignment horizontal="left" vertical="center" wrapText="1"/>
    </xf>
    <xf numFmtId="0" fontId="61" fillId="0" borderId="29" applyNumberFormat="0" applyFill="0" applyAlignment="0" applyProtection="0"/>
    <xf numFmtId="0" fontId="61" fillId="0" borderId="29" applyNumberFormat="0" applyFill="0" applyAlignment="0" applyProtection="0"/>
  </cellStyleXfs>
  <cellXfs count="48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0" fillId="0" borderId="4" xfId="3" applyNumberFormat="1" applyFont="1" applyFill="1" applyBorder="1" applyAlignment="1" applyProtection="1">
      <alignment vertical="center"/>
      <protection locked="0"/>
    </xf>
    <xf numFmtId="164" fontId="8" fillId="3" borderId="4" xfId="3" applyNumberFormat="1" applyFont="1" applyFill="1" applyBorder="1" applyAlignment="1" applyProtection="1">
      <alignment vertical="center"/>
      <protection locked="0"/>
    </xf>
    <xf numFmtId="0" fontId="9" fillId="0" borderId="0" xfId="4" applyFont="1" applyFill="1" applyBorder="1" applyAlignment="1" applyProtection="1">
      <alignment horizontal="center" vertical="top"/>
      <protection locked="0"/>
    </xf>
    <xf numFmtId="0" fontId="63" fillId="0" borderId="0" xfId="0" applyFont="1"/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</cellXfs>
  <cellStyles count="968">
    <cellStyle name="=C:\WINNT\SYSTEM32\COMMAND.COM" xfId="24" xr:uid="{00000000-0005-0000-0000-000000000000}"/>
    <cellStyle name="20% - Énfasis1 2" xfId="33" xr:uid="{00000000-0005-0000-0000-000001000000}"/>
    <cellStyle name="20% - Énfasis1 2 2" xfId="34" xr:uid="{00000000-0005-0000-0000-000002000000}"/>
    <cellStyle name="20% - Énfasis1 2 2 2" xfId="35" xr:uid="{00000000-0005-0000-0000-000003000000}"/>
    <cellStyle name="20% - Énfasis1 2 3" xfId="36" xr:uid="{00000000-0005-0000-0000-000004000000}"/>
    <cellStyle name="20% - Énfasis1 3" xfId="37" xr:uid="{00000000-0005-0000-0000-000005000000}"/>
    <cellStyle name="20% - Énfasis1 3 2" xfId="38" xr:uid="{00000000-0005-0000-0000-000006000000}"/>
    <cellStyle name="20% - Énfasis1 4" xfId="39" xr:uid="{00000000-0005-0000-0000-000007000000}"/>
    <cellStyle name="20% - Énfasis1 4 2" xfId="40" xr:uid="{00000000-0005-0000-0000-000008000000}"/>
    <cellStyle name="20% - Énfasis1 5" xfId="41" xr:uid="{00000000-0005-0000-0000-000009000000}"/>
    <cellStyle name="20% - Énfasis2 2" xfId="42" xr:uid="{00000000-0005-0000-0000-00000A000000}"/>
    <cellStyle name="20% - Énfasis2 2 2" xfId="43" xr:uid="{00000000-0005-0000-0000-00000B000000}"/>
    <cellStyle name="20% - Énfasis2 2 2 2" xfId="44" xr:uid="{00000000-0005-0000-0000-00000C000000}"/>
    <cellStyle name="20% - Énfasis2 2 3" xfId="45" xr:uid="{00000000-0005-0000-0000-00000D000000}"/>
    <cellStyle name="20% - Énfasis2 3" xfId="46" xr:uid="{00000000-0005-0000-0000-00000E000000}"/>
    <cellStyle name="20% - Énfasis2 3 2" xfId="47" xr:uid="{00000000-0005-0000-0000-00000F000000}"/>
    <cellStyle name="20% - Énfasis2 4" xfId="48" xr:uid="{00000000-0005-0000-0000-000010000000}"/>
    <cellStyle name="20% - Énfasis2 4 2" xfId="49" xr:uid="{00000000-0005-0000-0000-000011000000}"/>
    <cellStyle name="20% - Énfasis2 5" xfId="50" xr:uid="{00000000-0005-0000-0000-000012000000}"/>
    <cellStyle name="20% - Énfasis3 2" xfId="51" xr:uid="{00000000-0005-0000-0000-000013000000}"/>
    <cellStyle name="20% - Énfasis3 2 2" xfId="52" xr:uid="{00000000-0005-0000-0000-000014000000}"/>
    <cellStyle name="20% - Énfasis3 2 2 2" xfId="53" xr:uid="{00000000-0005-0000-0000-000015000000}"/>
    <cellStyle name="20% - Énfasis3 2 3" xfId="54" xr:uid="{00000000-0005-0000-0000-000016000000}"/>
    <cellStyle name="20% - Énfasis3 3" xfId="55" xr:uid="{00000000-0005-0000-0000-000017000000}"/>
    <cellStyle name="20% - Énfasis3 3 2" xfId="56" xr:uid="{00000000-0005-0000-0000-000018000000}"/>
    <cellStyle name="20% - Énfasis3 4" xfId="57" xr:uid="{00000000-0005-0000-0000-000019000000}"/>
    <cellStyle name="20% - Énfasis3 4 2" xfId="58" xr:uid="{00000000-0005-0000-0000-00001A000000}"/>
    <cellStyle name="20% - Énfasis3 5" xfId="59" xr:uid="{00000000-0005-0000-0000-00001B000000}"/>
    <cellStyle name="20% - Énfasis4 2" xfId="60" xr:uid="{00000000-0005-0000-0000-00001C000000}"/>
    <cellStyle name="20% - Énfasis4 2 2" xfId="61" xr:uid="{00000000-0005-0000-0000-00001D000000}"/>
    <cellStyle name="20% - Énfasis4 2 2 2" xfId="62" xr:uid="{00000000-0005-0000-0000-00001E000000}"/>
    <cellStyle name="20% - Énfasis4 2 3" xfId="63" xr:uid="{00000000-0005-0000-0000-00001F000000}"/>
    <cellStyle name="20% - Énfasis4 3" xfId="64" xr:uid="{00000000-0005-0000-0000-000020000000}"/>
    <cellStyle name="20% - Énfasis4 3 2" xfId="65" xr:uid="{00000000-0005-0000-0000-000021000000}"/>
    <cellStyle name="20% - Énfasis4 4" xfId="66" xr:uid="{00000000-0005-0000-0000-000022000000}"/>
    <cellStyle name="20% - Énfasis4 4 2" xfId="67" xr:uid="{00000000-0005-0000-0000-000023000000}"/>
    <cellStyle name="20% - Énfasis4 5" xfId="68" xr:uid="{00000000-0005-0000-0000-000024000000}"/>
    <cellStyle name="20% - Énfasis5 2" xfId="69" xr:uid="{00000000-0005-0000-0000-000025000000}"/>
    <cellStyle name="20% - Énfasis5 2 2" xfId="70" xr:uid="{00000000-0005-0000-0000-000026000000}"/>
    <cellStyle name="20% - Énfasis5 2 2 2" xfId="71" xr:uid="{00000000-0005-0000-0000-000027000000}"/>
    <cellStyle name="20% - Énfasis5 2 3" xfId="72" xr:uid="{00000000-0005-0000-0000-000028000000}"/>
    <cellStyle name="20% - Énfasis5 3" xfId="73" xr:uid="{00000000-0005-0000-0000-000029000000}"/>
    <cellStyle name="20% - Énfasis5 3 2" xfId="74" xr:uid="{00000000-0005-0000-0000-00002A000000}"/>
    <cellStyle name="20% - Énfasis5 4" xfId="75" xr:uid="{00000000-0005-0000-0000-00002B000000}"/>
    <cellStyle name="20% - Énfasis5 4 2" xfId="76" xr:uid="{00000000-0005-0000-0000-00002C000000}"/>
    <cellStyle name="20% - Énfasis5 5" xfId="77" xr:uid="{00000000-0005-0000-0000-00002D000000}"/>
    <cellStyle name="20% - Énfasis6 2" xfId="78" xr:uid="{00000000-0005-0000-0000-00002E000000}"/>
    <cellStyle name="20% - Énfasis6 2 2" xfId="79" xr:uid="{00000000-0005-0000-0000-00002F000000}"/>
    <cellStyle name="20% - Énfasis6 2 2 2" xfId="80" xr:uid="{00000000-0005-0000-0000-000030000000}"/>
    <cellStyle name="20% - Énfasis6 2 3" xfId="81" xr:uid="{00000000-0005-0000-0000-000031000000}"/>
    <cellStyle name="20% - Énfasis6 3" xfId="82" xr:uid="{00000000-0005-0000-0000-000032000000}"/>
    <cellStyle name="20% - Énfasis6 3 2" xfId="83" xr:uid="{00000000-0005-0000-0000-000033000000}"/>
    <cellStyle name="20% - Énfasis6 4" xfId="84" xr:uid="{00000000-0005-0000-0000-000034000000}"/>
    <cellStyle name="20% - Énfasis6 4 2" xfId="85" xr:uid="{00000000-0005-0000-0000-000035000000}"/>
    <cellStyle name="20% - Énfasis6 5" xfId="86" xr:uid="{00000000-0005-0000-0000-000036000000}"/>
    <cellStyle name="40% - Énfasis1 2" xfId="87" xr:uid="{00000000-0005-0000-0000-000037000000}"/>
    <cellStyle name="40% - Énfasis1 2 2" xfId="88" xr:uid="{00000000-0005-0000-0000-000038000000}"/>
    <cellStyle name="40% - Énfasis1 2 2 2" xfId="89" xr:uid="{00000000-0005-0000-0000-000039000000}"/>
    <cellStyle name="40% - Énfasis1 2 3" xfId="90" xr:uid="{00000000-0005-0000-0000-00003A000000}"/>
    <cellStyle name="40% - Énfasis1 3" xfId="91" xr:uid="{00000000-0005-0000-0000-00003B000000}"/>
    <cellStyle name="40% - Énfasis1 3 2" xfId="92" xr:uid="{00000000-0005-0000-0000-00003C000000}"/>
    <cellStyle name="40% - Énfasis1 4" xfId="93" xr:uid="{00000000-0005-0000-0000-00003D000000}"/>
    <cellStyle name="40% - Énfasis1 4 2" xfId="94" xr:uid="{00000000-0005-0000-0000-00003E000000}"/>
    <cellStyle name="40% - Énfasis1 5" xfId="95" xr:uid="{00000000-0005-0000-0000-00003F000000}"/>
    <cellStyle name="40% - Énfasis2 2" xfId="96" xr:uid="{00000000-0005-0000-0000-000040000000}"/>
    <cellStyle name="40% - Énfasis2 2 2" xfId="97" xr:uid="{00000000-0005-0000-0000-000041000000}"/>
    <cellStyle name="40% - Énfasis2 2 2 2" xfId="98" xr:uid="{00000000-0005-0000-0000-000042000000}"/>
    <cellStyle name="40% - Énfasis2 2 3" xfId="99" xr:uid="{00000000-0005-0000-0000-000043000000}"/>
    <cellStyle name="40% - Énfasis2 3" xfId="100" xr:uid="{00000000-0005-0000-0000-000044000000}"/>
    <cellStyle name="40% - Énfasis2 3 2" xfId="101" xr:uid="{00000000-0005-0000-0000-000045000000}"/>
    <cellStyle name="40% - Énfasis2 4" xfId="102" xr:uid="{00000000-0005-0000-0000-000046000000}"/>
    <cellStyle name="40% - Énfasis2 4 2" xfId="103" xr:uid="{00000000-0005-0000-0000-000047000000}"/>
    <cellStyle name="40% - Énfasis2 5" xfId="104" xr:uid="{00000000-0005-0000-0000-000048000000}"/>
    <cellStyle name="40% - Énfasis3 2" xfId="105" xr:uid="{00000000-0005-0000-0000-000049000000}"/>
    <cellStyle name="40% - Énfasis3 2 2" xfId="106" xr:uid="{00000000-0005-0000-0000-00004A000000}"/>
    <cellStyle name="40% - Énfasis3 2 2 2" xfId="107" xr:uid="{00000000-0005-0000-0000-00004B000000}"/>
    <cellStyle name="40% - Énfasis3 2 3" xfId="108" xr:uid="{00000000-0005-0000-0000-00004C000000}"/>
    <cellStyle name="40% - Énfasis3 3" xfId="109" xr:uid="{00000000-0005-0000-0000-00004D000000}"/>
    <cellStyle name="40% - Énfasis3 3 2" xfId="110" xr:uid="{00000000-0005-0000-0000-00004E000000}"/>
    <cellStyle name="40% - Énfasis3 4" xfId="111" xr:uid="{00000000-0005-0000-0000-00004F000000}"/>
    <cellStyle name="40% - Énfasis3 4 2" xfId="112" xr:uid="{00000000-0005-0000-0000-000050000000}"/>
    <cellStyle name="40% - Énfasis3 5" xfId="113" xr:uid="{00000000-0005-0000-0000-000051000000}"/>
    <cellStyle name="40% - Énfasis4 2" xfId="114" xr:uid="{00000000-0005-0000-0000-000052000000}"/>
    <cellStyle name="40% - Énfasis4 2 2" xfId="115" xr:uid="{00000000-0005-0000-0000-000053000000}"/>
    <cellStyle name="40% - Énfasis4 2 2 2" xfId="116" xr:uid="{00000000-0005-0000-0000-000054000000}"/>
    <cellStyle name="40% - Énfasis4 2 3" xfId="117" xr:uid="{00000000-0005-0000-0000-000055000000}"/>
    <cellStyle name="40% - Énfasis4 3" xfId="118" xr:uid="{00000000-0005-0000-0000-000056000000}"/>
    <cellStyle name="40% - Énfasis4 3 2" xfId="119" xr:uid="{00000000-0005-0000-0000-000057000000}"/>
    <cellStyle name="40% - Énfasis4 4" xfId="120" xr:uid="{00000000-0005-0000-0000-000058000000}"/>
    <cellStyle name="40% - Énfasis4 4 2" xfId="121" xr:uid="{00000000-0005-0000-0000-000059000000}"/>
    <cellStyle name="40% - Énfasis4 5" xfId="122" xr:uid="{00000000-0005-0000-0000-00005A000000}"/>
    <cellStyle name="40% - Énfasis5 2" xfId="123" xr:uid="{00000000-0005-0000-0000-00005B000000}"/>
    <cellStyle name="40% - Énfasis5 2 2" xfId="124" xr:uid="{00000000-0005-0000-0000-00005C000000}"/>
    <cellStyle name="40% - Énfasis5 2 2 2" xfId="125" xr:uid="{00000000-0005-0000-0000-00005D000000}"/>
    <cellStyle name="40% - Énfasis5 2 3" xfId="126" xr:uid="{00000000-0005-0000-0000-00005E000000}"/>
    <cellStyle name="40% - Énfasis5 3" xfId="127" xr:uid="{00000000-0005-0000-0000-00005F000000}"/>
    <cellStyle name="40% - Énfasis5 3 2" xfId="128" xr:uid="{00000000-0005-0000-0000-000060000000}"/>
    <cellStyle name="40% - Énfasis5 4" xfId="129" xr:uid="{00000000-0005-0000-0000-000061000000}"/>
    <cellStyle name="40% - Énfasis5 4 2" xfId="130" xr:uid="{00000000-0005-0000-0000-000062000000}"/>
    <cellStyle name="40% - Énfasis5 5" xfId="131" xr:uid="{00000000-0005-0000-0000-000063000000}"/>
    <cellStyle name="40% - Énfasis6 2" xfId="132" xr:uid="{00000000-0005-0000-0000-000064000000}"/>
    <cellStyle name="40% - Énfasis6 2 2" xfId="133" xr:uid="{00000000-0005-0000-0000-000065000000}"/>
    <cellStyle name="40% - Énfasis6 2 2 2" xfId="134" xr:uid="{00000000-0005-0000-0000-000066000000}"/>
    <cellStyle name="40% - Énfasis6 2 3" xfId="135" xr:uid="{00000000-0005-0000-0000-000067000000}"/>
    <cellStyle name="40% - Énfasis6 3" xfId="136" xr:uid="{00000000-0005-0000-0000-000068000000}"/>
    <cellStyle name="40% - Énfasis6 3 2" xfId="137" xr:uid="{00000000-0005-0000-0000-000069000000}"/>
    <cellStyle name="40% - Énfasis6 4" xfId="138" xr:uid="{00000000-0005-0000-0000-00006A000000}"/>
    <cellStyle name="40% - Énfasis6 4 2" xfId="139" xr:uid="{00000000-0005-0000-0000-00006B000000}"/>
    <cellStyle name="40% - Énfasis6 5" xfId="140" xr:uid="{00000000-0005-0000-0000-00006C000000}"/>
    <cellStyle name="60% - Énfasis1 2" xfId="141" xr:uid="{00000000-0005-0000-0000-00006D000000}"/>
    <cellStyle name="60% - Énfasis2 2" xfId="142" xr:uid="{00000000-0005-0000-0000-00006E000000}"/>
    <cellStyle name="60% - Énfasis3 2" xfId="143" xr:uid="{00000000-0005-0000-0000-00006F000000}"/>
    <cellStyle name="60% - Énfasis4 2" xfId="144" xr:uid="{00000000-0005-0000-0000-000070000000}"/>
    <cellStyle name="60% - Énfasis5 2" xfId="145" xr:uid="{00000000-0005-0000-0000-000071000000}"/>
    <cellStyle name="60% - Énfasis6 2" xfId="146" xr:uid="{00000000-0005-0000-0000-000072000000}"/>
    <cellStyle name="Buena 2" xfId="147" xr:uid="{00000000-0005-0000-0000-000073000000}"/>
    <cellStyle name="Buena 2 2" xfId="148" xr:uid="{00000000-0005-0000-0000-000074000000}"/>
    <cellStyle name="Cálculo 2" xfId="149" xr:uid="{00000000-0005-0000-0000-000075000000}"/>
    <cellStyle name="Cálculo 2 2" xfId="150" xr:uid="{00000000-0005-0000-0000-000076000000}"/>
    <cellStyle name="Cálculo 2 3" xfId="948" xr:uid="{00000000-0005-0000-0000-000075000000}"/>
    <cellStyle name="Celda de comprobación 2" xfId="151" xr:uid="{00000000-0005-0000-0000-000077000000}"/>
    <cellStyle name="Celda de comprobación 2 2" xfId="152" xr:uid="{00000000-0005-0000-0000-000078000000}"/>
    <cellStyle name="Celda vinculada 2" xfId="153" xr:uid="{00000000-0005-0000-0000-000079000000}"/>
    <cellStyle name="Celda vinculada 2 2" xfId="154" xr:uid="{00000000-0005-0000-0000-00007A000000}"/>
    <cellStyle name="Encabezado 1 2" xfId="155" xr:uid="{00000000-0005-0000-0000-00007B000000}"/>
    <cellStyle name="Encabezado 4 2" xfId="156" xr:uid="{00000000-0005-0000-0000-00007C000000}"/>
    <cellStyle name="Encabezado 4 2 2" xfId="157" xr:uid="{00000000-0005-0000-0000-00007D000000}"/>
    <cellStyle name="Énfasis1 2" xfId="158" xr:uid="{00000000-0005-0000-0000-00007E000000}"/>
    <cellStyle name="Énfasis2 2" xfId="159" xr:uid="{00000000-0005-0000-0000-00007F000000}"/>
    <cellStyle name="Énfasis3 2" xfId="160" xr:uid="{00000000-0005-0000-0000-000080000000}"/>
    <cellStyle name="Énfasis4 2" xfId="161" xr:uid="{00000000-0005-0000-0000-000081000000}"/>
    <cellStyle name="Énfasis5 2" xfId="162" xr:uid="{00000000-0005-0000-0000-000082000000}"/>
    <cellStyle name="Énfasis6 2" xfId="163" xr:uid="{00000000-0005-0000-0000-000083000000}"/>
    <cellStyle name="Entrada 2" xfId="164" xr:uid="{00000000-0005-0000-0000-000084000000}"/>
    <cellStyle name="Entrada 2 2" xfId="165" xr:uid="{00000000-0005-0000-0000-000085000000}"/>
    <cellStyle name="Entrada 2 3" xfId="949" xr:uid="{00000000-0005-0000-0000-000084000000}"/>
    <cellStyle name="Euro" xfId="6" xr:uid="{00000000-0005-0000-0000-000086000000}"/>
    <cellStyle name="Fecha" xfId="166" xr:uid="{00000000-0005-0000-0000-000087000000}"/>
    <cellStyle name="Fijo" xfId="167" xr:uid="{00000000-0005-0000-0000-000088000000}"/>
    <cellStyle name="HEADING1" xfId="168" xr:uid="{00000000-0005-0000-0000-000089000000}"/>
    <cellStyle name="HEADING2" xfId="169" xr:uid="{00000000-0005-0000-0000-00008A000000}"/>
    <cellStyle name="Hipervínculo 2" xfId="862" xr:uid="{00000000-0005-0000-0000-00008B000000}"/>
    <cellStyle name="Incorrecto 2" xfId="170" xr:uid="{00000000-0005-0000-0000-00008C000000}"/>
    <cellStyle name="Incorrecto 2 2" xfId="171" xr:uid="{00000000-0005-0000-0000-00008D000000}"/>
    <cellStyle name="Millares" xfId="3" builtinId="3"/>
    <cellStyle name="Millares 10" xfId="172" xr:uid="{00000000-0005-0000-0000-00008F000000}"/>
    <cellStyle name="Millares 10 2" xfId="887" xr:uid="{00000000-0005-0000-0000-00008F000000}"/>
    <cellStyle name="Millares 11" xfId="173" xr:uid="{00000000-0005-0000-0000-000090000000}"/>
    <cellStyle name="Millares 11 2" xfId="888" xr:uid="{00000000-0005-0000-0000-000090000000}"/>
    <cellStyle name="Millares 12" xfId="174" xr:uid="{00000000-0005-0000-0000-000091000000}"/>
    <cellStyle name="Millares 12 2" xfId="889" xr:uid="{00000000-0005-0000-0000-000091000000}"/>
    <cellStyle name="Millares 13" xfId="876" xr:uid="{00000000-0005-0000-0000-000099030000}"/>
    <cellStyle name="Millares 14" xfId="877" xr:uid="{00000000-0005-0000-0000-0000C1000000}"/>
    <cellStyle name="Millares 15" xfId="175" xr:uid="{00000000-0005-0000-0000-000092000000}"/>
    <cellStyle name="Millares 15 2" xfId="176" xr:uid="{00000000-0005-0000-0000-000093000000}"/>
    <cellStyle name="Millares 15 2 2" xfId="177" xr:uid="{00000000-0005-0000-0000-000094000000}"/>
    <cellStyle name="Millares 15 2 2 2" xfId="892" xr:uid="{00000000-0005-0000-0000-000094000000}"/>
    <cellStyle name="Millares 15 2 3" xfId="891" xr:uid="{00000000-0005-0000-0000-000093000000}"/>
    <cellStyle name="Millares 15 3" xfId="178" xr:uid="{00000000-0005-0000-0000-000095000000}"/>
    <cellStyle name="Millares 15 3 2" xfId="893" xr:uid="{00000000-0005-0000-0000-000095000000}"/>
    <cellStyle name="Millares 15 4" xfId="890" xr:uid="{00000000-0005-0000-0000-000092000000}"/>
    <cellStyle name="Millares 2" xfId="7" xr:uid="{00000000-0005-0000-0000-000096000000}"/>
    <cellStyle name="Millares 2 10" xfId="863" xr:uid="{00000000-0005-0000-0000-000097000000}"/>
    <cellStyle name="Millares 2 10 2" xfId="941" xr:uid="{00000000-0005-0000-0000-000097000000}"/>
    <cellStyle name="Millares 2 11" xfId="878" xr:uid="{00000000-0005-0000-0000-000096000000}"/>
    <cellStyle name="Millares 2 2" xfId="8" xr:uid="{00000000-0005-0000-0000-000098000000}"/>
    <cellStyle name="Millares 2 2 2" xfId="9" xr:uid="{00000000-0005-0000-0000-000099000000}"/>
    <cellStyle name="Millares 2 2 2 2" xfId="179" xr:uid="{00000000-0005-0000-0000-00009A000000}"/>
    <cellStyle name="Millares 2 2 2 2 2" xfId="894" xr:uid="{00000000-0005-0000-0000-00009A000000}"/>
    <cellStyle name="Millares 2 2 2 3" xfId="880" xr:uid="{00000000-0005-0000-0000-000099000000}"/>
    <cellStyle name="Millares 2 2 3" xfId="180" xr:uid="{00000000-0005-0000-0000-00009B000000}"/>
    <cellStyle name="Millares 2 2 3 2" xfId="181" xr:uid="{00000000-0005-0000-0000-00009C000000}"/>
    <cellStyle name="Millares 2 2 3 2 2" xfId="896" xr:uid="{00000000-0005-0000-0000-00009C000000}"/>
    <cellStyle name="Millares 2 2 3 3" xfId="895" xr:uid="{00000000-0005-0000-0000-00009B000000}"/>
    <cellStyle name="Millares 2 2 4" xfId="182" xr:uid="{00000000-0005-0000-0000-00009D000000}"/>
    <cellStyle name="Millares 2 2 4 2" xfId="897" xr:uid="{00000000-0005-0000-0000-00009D000000}"/>
    <cellStyle name="Millares 2 2 5" xfId="879" xr:uid="{00000000-0005-0000-0000-000098000000}"/>
    <cellStyle name="Millares 2 3" xfId="10" xr:uid="{00000000-0005-0000-0000-00009E000000}"/>
    <cellStyle name="Millares 2 3 2" xfId="183" xr:uid="{00000000-0005-0000-0000-00009F000000}"/>
    <cellStyle name="Millares 2 3 2 2" xfId="898" xr:uid="{00000000-0005-0000-0000-00009F000000}"/>
    <cellStyle name="Millares 2 3 3" xfId="184" xr:uid="{00000000-0005-0000-0000-0000A0000000}"/>
    <cellStyle name="Millares 2 3 3 2" xfId="899" xr:uid="{00000000-0005-0000-0000-0000A0000000}"/>
    <cellStyle name="Millares 2 3 4" xfId="881" xr:uid="{00000000-0005-0000-0000-00009E000000}"/>
    <cellStyle name="Millares 2 4" xfId="11" xr:uid="{00000000-0005-0000-0000-0000A1000000}"/>
    <cellStyle name="Millares 2 4 2" xfId="185" xr:uid="{00000000-0005-0000-0000-0000A2000000}"/>
    <cellStyle name="Millares 2 4 2 2" xfId="900" xr:uid="{00000000-0005-0000-0000-0000A2000000}"/>
    <cellStyle name="Millares 2 4 3" xfId="882" xr:uid="{00000000-0005-0000-0000-0000A1000000}"/>
    <cellStyle name="Millares 2 5" xfId="186" xr:uid="{00000000-0005-0000-0000-0000A3000000}"/>
    <cellStyle name="Millares 2 5 2" xfId="901" xr:uid="{00000000-0005-0000-0000-0000A3000000}"/>
    <cellStyle name="Millares 2 6" xfId="187" xr:uid="{00000000-0005-0000-0000-0000A4000000}"/>
    <cellStyle name="Millares 2 6 2" xfId="902" xr:uid="{00000000-0005-0000-0000-0000A4000000}"/>
    <cellStyle name="Millares 2 7" xfId="864" xr:uid="{00000000-0005-0000-0000-0000A5000000}"/>
    <cellStyle name="Millares 2 7 2" xfId="942" xr:uid="{00000000-0005-0000-0000-0000A5000000}"/>
    <cellStyle name="Millares 2 8" xfId="865" xr:uid="{00000000-0005-0000-0000-0000A6000000}"/>
    <cellStyle name="Millares 2 8 2" xfId="943" xr:uid="{00000000-0005-0000-0000-0000A6000000}"/>
    <cellStyle name="Millares 2 9" xfId="866" xr:uid="{00000000-0005-0000-0000-0000A7000000}"/>
    <cellStyle name="Millares 2 9 2" xfId="944" xr:uid="{00000000-0005-0000-0000-0000A7000000}"/>
    <cellStyle name="Millares 3" xfId="12" xr:uid="{00000000-0005-0000-0000-0000A8000000}"/>
    <cellStyle name="Millares 3 2" xfId="188" xr:uid="{00000000-0005-0000-0000-0000A9000000}"/>
    <cellStyle name="Millares 3 2 2" xfId="189" xr:uid="{00000000-0005-0000-0000-0000AA000000}"/>
    <cellStyle name="Millares 3 2 2 2" xfId="904" xr:uid="{00000000-0005-0000-0000-0000AA000000}"/>
    <cellStyle name="Millares 3 2 3" xfId="190" xr:uid="{00000000-0005-0000-0000-0000AB000000}"/>
    <cellStyle name="Millares 3 2 3 2" xfId="905" xr:uid="{00000000-0005-0000-0000-0000AB000000}"/>
    <cellStyle name="Millares 3 2 4" xfId="903" xr:uid="{00000000-0005-0000-0000-0000A9000000}"/>
    <cellStyle name="Millares 3 3" xfId="191" xr:uid="{00000000-0005-0000-0000-0000AC000000}"/>
    <cellStyle name="Millares 3 3 2" xfId="906" xr:uid="{00000000-0005-0000-0000-0000AC000000}"/>
    <cellStyle name="Millares 3 4" xfId="192" xr:uid="{00000000-0005-0000-0000-0000AD000000}"/>
    <cellStyle name="Millares 3 4 2" xfId="193" xr:uid="{00000000-0005-0000-0000-0000AE000000}"/>
    <cellStyle name="Millares 3 4 2 2" xfId="908" xr:uid="{00000000-0005-0000-0000-0000AE000000}"/>
    <cellStyle name="Millares 3 4 3" xfId="907" xr:uid="{00000000-0005-0000-0000-0000AD000000}"/>
    <cellStyle name="Millares 3 5" xfId="194" xr:uid="{00000000-0005-0000-0000-0000AF000000}"/>
    <cellStyle name="Millares 3 5 2" xfId="909" xr:uid="{00000000-0005-0000-0000-0000AF000000}"/>
    <cellStyle name="Millares 3 6" xfId="867" xr:uid="{00000000-0005-0000-0000-0000B0000000}"/>
    <cellStyle name="Millares 3 6 2" xfId="945" xr:uid="{00000000-0005-0000-0000-0000B0000000}"/>
    <cellStyle name="Millares 3 7" xfId="868" xr:uid="{00000000-0005-0000-0000-0000B1000000}"/>
    <cellStyle name="Millares 3 7 2" xfId="946" xr:uid="{00000000-0005-0000-0000-0000B1000000}"/>
    <cellStyle name="Millares 3 8" xfId="869" xr:uid="{00000000-0005-0000-0000-0000B2000000}"/>
    <cellStyle name="Millares 3 8 2" xfId="947" xr:uid="{00000000-0005-0000-0000-0000B2000000}"/>
    <cellStyle name="Millares 3 9" xfId="883" xr:uid="{00000000-0005-0000-0000-0000A8000000}"/>
    <cellStyle name="Millares 4" xfId="27" xr:uid="{00000000-0005-0000-0000-0000B3000000}"/>
    <cellStyle name="Millares 4 2" xfId="195" xr:uid="{00000000-0005-0000-0000-0000B4000000}"/>
    <cellStyle name="Millares 4 2 2" xfId="196" xr:uid="{00000000-0005-0000-0000-0000B5000000}"/>
    <cellStyle name="Millares 4 2 2 2" xfId="197" xr:uid="{00000000-0005-0000-0000-0000B6000000}"/>
    <cellStyle name="Millares 4 2 2 2 2" xfId="912" xr:uid="{00000000-0005-0000-0000-0000B6000000}"/>
    <cellStyle name="Millares 4 2 2 3" xfId="911" xr:uid="{00000000-0005-0000-0000-0000B5000000}"/>
    <cellStyle name="Millares 4 2 3" xfId="198" xr:uid="{00000000-0005-0000-0000-0000B7000000}"/>
    <cellStyle name="Millares 4 2 3 2" xfId="913" xr:uid="{00000000-0005-0000-0000-0000B7000000}"/>
    <cellStyle name="Millares 4 2 4" xfId="910" xr:uid="{00000000-0005-0000-0000-0000B4000000}"/>
    <cellStyle name="Millares 4 3" xfId="199" xr:uid="{00000000-0005-0000-0000-0000B8000000}"/>
    <cellStyle name="Millares 4 3 2" xfId="200" xr:uid="{00000000-0005-0000-0000-0000B9000000}"/>
    <cellStyle name="Millares 4 3 2 2" xfId="915" xr:uid="{00000000-0005-0000-0000-0000B9000000}"/>
    <cellStyle name="Millares 4 3 3" xfId="914" xr:uid="{00000000-0005-0000-0000-0000B8000000}"/>
    <cellStyle name="Millares 4 4" xfId="201" xr:uid="{00000000-0005-0000-0000-0000BA000000}"/>
    <cellStyle name="Millares 4 4 2" xfId="916" xr:uid="{00000000-0005-0000-0000-0000BA000000}"/>
    <cellStyle name="Millares 4 5" xfId="202" xr:uid="{00000000-0005-0000-0000-0000BB000000}"/>
    <cellStyle name="Millares 4 5 2" xfId="917" xr:uid="{00000000-0005-0000-0000-0000BB000000}"/>
    <cellStyle name="Millares 4 6" xfId="885" xr:uid="{00000000-0005-0000-0000-0000B3000000}"/>
    <cellStyle name="Millares 5" xfId="28" xr:uid="{00000000-0005-0000-0000-0000BC000000}"/>
    <cellStyle name="Millares 5 2" xfId="203" xr:uid="{00000000-0005-0000-0000-0000BD000000}"/>
    <cellStyle name="Millares 5 2 2" xfId="204" xr:uid="{00000000-0005-0000-0000-0000BE000000}"/>
    <cellStyle name="Millares 5 2 2 2" xfId="919" xr:uid="{00000000-0005-0000-0000-0000BE000000}"/>
    <cellStyle name="Millares 5 2 3" xfId="918" xr:uid="{00000000-0005-0000-0000-0000BD000000}"/>
    <cellStyle name="Millares 5 3" xfId="205" xr:uid="{00000000-0005-0000-0000-0000BF000000}"/>
    <cellStyle name="Millares 5 3 2" xfId="920" xr:uid="{00000000-0005-0000-0000-0000BF000000}"/>
    <cellStyle name="Millares 5 4" xfId="206" xr:uid="{00000000-0005-0000-0000-0000C0000000}"/>
    <cellStyle name="Millares 5 4 2" xfId="921" xr:uid="{00000000-0005-0000-0000-0000C0000000}"/>
    <cellStyle name="Millares 5 5" xfId="207" xr:uid="{00000000-0005-0000-0000-0000C1000000}"/>
    <cellStyle name="Millares 5 5 2" xfId="922" xr:uid="{00000000-0005-0000-0000-0000C1000000}"/>
    <cellStyle name="Millares 5 6" xfId="886" xr:uid="{00000000-0005-0000-0000-0000BC000000}"/>
    <cellStyle name="Millares 6" xfId="208" xr:uid="{00000000-0005-0000-0000-0000C2000000}"/>
    <cellStyle name="Millares 6 2" xfId="209" xr:uid="{00000000-0005-0000-0000-0000C3000000}"/>
    <cellStyle name="Millares 6 2 2" xfId="924" xr:uid="{00000000-0005-0000-0000-0000C3000000}"/>
    <cellStyle name="Millares 6 3" xfId="210" xr:uid="{00000000-0005-0000-0000-0000C4000000}"/>
    <cellStyle name="Millares 6 3 2" xfId="925" xr:uid="{00000000-0005-0000-0000-0000C4000000}"/>
    <cellStyle name="Millares 6 4" xfId="923" xr:uid="{00000000-0005-0000-0000-0000C2000000}"/>
    <cellStyle name="Millares 7" xfId="211" xr:uid="{00000000-0005-0000-0000-0000C5000000}"/>
    <cellStyle name="Millares 7 2" xfId="926" xr:uid="{00000000-0005-0000-0000-0000C5000000}"/>
    <cellStyle name="Millares 8" xfId="212" xr:uid="{00000000-0005-0000-0000-0000C6000000}"/>
    <cellStyle name="Millares 8 2" xfId="927" xr:uid="{00000000-0005-0000-0000-0000C6000000}"/>
    <cellStyle name="Millares 9" xfId="213" xr:uid="{00000000-0005-0000-0000-0000C7000000}"/>
    <cellStyle name="Millares 9 2" xfId="928" xr:uid="{00000000-0005-0000-0000-0000C7000000}"/>
    <cellStyle name="Moneda 2" xfId="13" xr:uid="{00000000-0005-0000-0000-0000C8000000}"/>
    <cellStyle name="Moneda 2 2" xfId="214" xr:uid="{00000000-0005-0000-0000-0000C9000000}"/>
    <cellStyle name="Moneda 2 2 2" xfId="929" xr:uid="{00000000-0005-0000-0000-0000C9000000}"/>
    <cellStyle name="Moneda 2 3" xfId="215" xr:uid="{00000000-0005-0000-0000-0000CA000000}"/>
    <cellStyle name="Moneda 2 3 2" xfId="930" xr:uid="{00000000-0005-0000-0000-0000CA000000}"/>
    <cellStyle name="Moneda 2 4" xfId="884" xr:uid="{00000000-0005-0000-0000-0000C8000000}"/>
    <cellStyle name="Moneda 3" xfId="216" xr:uid="{00000000-0005-0000-0000-0000CB000000}"/>
    <cellStyle name="Moneda 3 2" xfId="931" xr:uid="{00000000-0005-0000-0000-0000CB000000}"/>
    <cellStyle name="Moneda 4" xfId="217" xr:uid="{00000000-0005-0000-0000-0000CC000000}"/>
    <cellStyle name="Moneda 4 2" xfId="932" xr:uid="{00000000-0005-0000-0000-0000CC000000}"/>
    <cellStyle name="Neutral 2" xfId="218" xr:uid="{00000000-0005-0000-0000-0000CD000000}"/>
    <cellStyle name="Neutral 2 2" xfId="219" xr:uid="{00000000-0005-0000-0000-0000CE000000}"/>
    <cellStyle name="Normal" xfId="0" builtinId="0"/>
    <cellStyle name="Normal 10" xfId="220" xr:uid="{00000000-0005-0000-0000-0000D0000000}"/>
    <cellStyle name="Normal 10 2" xfId="221" xr:uid="{00000000-0005-0000-0000-0000D1000000}"/>
    <cellStyle name="Normal 10 2 2" xfId="222" xr:uid="{00000000-0005-0000-0000-0000D2000000}"/>
    <cellStyle name="Normal 10 2 2 2" xfId="223" xr:uid="{00000000-0005-0000-0000-0000D3000000}"/>
    <cellStyle name="Normal 10 2 3" xfId="224" xr:uid="{00000000-0005-0000-0000-0000D4000000}"/>
    <cellStyle name="Normal 10 3" xfId="225" xr:uid="{00000000-0005-0000-0000-0000D5000000}"/>
    <cellStyle name="Normal 10 3 2" xfId="226" xr:uid="{00000000-0005-0000-0000-0000D6000000}"/>
    <cellStyle name="Normal 10 3 2 2" xfId="227" xr:uid="{00000000-0005-0000-0000-0000D7000000}"/>
    <cellStyle name="Normal 10 3 3" xfId="228" xr:uid="{00000000-0005-0000-0000-0000D8000000}"/>
    <cellStyle name="Normal 10 4" xfId="229" xr:uid="{00000000-0005-0000-0000-0000D9000000}"/>
    <cellStyle name="Normal 10 4 2" xfId="230" xr:uid="{00000000-0005-0000-0000-0000DA000000}"/>
    <cellStyle name="Normal 10 4 2 2" xfId="231" xr:uid="{00000000-0005-0000-0000-0000DB000000}"/>
    <cellStyle name="Normal 10 4 3" xfId="232" xr:uid="{00000000-0005-0000-0000-0000DC000000}"/>
    <cellStyle name="Normal 10 5" xfId="233" xr:uid="{00000000-0005-0000-0000-0000DD000000}"/>
    <cellStyle name="Normal 10 5 2" xfId="234" xr:uid="{00000000-0005-0000-0000-0000DE000000}"/>
    <cellStyle name="Normal 10 6" xfId="235" xr:uid="{00000000-0005-0000-0000-0000DF000000}"/>
    <cellStyle name="Normal 10 7" xfId="236" xr:uid="{00000000-0005-0000-0000-0000E0000000}"/>
    <cellStyle name="Normal 10 8" xfId="237" xr:uid="{00000000-0005-0000-0000-0000E1000000}"/>
    <cellStyle name="Normal 10 9" xfId="238" xr:uid="{00000000-0005-0000-0000-0000E2000000}"/>
    <cellStyle name="Normal 11" xfId="239" xr:uid="{00000000-0005-0000-0000-0000E3000000}"/>
    <cellStyle name="Normal 11 2" xfId="240" xr:uid="{00000000-0005-0000-0000-0000E4000000}"/>
    <cellStyle name="Normal 11 2 2" xfId="241" xr:uid="{00000000-0005-0000-0000-0000E5000000}"/>
    <cellStyle name="Normal 11 2 2 2" xfId="242" xr:uid="{00000000-0005-0000-0000-0000E6000000}"/>
    <cellStyle name="Normal 11 2 3" xfId="243" xr:uid="{00000000-0005-0000-0000-0000E7000000}"/>
    <cellStyle name="Normal 11 3" xfId="244" xr:uid="{00000000-0005-0000-0000-0000E8000000}"/>
    <cellStyle name="Normal 11 3 2" xfId="245" xr:uid="{00000000-0005-0000-0000-0000E9000000}"/>
    <cellStyle name="Normal 11 3 2 2" xfId="246" xr:uid="{00000000-0005-0000-0000-0000EA000000}"/>
    <cellStyle name="Normal 11 3 3" xfId="247" xr:uid="{00000000-0005-0000-0000-0000EB000000}"/>
    <cellStyle name="Normal 11 4" xfId="248" xr:uid="{00000000-0005-0000-0000-0000EC000000}"/>
    <cellStyle name="Normal 11 4 2" xfId="249" xr:uid="{00000000-0005-0000-0000-0000ED000000}"/>
    <cellStyle name="Normal 11 4 2 2" xfId="250" xr:uid="{00000000-0005-0000-0000-0000EE000000}"/>
    <cellStyle name="Normal 11 4 3" xfId="251" xr:uid="{00000000-0005-0000-0000-0000EF000000}"/>
    <cellStyle name="Normal 11 5" xfId="252" xr:uid="{00000000-0005-0000-0000-0000F0000000}"/>
    <cellStyle name="Normal 11 5 2" xfId="253" xr:uid="{00000000-0005-0000-0000-0000F1000000}"/>
    <cellStyle name="Normal 11 5 2 2" xfId="254" xr:uid="{00000000-0005-0000-0000-0000F2000000}"/>
    <cellStyle name="Normal 11 5 3" xfId="255" xr:uid="{00000000-0005-0000-0000-0000F3000000}"/>
    <cellStyle name="Normal 11 6" xfId="256" xr:uid="{00000000-0005-0000-0000-0000F4000000}"/>
    <cellStyle name="Normal 11 6 2" xfId="257" xr:uid="{00000000-0005-0000-0000-0000F5000000}"/>
    <cellStyle name="Normal 11 7" xfId="258" xr:uid="{00000000-0005-0000-0000-0000F6000000}"/>
    <cellStyle name="Normal 11 8" xfId="259" xr:uid="{00000000-0005-0000-0000-0000F7000000}"/>
    <cellStyle name="Normal 11 9" xfId="260" xr:uid="{00000000-0005-0000-0000-0000F8000000}"/>
    <cellStyle name="Normal 12" xfId="261" xr:uid="{00000000-0005-0000-0000-0000F9000000}"/>
    <cellStyle name="Normal 12 2" xfId="262" xr:uid="{00000000-0005-0000-0000-0000FA000000}"/>
    <cellStyle name="Normal 12 2 2" xfId="263" xr:uid="{00000000-0005-0000-0000-0000FB000000}"/>
    <cellStyle name="Normal 12 2 2 2" xfId="264" xr:uid="{00000000-0005-0000-0000-0000FC000000}"/>
    <cellStyle name="Normal 12 2 3" xfId="265" xr:uid="{00000000-0005-0000-0000-0000FD000000}"/>
    <cellStyle name="Normal 12 3" xfId="266" xr:uid="{00000000-0005-0000-0000-0000FE000000}"/>
    <cellStyle name="Normal 12 3 2" xfId="267" xr:uid="{00000000-0005-0000-0000-0000FF000000}"/>
    <cellStyle name="Normal 12 3 2 2" xfId="268" xr:uid="{00000000-0005-0000-0000-000000010000}"/>
    <cellStyle name="Normal 12 3 3" xfId="269" xr:uid="{00000000-0005-0000-0000-000001010000}"/>
    <cellStyle name="Normal 12 4" xfId="270" xr:uid="{00000000-0005-0000-0000-000002010000}"/>
    <cellStyle name="Normal 12 4 2" xfId="271" xr:uid="{00000000-0005-0000-0000-000003010000}"/>
    <cellStyle name="Normal 12 4 2 2" xfId="272" xr:uid="{00000000-0005-0000-0000-000004010000}"/>
    <cellStyle name="Normal 12 4 3" xfId="273" xr:uid="{00000000-0005-0000-0000-000005010000}"/>
    <cellStyle name="Normal 12 5" xfId="274" xr:uid="{00000000-0005-0000-0000-000006010000}"/>
    <cellStyle name="Normal 12 5 2" xfId="275" xr:uid="{00000000-0005-0000-0000-000007010000}"/>
    <cellStyle name="Normal 12 5 2 2" xfId="276" xr:uid="{00000000-0005-0000-0000-000008010000}"/>
    <cellStyle name="Normal 12 5 3" xfId="277" xr:uid="{00000000-0005-0000-0000-000009010000}"/>
    <cellStyle name="Normal 12 6" xfId="278" xr:uid="{00000000-0005-0000-0000-00000A010000}"/>
    <cellStyle name="Normal 12 6 2" xfId="279" xr:uid="{00000000-0005-0000-0000-00000B010000}"/>
    <cellStyle name="Normal 12 7" xfId="280" xr:uid="{00000000-0005-0000-0000-00000C010000}"/>
    <cellStyle name="Normal 13" xfId="281" xr:uid="{00000000-0005-0000-0000-00000D010000}"/>
    <cellStyle name="Normal 13 2" xfId="282" xr:uid="{00000000-0005-0000-0000-00000E010000}"/>
    <cellStyle name="Normal 13 2 2" xfId="283" xr:uid="{00000000-0005-0000-0000-00000F010000}"/>
    <cellStyle name="Normal 13 2 2 2" xfId="284" xr:uid="{00000000-0005-0000-0000-000010010000}"/>
    <cellStyle name="Normal 13 2 3" xfId="285" xr:uid="{00000000-0005-0000-0000-000011010000}"/>
    <cellStyle name="Normal 13 3" xfId="286" xr:uid="{00000000-0005-0000-0000-000012010000}"/>
    <cellStyle name="Normal 13 3 2" xfId="287" xr:uid="{00000000-0005-0000-0000-000013010000}"/>
    <cellStyle name="Normal 13 3 2 2" xfId="288" xr:uid="{00000000-0005-0000-0000-000014010000}"/>
    <cellStyle name="Normal 13 3 3" xfId="289" xr:uid="{00000000-0005-0000-0000-000015010000}"/>
    <cellStyle name="Normal 13 4" xfId="290" xr:uid="{00000000-0005-0000-0000-000016010000}"/>
    <cellStyle name="Normal 13 4 2" xfId="291" xr:uid="{00000000-0005-0000-0000-000017010000}"/>
    <cellStyle name="Normal 13 4 2 2" xfId="292" xr:uid="{00000000-0005-0000-0000-000018010000}"/>
    <cellStyle name="Normal 13 4 3" xfId="293" xr:uid="{00000000-0005-0000-0000-000019010000}"/>
    <cellStyle name="Normal 13 5" xfId="294" xr:uid="{00000000-0005-0000-0000-00001A010000}"/>
    <cellStyle name="Normal 13 5 2" xfId="295" xr:uid="{00000000-0005-0000-0000-00001B010000}"/>
    <cellStyle name="Normal 13 5 2 2" xfId="296" xr:uid="{00000000-0005-0000-0000-00001C010000}"/>
    <cellStyle name="Normal 13 5 3" xfId="297" xr:uid="{00000000-0005-0000-0000-00001D010000}"/>
    <cellStyle name="Normal 13 6" xfId="298" xr:uid="{00000000-0005-0000-0000-00001E010000}"/>
    <cellStyle name="Normal 13 6 2" xfId="299" xr:uid="{00000000-0005-0000-0000-00001F010000}"/>
    <cellStyle name="Normal 13 7" xfId="300" xr:uid="{00000000-0005-0000-0000-000020010000}"/>
    <cellStyle name="Normal 14" xfId="301" xr:uid="{00000000-0005-0000-0000-000021010000}"/>
    <cellStyle name="Normal 14 2" xfId="302" xr:uid="{00000000-0005-0000-0000-000022010000}"/>
    <cellStyle name="Normal 14 2 2" xfId="303" xr:uid="{00000000-0005-0000-0000-000023010000}"/>
    <cellStyle name="Normal 14 2 2 2" xfId="304" xr:uid="{00000000-0005-0000-0000-000024010000}"/>
    <cellStyle name="Normal 14 2 3" xfId="305" xr:uid="{00000000-0005-0000-0000-000025010000}"/>
    <cellStyle name="Normal 14 3" xfId="306" xr:uid="{00000000-0005-0000-0000-000026010000}"/>
    <cellStyle name="Normal 14 3 2" xfId="307" xr:uid="{00000000-0005-0000-0000-000027010000}"/>
    <cellStyle name="Normal 14 3 2 2" xfId="308" xr:uid="{00000000-0005-0000-0000-000028010000}"/>
    <cellStyle name="Normal 14 3 3" xfId="309" xr:uid="{00000000-0005-0000-0000-000029010000}"/>
    <cellStyle name="Normal 14 4" xfId="310" xr:uid="{00000000-0005-0000-0000-00002A010000}"/>
    <cellStyle name="Normal 14 4 2" xfId="311" xr:uid="{00000000-0005-0000-0000-00002B010000}"/>
    <cellStyle name="Normal 14 4 2 2" xfId="312" xr:uid="{00000000-0005-0000-0000-00002C010000}"/>
    <cellStyle name="Normal 14 4 3" xfId="313" xr:uid="{00000000-0005-0000-0000-00002D010000}"/>
    <cellStyle name="Normal 14 5" xfId="314" xr:uid="{00000000-0005-0000-0000-00002E010000}"/>
    <cellStyle name="Normal 14 5 2" xfId="315" xr:uid="{00000000-0005-0000-0000-00002F010000}"/>
    <cellStyle name="Normal 14 5 2 2" xfId="316" xr:uid="{00000000-0005-0000-0000-000030010000}"/>
    <cellStyle name="Normal 14 5 3" xfId="317" xr:uid="{00000000-0005-0000-0000-000031010000}"/>
    <cellStyle name="Normal 14 6" xfId="318" xr:uid="{00000000-0005-0000-0000-000032010000}"/>
    <cellStyle name="Normal 14 6 2" xfId="319" xr:uid="{00000000-0005-0000-0000-000033010000}"/>
    <cellStyle name="Normal 14 7" xfId="320" xr:uid="{00000000-0005-0000-0000-000034010000}"/>
    <cellStyle name="Normal 15" xfId="321" xr:uid="{00000000-0005-0000-0000-000035010000}"/>
    <cellStyle name="Normal 15 2" xfId="322" xr:uid="{00000000-0005-0000-0000-000036010000}"/>
    <cellStyle name="Normal 15 2 2" xfId="323" xr:uid="{00000000-0005-0000-0000-000037010000}"/>
    <cellStyle name="Normal 15 2 2 2" xfId="324" xr:uid="{00000000-0005-0000-0000-000038010000}"/>
    <cellStyle name="Normal 15 2 3" xfId="325" xr:uid="{00000000-0005-0000-0000-000039010000}"/>
    <cellStyle name="Normal 15 3" xfId="326" xr:uid="{00000000-0005-0000-0000-00003A010000}"/>
    <cellStyle name="Normal 15 3 2" xfId="327" xr:uid="{00000000-0005-0000-0000-00003B010000}"/>
    <cellStyle name="Normal 15 3 2 2" xfId="328" xr:uid="{00000000-0005-0000-0000-00003C010000}"/>
    <cellStyle name="Normal 15 3 3" xfId="329" xr:uid="{00000000-0005-0000-0000-00003D010000}"/>
    <cellStyle name="Normal 15 4" xfId="330" xr:uid="{00000000-0005-0000-0000-00003E010000}"/>
    <cellStyle name="Normal 15 4 2" xfId="331" xr:uid="{00000000-0005-0000-0000-00003F010000}"/>
    <cellStyle name="Normal 15 5" xfId="332" xr:uid="{00000000-0005-0000-0000-000040010000}"/>
    <cellStyle name="Normal 16" xfId="333" xr:uid="{00000000-0005-0000-0000-000041010000}"/>
    <cellStyle name="Normal 16 2" xfId="334" xr:uid="{00000000-0005-0000-0000-000042010000}"/>
    <cellStyle name="Normal 16 2 2" xfId="335" xr:uid="{00000000-0005-0000-0000-000043010000}"/>
    <cellStyle name="Normal 16 2 2 2" xfId="336" xr:uid="{00000000-0005-0000-0000-000044010000}"/>
    <cellStyle name="Normal 16 2 3" xfId="337" xr:uid="{00000000-0005-0000-0000-000045010000}"/>
    <cellStyle name="Normal 16 3" xfId="338" xr:uid="{00000000-0005-0000-0000-000046010000}"/>
    <cellStyle name="Normal 16 3 2" xfId="339" xr:uid="{00000000-0005-0000-0000-000047010000}"/>
    <cellStyle name="Normal 16 3 2 2" xfId="340" xr:uid="{00000000-0005-0000-0000-000048010000}"/>
    <cellStyle name="Normal 16 3 3" xfId="341" xr:uid="{00000000-0005-0000-0000-000049010000}"/>
    <cellStyle name="Normal 16 4" xfId="342" xr:uid="{00000000-0005-0000-0000-00004A010000}"/>
    <cellStyle name="Normal 16 4 2" xfId="343" xr:uid="{00000000-0005-0000-0000-00004B010000}"/>
    <cellStyle name="Normal 16 5" xfId="344" xr:uid="{00000000-0005-0000-0000-00004C010000}"/>
    <cellStyle name="Normal 17" xfId="345" xr:uid="{00000000-0005-0000-0000-00004D010000}"/>
    <cellStyle name="Normal 17 2" xfId="346" xr:uid="{00000000-0005-0000-0000-00004E010000}"/>
    <cellStyle name="Normal 17 2 2" xfId="347" xr:uid="{00000000-0005-0000-0000-00004F010000}"/>
    <cellStyle name="Normal 17 2 2 2" xfId="348" xr:uid="{00000000-0005-0000-0000-000050010000}"/>
    <cellStyle name="Normal 17 2 3" xfId="349" xr:uid="{00000000-0005-0000-0000-000051010000}"/>
    <cellStyle name="Normal 17 3" xfId="350" xr:uid="{00000000-0005-0000-0000-000052010000}"/>
    <cellStyle name="Normal 17 3 2" xfId="351" xr:uid="{00000000-0005-0000-0000-000053010000}"/>
    <cellStyle name="Normal 17 3 2 2" xfId="352" xr:uid="{00000000-0005-0000-0000-000054010000}"/>
    <cellStyle name="Normal 17 3 3" xfId="353" xr:uid="{00000000-0005-0000-0000-000055010000}"/>
    <cellStyle name="Normal 17 4" xfId="354" xr:uid="{00000000-0005-0000-0000-000056010000}"/>
    <cellStyle name="Normal 17 4 2" xfId="355" xr:uid="{00000000-0005-0000-0000-000057010000}"/>
    <cellStyle name="Normal 17 5" xfId="356" xr:uid="{00000000-0005-0000-0000-000058010000}"/>
    <cellStyle name="Normal 18" xfId="357" xr:uid="{00000000-0005-0000-0000-000059010000}"/>
    <cellStyle name="Normal 18 2" xfId="358" xr:uid="{00000000-0005-0000-0000-00005A010000}"/>
    <cellStyle name="Normal 18 2 2" xfId="359" xr:uid="{00000000-0005-0000-0000-00005B010000}"/>
    <cellStyle name="Normal 18 2 2 2" xfId="360" xr:uid="{00000000-0005-0000-0000-00005C010000}"/>
    <cellStyle name="Normal 18 2 3" xfId="361" xr:uid="{00000000-0005-0000-0000-00005D010000}"/>
    <cellStyle name="Normal 18 3" xfId="362" xr:uid="{00000000-0005-0000-0000-00005E010000}"/>
    <cellStyle name="Normal 18 3 2" xfId="363" xr:uid="{00000000-0005-0000-0000-00005F010000}"/>
    <cellStyle name="Normal 18 3 2 2" xfId="364" xr:uid="{00000000-0005-0000-0000-000060010000}"/>
    <cellStyle name="Normal 18 3 3" xfId="365" xr:uid="{00000000-0005-0000-0000-000061010000}"/>
    <cellStyle name="Normal 18 4" xfId="366" xr:uid="{00000000-0005-0000-0000-000062010000}"/>
    <cellStyle name="Normal 18 4 2" xfId="367" xr:uid="{00000000-0005-0000-0000-000063010000}"/>
    <cellStyle name="Normal 18 5" xfId="368" xr:uid="{00000000-0005-0000-0000-000064010000}"/>
    <cellStyle name="Normal 19" xfId="369" xr:uid="{00000000-0005-0000-0000-000065010000}"/>
    <cellStyle name="Normal 2" xfId="2" xr:uid="{00000000-0005-0000-0000-000066010000}"/>
    <cellStyle name="Normal 2 10" xfId="370" xr:uid="{00000000-0005-0000-0000-000067010000}"/>
    <cellStyle name="Normal 2 10 2" xfId="371" xr:uid="{00000000-0005-0000-0000-000068010000}"/>
    <cellStyle name="Normal 2 11" xfId="372" xr:uid="{00000000-0005-0000-0000-000069010000}"/>
    <cellStyle name="Normal 2 11 2" xfId="373" xr:uid="{00000000-0005-0000-0000-00006A010000}"/>
    <cellStyle name="Normal 2 12" xfId="374" xr:uid="{00000000-0005-0000-0000-00006B010000}"/>
    <cellStyle name="Normal 2 12 2" xfId="375" xr:uid="{00000000-0005-0000-0000-00006C010000}"/>
    <cellStyle name="Normal 2 12 3" xfId="376" xr:uid="{00000000-0005-0000-0000-00006D010000}"/>
    <cellStyle name="Normal 2 12 4" xfId="377" xr:uid="{00000000-0005-0000-0000-00006E010000}"/>
    <cellStyle name="Normal 2 13" xfId="378" xr:uid="{00000000-0005-0000-0000-00006F010000}"/>
    <cellStyle name="Normal 2 14" xfId="379" xr:uid="{00000000-0005-0000-0000-000070010000}"/>
    <cellStyle name="Normal 2 15" xfId="380" xr:uid="{00000000-0005-0000-0000-000071010000}"/>
    <cellStyle name="Normal 2 2" xfId="4" xr:uid="{00000000-0005-0000-0000-000072010000}"/>
    <cellStyle name="Normal 2 2 2" xfId="381" xr:uid="{00000000-0005-0000-0000-000073010000}"/>
    <cellStyle name="Normal 2 3" xfId="14" xr:uid="{00000000-0005-0000-0000-000074010000}"/>
    <cellStyle name="Normal 2 3 2" xfId="382" xr:uid="{00000000-0005-0000-0000-000075010000}"/>
    <cellStyle name="Normal 2 3 3" xfId="383" xr:uid="{00000000-0005-0000-0000-000076010000}"/>
    <cellStyle name="Normal 2 4" xfId="15" xr:uid="{00000000-0005-0000-0000-000077010000}"/>
    <cellStyle name="Normal 2 4 2" xfId="384" xr:uid="{00000000-0005-0000-0000-000078010000}"/>
    <cellStyle name="Normal 2 4 3" xfId="385" xr:uid="{00000000-0005-0000-0000-000079010000}"/>
    <cellStyle name="Normal 2 5" xfId="16" xr:uid="{00000000-0005-0000-0000-00007A010000}"/>
    <cellStyle name="Normal 2 5 2" xfId="386" xr:uid="{00000000-0005-0000-0000-00007B010000}"/>
    <cellStyle name="Normal 2 6" xfId="387" xr:uid="{00000000-0005-0000-0000-00007C010000}"/>
    <cellStyle name="Normal 2 6 2" xfId="388" xr:uid="{00000000-0005-0000-0000-00007D010000}"/>
    <cellStyle name="Normal 2 7" xfId="389" xr:uid="{00000000-0005-0000-0000-00007E010000}"/>
    <cellStyle name="Normal 2 7 2" xfId="390" xr:uid="{00000000-0005-0000-0000-00007F010000}"/>
    <cellStyle name="Normal 2 8" xfId="391" xr:uid="{00000000-0005-0000-0000-000080010000}"/>
    <cellStyle name="Normal 2 8 2" xfId="392" xr:uid="{00000000-0005-0000-0000-000081010000}"/>
    <cellStyle name="Normal 2 9" xfId="393" xr:uid="{00000000-0005-0000-0000-000082010000}"/>
    <cellStyle name="Normal 2 9 2" xfId="394" xr:uid="{00000000-0005-0000-0000-000083010000}"/>
    <cellStyle name="Normal 20" xfId="395" xr:uid="{00000000-0005-0000-0000-000084010000}"/>
    <cellStyle name="Normal 20 2" xfId="396" xr:uid="{00000000-0005-0000-0000-000085010000}"/>
    <cellStyle name="Normal 21" xfId="397" xr:uid="{00000000-0005-0000-0000-000086010000}"/>
    <cellStyle name="Normal 22" xfId="398" xr:uid="{00000000-0005-0000-0000-000087010000}"/>
    <cellStyle name="Normal 3" xfId="1" xr:uid="{00000000-0005-0000-0000-000088010000}"/>
    <cellStyle name="Normal 3 10" xfId="399" xr:uid="{00000000-0005-0000-0000-000089010000}"/>
    <cellStyle name="Normal 3 11" xfId="400" xr:uid="{00000000-0005-0000-0000-00008A010000}"/>
    <cellStyle name="Normal 3 2" xfId="29" xr:uid="{00000000-0005-0000-0000-00008B010000}"/>
    <cellStyle name="Normal 3 2 2" xfId="401" xr:uid="{00000000-0005-0000-0000-00008C010000}"/>
    <cellStyle name="Normal 3 2 2 2" xfId="402" xr:uid="{00000000-0005-0000-0000-00008D010000}"/>
    <cellStyle name="Normal 3 2 3" xfId="403" xr:uid="{00000000-0005-0000-0000-00008E010000}"/>
    <cellStyle name="Normal 3 2 4" xfId="404" xr:uid="{00000000-0005-0000-0000-00008F010000}"/>
    <cellStyle name="Normal 3 3" xfId="405" xr:uid="{00000000-0005-0000-0000-000090010000}"/>
    <cellStyle name="Normal 3 3 2" xfId="406" xr:uid="{00000000-0005-0000-0000-000091010000}"/>
    <cellStyle name="Normal 3 3 2 2" xfId="407" xr:uid="{00000000-0005-0000-0000-000092010000}"/>
    <cellStyle name="Normal 3 3 3" xfId="408" xr:uid="{00000000-0005-0000-0000-000093010000}"/>
    <cellStyle name="Normal 3 4" xfId="409" xr:uid="{00000000-0005-0000-0000-000094010000}"/>
    <cellStyle name="Normal 3 4 2" xfId="410" xr:uid="{00000000-0005-0000-0000-000095010000}"/>
    <cellStyle name="Normal 3 4 2 2" xfId="411" xr:uid="{00000000-0005-0000-0000-000096010000}"/>
    <cellStyle name="Normal 3 5" xfId="412" xr:uid="{00000000-0005-0000-0000-000097010000}"/>
    <cellStyle name="Normal 3 5 2" xfId="413" xr:uid="{00000000-0005-0000-0000-000098010000}"/>
    <cellStyle name="Normal 3 5 3" xfId="414" xr:uid="{00000000-0005-0000-0000-000099010000}"/>
    <cellStyle name="Normal 3 5 4" xfId="415" xr:uid="{00000000-0005-0000-0000-00009A010000}"/>
    <cellStyle name="Normal 3 6" xfId="416" xr:uid="{00000000-0005-0000-0000-00009B010000}"/>
    <cellStyle name="Normal 3 6 2" xfId="417" xr:uid="{00000000-0005-0000-0000-00009C010000}"/>
    <cellStyle name="Normal 3 7" xfId="418" xr:uid="{00000000-0005-0000-0000-00009D010000}"/>
    <cellStyle name="Normal 3 8" xfId="419" xr:uid="{00000000-0005-0000-0000-00009E010000}"/>
    <cellStyle name="Normal 3 9" xfId="420" xr:uid="{00000000-0005-0000-0000-00009F010000}"/>
    <cellStyle name="Normal 3 9 2" xfId="861" xr:uid="{00000000-0005-0000-0000-0000A0010000}"/>
    <cellStyle name="Normal 4" xfId="17" xr:uid="{00000000-0005-0000-0000-0000A1010000}"/>
    <cellStyle name="Normal 4 2" xfId="18" xr:uid="{00000000-0005-0000-0000-0000A2010000}"/>
    <cellStyle name="Normal 4 2 2" xfId="421" xr:uid="{00000000-0005-0000-0000-0000A3010000}"/>
    <cellStyle name="Normal 4 2 3" xfId="422" xr:uid="{00000000-0005-0000-0000-0000A4010000}"/>
    <cellStyle name="Normal 4 3" xfId="423" xr:uid="{00000000-0005-0000-0000-0000A5010000}"/>
    <cellStyle name="Normal 4 3 2" xfId="424" xr:uid="{00000000-0005-0000-0000-0000A6010000}"/>
    <cellStyle name="Normal 4 4" xfId="425" xr:uid="{00000000-0005-0000-0000-0000A7010000}"/>
    <cellStyle name="Normal 4 5" xfId="426" xr:uid="{00000000-0005-0000-0000-0000A8010000}"/>
    <cellStyle name="Normal 5" xfId="19" xr:uid="{00000000-0005-0000-0000-0000A9010000}"/>
    <cellStyle name="Normal 5 2" xfId="20" xr:uid="{00000000-0005-0000-0000-0000AA010000}"/>
    <cellStyle name="Normal 5 2 2" xfId="427" xr:uid="{00000000-0005-0000-0000-0000AB010000}"/>
    <cellStyle name="Normal 5 2 2 2" xfId="428" xr:uid="{00000000-0005-0000-0000-0000AC010000}"/>
    <cellStyle name="Normal 5 2 3" xfId="429" xr:uid="{00000000-0005-0000-0000-0000AD010000}"/>
    <cellStyle name="Normal 5 2 4" xfId="430" xr:uid="{00000000-0005-0000-0000-0000AE010000}"/>
    <cellStyle name="Normal 5 3" xfId="431" xr:uid="{00000000-0005-0000-0000-0000AF010000}"/>
    <cellStyle name="Normal 5 3 2" xfId="432" xr:uid="{00000000-0005-0000-0000-0000B0010000}"/>
    <cellStyle name="Normal 5 3 2 2" xfId="433" xr:uid="{00000000-0005-0000-0000-0000B1010000}"/>
    <cellStyle name="Normal 5 3 3" xfId="434" xr:uid="{00000000-0005-0000-0000-0000B2010000}"/>
    <cellStyle name="Normal 5 4" xfId="435" xr:uid="{00000000-0005-0000-0000-0000B3010000}"/>
    <cellStyle name="Normal 5 4 2" xfId="436" xr:uid="{00000000-0005-0000-0000-0000B4010000}"/>
    <cellStyle name="Normal 5 4 2 2" xfId="437" xr:uid="{00000000-0005-0000-0000-0000B5010000}"/>
    <cellStyle name="Normal 5 4 3" xfId="438" xr:uid="{00000000-0005-0000-0000-0000B6010000}"/>
    <cellStyle name="Normal 5 5" xfId="439" xr:uid="{00000000-0005-0000-0000-0000B7010000}"/>
    <cellStyle name="Normal 5 5 2" xfId="440" xr:uid="{00000000-0005-0000-0000-0000B8010000}"/>
    <cellStyle name="Normal 5 6" xfId="441" xr:uid="{00000000-0005-0000-0000-0000B9010000}"/>
    <cellStyle name="Normal 5 7" xfId="442" xr:uid="{00000000-0005-0000-0000-0000BA010000}"/>
    <cellStyle name="Normal 6" xfId="21" xr:uid="{00000000-0005-0000-0000-0000BB010000}"/>
    <cellStyle name="Normal 6 2" xfId="22" xr:uid="{00000000-0005-0000-0000-0000BC010000}"/>
    <cellStyle name="Normal 6 2 2" xfId="443" xr:uid="{00000000-0005-0000-0000-0000BD010000}"/>
    <cellStyle name="Normal 6 2 2 2" xfId="444" xr:uid="{00000000-0005-0000-0000-0000BE010000}"/>
    <cellStyle name="Normal 6 2 3" xfId="445" xr:uid="{00000000-0005-0000-0000-0000BF010000}"/>
    <cellStyle name="Normal 6 2 4" xfId="870" xr:uid="{00000000-0005-0000-0000-0000C0010000}"/>
    <cellStyle name="Normal 6 2 5" xfId="871" xr:uid="{00000000-0005-0000-0000-0000C1010000}"/>
    <cellStyle name="Normal 6 2 6" xfId="872" xr:uid="{00000000-0005-0000-0000-0000C2010000}"/>
    <cellStyle name="Normal 6 2 7" xfId="873" xr:uid="{00000000-0005-0000-0000-0000C3010000}"/>
    <cellStyle name="Normal 6 2 8" xfId="874" xr:uid="{00000000-0005-0000-0000-0000C4010000}"/>
    <cellStyle name="Normal 6 3" xfId="446" xr:uid="{00000000-0005-0000-0000-0000C5010000}"/>
    <cellStyle name="Normal 6 3 2" xfId="447" xr:uid="{00000000-0005-0000-0000-0000C6010000}"/>
    <cellStyle name="Normal 6 3 2 2" xfId="448" xr:uid="{00000000-0005-0000-0000-0000C7010000}"/>
    <cellStyle name="Normal 6 3 3" xfId="449" xr:uid="{00000000-0005-0000-0000-0000C8010000}"/>
    <cellStyle name="Normal 6 4" xfId="450" xr:uid="{00000000-0005-0000-0000-0000C9010000}"/>
    <cellStyle name="Normal 6 4 2" xfId="451" xr:uid="{00000000-0005-0000-0000-0000CA010000}"/>
    <cellStyle name="Normal 6 4 2 2" xfId="452" xr:uid="{00000000-0005-0000-0000-0000CB010000}"/>
    <cellStyle name="Normal 6 4 3" xfId="453" xr:uid="{00000000-0005-0000-0000-0000CC010000}"/>
    <cellStyle name="Normal 6 5" xfId="454" xr:uid="{00000000-0005-0000-0000-0000CD010000}"/>
    <cellStyle name="Normal 6 5 2" xfId="455" xr:uid="{00000000-0005-0000-0000-0000CE010000}"/>
    <cellStyle name="Normal 6 5 2 2" xfId="456" xr:uid="{00000000-0005-0000-0000-0000CF010000}"/>
    <cellStyle name="Normal 6 5 3" xfId="457" xr:uid="{00000000-0005-0000-0000-0000D0010000}"/>
    <cellStyle name="Normal 6 6" xfId="458" xr:uid="{00000000-0005-0000-0000-0000D1010000}"/>
    <cellStyle name="Normal 6 6 2" xfId="459" xr:uid="{00000000-0005-0000-0000-0000D2010000}"/>
    <cellStyle name="Normal 6 7" xfId="460" xr:uid="{00000000-0005-0000-0000-0000D3010000}"/>
    <cellStyle name="Normal 6 8" xfId="461" xr:uid="{00000000-0005-0000-0000-0000D4010000}"/>
    <cellStyle name="Normal 6 8 2" xfId="462" xr:uid="{00000000-0005-0000-0000-0000D5010000}"/>
    <cellStyle name="Normal 6 9" xfId="875" xr:uid="{00000000-0005-0000-0000-0000D6010000}"/>
    <cellStyle name="Normal 7" xfId="5" xr:uid="{00000000-0005-0000-0000-0000D7010000}"/>
    <cellStyle name="Normal 7 2" xfId="463" xr:uid="{00000000-0005-0000-0000-0000D8010000}"/>
    <cellStyle name="Normal 7 2 2" xfId="464" xr:uid="{00000000-0005-0000-0000-0000D9010000}"/>
    <cellStyle name="Normal 7 2 2 2" xfId="465" xr:uid="{00000000-0005-0000-0000-0000DA010000}"/>
    <cellStyle name="Normal 7 2 3" xfId="466" xr:uid="{00000000-0005-0000-0000-0000DB010000}"/>
    <cellStyle name="Normal 7 3" xfId="467" xr:uid="{00000000-0005-0000-0000-0000DC010000}"/>
    <cellStyle name="Normal 7 3 2" xfId="468" xr:uid="{00000000-0005-0000-0000-0000DD010000}"/>
    <cellStyle name="Normal 7 3 2 2" xfId="469" xr:uid="{00000000-0005-0000-0000-0000DE010000}"/>
    <cellStyle name="Normal 7 3 3" xfId="470" xr:uid="{00000000-0005-0000-0000-0000DF010000}"/>
    <cellStyle name="Normal 7 4" xfId="471" xr:uid="{00000000-0005-0000-0000-0000E0010000}"/>
    <cellStyle name="Normal 7 4 2" xfId="472" xr:uid="{00000000-0005-0000-0000-0000E1010000}"/>
    <cellStyle name="Normal 7 4 2 2" xfId="473" xr:uid="{00000000-0005-0000-0000-0000E2010000}"/>
    <cellStyle name="Normal 7 4 3" xfId="474" xr:uid="{00000000-0005-0000-0000-0000E3010000}"/>
    <cellStyle name="Normal 7 5" xfId="475" xr:uid="{00000000-0005-0000-0000-0000E4010000}"/>
    <cellStyle name="Normal 7 5 2" xfId="476" xr:uid="{00000000-0005-0000-0000-0000E5010000}"/>
    <cellStyle name="Normal 7 6" xfId="477" xr:uid="{00000000-0005-0000-0000-0000E6010000}"/>
    <cellStyle name="Normal 7 7" xfId="478" xr:uid="{00000000-0005-0000-0000-0000E7010000}"/>
    <cellStyle name="Normal 7 7 2" xfId="479" xr:uid="{00000000-0005-0000-0000-0000E8010000}"/>
    <cellStyle name="Normal 7 8" xfId="480" xr:uid="{00000000-0005-0000-0000-0000E9010000}"/>
    <cellStyle name="Normal 8" xfId="23" xr:uid="{00000000-0005-0000-0000-0000EA010000}"/>
    <cellStyle name="Normal 8 2" xfId="481" xr:uid="{00000000-0005-0000-0000-0000EB010000}"/>
    <cellStyle name="Normal 8 2 2" xfId="482" xr:uid="{00000000-0005-0000-0000-0000EC010000}"/>
    <cellStyle name="Normal 8 2 2 2" xfId="483" xr:uid="{00000000-0005-0000-0000-0000ED010000}"/>
    <cellStyle name="Normal 8 2 3" xfId="484" xr:uid="{00000000-0005-0000-0000-0000EE010000}"/>
    <cellStyle name="Normal 8 3" xfId="485" xr:uid="{00000000-0005-0000-0000-0000EF010000}"/>
    <cellStyle name="Normal 8 3 2" xfId="486" xr:uid="{00000000-0005-0000-0000-0000F0010000}"/>
    <cellStyle name="Normal 8 3 2 2" xfId="487" xr:uid="{00000000-0005-0000-0000-0000F1010000}"/>
    <cellStyle name="Normal 8 3 3" xfId="488" xr:uid="{00000000-0005-0000-0000-0000F2010000}"/>
    <cellStyle name="Normal 8 4" xfId="489" xr:uid="{00000000-0005-0000-0000-0000F3010000}"/>
    <cellStyle name="Normal 8 4 2" xfId="490" xr:uid="{00000000-0005-0000-0000-0000F4010000}"/>
    <cellStyle name="Normal 8 4 2 2" xfId="491" xr:uid="{00000000-0005-0000-0000-0000F5010000}"/>
    <cellStyle name="Normal 8 4 3" xfId="492" xr:uid="{00000000-0005-0000-0000-0000F6010000}"/>
    <cellStyle name="Normal 8 5" xfId="493" xr:uid="{00000000-0005-0000-0000-0000F7010000}"/>
    <cellStyle name="Normal 8 5 2" xfId="494" xr:uid="{00000000-0005-0000-0000-0000F8010000}"/>
    <cellStyle name="Normal 8 5 2 2" xfId="495" xr:uid="{00000000-0005-0000-0000-0000F9010000}"/>
    <cellStyle name="Normal 8 5 3" xfId="496" xr:uid="{00000000-0005-0000-0000-0000FA010000}"/>
    <cellStyle name="Normal 8 6" xfId="497" xr:uid="{00000000-0005-0000-0000-0000FB010000}"/>
    <cellStyle name="Normal 8 6 2" xfId="498" xr:uid="{00000000-0005-0000-0000-0000FC010000}"/>
    <cellStyle name="Normal 8 7" xfId="499" xr:uid="{00000000-0005-0000-0000-0000FD010000}"/>
    <cellStyle name="Normal 9" xfId="500" xr:uid="{00000000-0005-0000-0000-0000FE010000}"/>
    <cellStyle name="Normal 9 2" xfId="501" xr:uid="{00000000-0005-0000-0000-0000FF010000}"/>
    <cellStyle name="Normal 9 2 2" xfId="502" xr:uid="{00000000-0005-0000-0000-000000020000}"/>
    <cellStyle name="Normal 9 2 2 2" xfId="503" xr:uid="{00000000-0005-0000-0000-000001020000}"/>
    <cellStyle name="Normal 9 2 3" xfId="504" xr:uid="{00000000-0005-0000-0000-000002020000}"/>
    <cellStyle name="Normal 9 3" xfId="505" xr:uid="{00000000-0005-0000-0000-000003020000}"/>
    <cellStyle name="Normal 9 3 2" xfId="506" xr:uid="{00000000-0005-0000-0000-000004020000}"/>
    <cellStyle name="Normal 9 3 2 2" xfId="507" xr:uid="{00000000-0005-0000-0000-000005020000}"/>
    <cellStyle name="Normal 9 3 3" xfId="508" xr:uid="{00000000-0005-0000-0000-000006020000}"/>
    <cellStyle name="Normal 9 4" xfId="509" xr:uid="{00000000-0005-0000-0000-000007020000}"/>
    <cellStyle name="Normal 9 4 2" xfId="510" xr:uid="{00000000-0005-0000-0000-000008020000}"/>
    <cellStyle name="Normal 9 4 2 2" xfId="511" xr:uid="{00000000-0005-0000-0000-000009020000}"/>
    <cellStyle name="Normal 9 4 3" xfId="512" xr:uid="{00000000-0005-0000-0000-00000A020000}"/>
    <cellStyle name="Normal 9 5" xfId="513" xr:uid="{00000000-0005-0000-0000-00000B020000}"/>
    <cellStyle name="Normal 9 5 2" xfId="514" xr:uid="{00000000-0005-0000-0000-00000C020000}"/>
    <cellStyle name="Normal 9 6" xfId="515" xr:uid="{00000000-0005-0000-0000-00000D020000}"/>
    <cellStyle name="Normal 9 7" xfId="516" xr:uid="{00000000-0005-0000-0000-00000E020000}"/>
    <cellStyle name="Normal 9 8" xfId="517" xr:uid="{00000000-0005-0000-0000-00000F020000}"/>
    <cellStyle name="Normal 9 9" xfId="518" xr:uid="{00000000-0005-0000-0000-000010020000}"/>
    <cellStyle name="Notas 10" xfId="519" xr:uid="{00000000-0005-0000-0000-000011020000}"/>
    <cellStyle name="Notas 10 2" xfId="520" xr:uid="{00000000-0005-0000-0000-000012020000}"/>
    <cellStyle name="Notas 10 2 2" xfId="521" xr:uid="{00000000-0005-0000-0000-000013020000}"/>
    <cellStyle name="Notas 10 3" xfId="522" xr:uid="{00000000-0005-0000-0000-000014020000}"/>
    <cellStyle name="Notas 10 3 2" xfId="523" xr:uid="{00000000-0005-0000-0000-000015020000}"/>
    <cellStyle name="Notas 10 4" xfId="524" xr:uid="{00000000-0005-0000-0000-000016020000}"/>
    <cellStyle name="Notas 11" xfId="525" xr:uid="{00000000-0005-0000-0000-000017020000}"/>
    <cellStyle name="Notas 11 2" xfId="526" xr:uid="{00000000-0005-0000-0000-000018020000}"/>
    <cellStyle name="Notas 11 2 2" xfId="527" xr:uid="{00000000-0005-0000-0000-000019020000}"/>
    <cellStyle name="Notas 11 3" xfId="528" xr:uid="{00000000-0005-0000-0000-00001A020000}"/>
    <cellStyle name="Notas 11 3 2" xfId="529" xr:uid="{00000000-0005-0000-0000-00001B020000}"/>
    <cellStyle name="Notas 11 4" xfId="530" xr:uid="{00000000-0005-0000-0000-00001C020000}"/>
    <cellStyle name="Notas 12" xfId="531" xr:uid="{00000000-0005-0000-0000-00001D020000}"/>
    <cellStyle name="Notas 12 2" xfId="532" xr:uid="{00000000-0005-0000-0000-00001E020000}"/>
    <cellStyle name="Notas 12 2 2" xfId="533" xr:uid="{00000000-0005-0000-0000-00001F020000}"/>
    <cellStyle name="Notas 12 3" xfId="534" xr:uid="{00000000-0005-0000-0000-000020020000}"/>
    <cellStyle name="Notas 12 3 2" xfId="535" xr:uid="{00000000-0005-0000-0000-000021020000}"/>
    <cellStyle name="Notas 12 4" xfId="536" xr:uid="{00000000-0005-0000-0000-000022020000}"/>
    <cellStyle name="Notas 13" xfId="537" xr:uid="{00000000-0005-0000-0000-000023020000}"/>
    <cellStyle name="Notas 13 2" xfId="950" xr:uid="{00000000-0005-0000-0000-000023020000}"/>
    <cellStyle name="Notas 14" xfId="538" xr:uid="{00000000-0005-0000-0000-000024020000}"/>
    <cellStyle name="Notas 14 2" xfId="951" xr:uid="{00000000-0005-0000-0000-000024020000}"/>
    <cellStyle name="Notas 2" xfId="25" xr:uid="{00000000-0005-0000-0000-000025020000}"/>
    <cellStyle name="Notas 2 2" xfId="539" xr:uid="{00000000-0005-0000-0000-000026020000}"/>
    <cellStyle name="Notas 2 2 2" xfId="540" xr:uid="{00000000-0005-0000-0000-000027020000}"/>
    <cellStyle name="Notas 2 2 2 2" xfId="541" xr:uid="{00000000-0005-0000-0000-000028020000}"/>
    <cellStyle name="Notas 2 2 3" xfId="542" xr:uid="{00000000-0005-0000-0000-000029020000}"/>
    <cellStyle name="Notas 2 3" xfId="543" xr:uid="{00000000-0005-0000-0000-00002A020000}"/>
    <cellStyle name="Notas 2 3 2" xfId="544" xr:uid="{00000000-0005-0000-0000-00002B020000}"/>
    <cellStyle name="Notas 2 4" xfId="545" xr:uid="{00000000-0005-0000-0000-00002C020000}"/>
    <cellStyle name="Notas 2 4 2" xfId="546" xr:uid="{00000000-0005-0000-0000-00002D020000}"/>
    <cellStyle name="Notas 2 5" xfId="547" xr:uid="{00000000-0005-0000-0000-00002E020000}"/>
    <cellStyle name="Notas 2 6" xfId="548" xr:uid="{00000000-0005-0000-0000-00002F020000}"/>
    <cellStyle name="Notas 2 6 2" xfId="952" xr:uid="{00000000-0005-0000-0000-00002F020000}"/>
    <cellStyle name="Notas 3" xfId="549" xr:uid="{00000000-0005-0000-0000-000030020000}"/>
    <cellStyle name="Notas 3 2" xfId="550" xr:uid="{00000000-0005-0000-0000-000031020000}"/>
    <cellStyle name="Notas 3 2 2" xfId="551" xr:uid="{00000000-0005-0000-0000-000032020000}"/>
    <cellStyle name="Notas 3 3" xfId="552" xr:uid="{00000000-0005-0000-0000-000033020000}"/>
    <cellStyle name="Notas 3 3 2" xfId="553" xr:uid="{00000000-0005-0000-0000-000034020000}"/>
    <cellStyle name="Notas 3 4" xfId="554" xr:uid="{00000000-0005-0000-0000-000035020000}"/>
    <cellStyle name="Notas 4" xfId="555" xr:uid="{00000000-0005-0000-0000-000036020000}"/>
    <cellStyle name="Notas 4 2" xfId="556" xr:uid="{00000000-0005-0000-0000-000037020000}"/>
    <cellStyle name="Notas 4 2 2" xfId="557" xr:uid="{00000000-0005-0000-0000-000038020000}"/>
    <cellStyle name="Notas 4 3" xfId="558" xr:uid="{00000000-0005-0000-0000-000039020000}"/>
    <cellStyle name="Notas 4 3 2" xfId="559" xr:uid="{00000000-0005-0000-0000-00003A020000}"/>
    <cellStyle name="Notas 4 4" xfId="560" xr:uid="{00000000-0005-0000-0000-00003B020000}"/>
    <cellStyle name="Notas 5" xfId="561" xr:uid="{00000000-0005-0000-0000-00003C020000}"/>
    <cellStyle name="Notas 5 2" xfId="562" xr:uid="{00000000-0005-0000-0000-00003D020000}"/>
    <cellStyle name="Notas 5 2 2" xfId="563" xr:uid="{00000000-0005-0000-0000-00003E020000}"/>
    <cellStyle name="Notas 5 3" xfId="564" xr:uid="{00000000-0005-0000-0000-00003F020000}"/>
    <cellStyle name="Notas 5 3 2" xfId="565" xr:uid="{00000000-0005-0000-0000-000040020000}"/>
    <cellStyle name="Notas 5 4" xfId="566" xr:uid="{00000000-0005-0000-0000-000041020000}"/>
    <cellStyle name="Notas 6" xfId="567" xr:uid="{00000000-0005-0000-0000-000042020000}"/>
    <cellStyle name="Notas 6 2" xfId="568" xr:uid="{00000000-0005-0000-0000-000043020000}"/>
    <cellStyle name="Notas 6 2 2" xfId="569" xr:uid="{00000000-0005-0000-0000-000044020000}"/>
    <cellStyle name="Notas 6 3" xfId="570" xr:uid="{00000000-0005-0000-0000-000045020000}"/>
    <cellStyle name="Notas 6 3 2" xfId="571" xr:uid="{00000000-0005-0000-0000-000046020000}"/>
    <cellStyle name="Notas 6 4" xfId="572" xr:uid="{00000000-0005-0000-0000-000047020000}"/>
    <cellStyle name="Notas 7" xfId="573" xr:uid="{00000000-0005-0000-0000-000048020000}"/>
    <cellStyle name="Notas 7 2" xfId="574" xr:uid="{00000000-0005-0000-0000-000049020000}"/>
    <cellStyle name="Notas 7 2 2" xfId="575" xr:uid="{00000000-0005-0000-0000-00004A020000}"/>
    <cellStyle name="Notas 7 3" xfId="576" xr:uid="{00000000-0005-0000-0000-00004B020000}"/>
    <cellStyle name="Notas 7 3 2" xfId="577" xr:uid="{00000000-0005-0000-0000-00004C020000}"/>
    <cellStyle name="Notas 7 4" xfId="578" xr:uid="{00000000-0005-0000-0000-00004D020000}"/>
    <cellStyle name="Notas 8" xfId="579" xr:uid="{00000000-0005-0000-0000-00004E020000}"/>
    <cellStyle name="Notas 8 2" xfId="580" xr:uid="{00000000-0005-0000-0000-00004F020000}"/>
    <cellStyle name="Notas 8 2 2" xfId="581" xr:uid="{00000000-0005-0000-0000-000050020000}"/>
    <cellStyle name="Notas 8 3" xfId="582" xr:uid="{00000000-0005-0000-0000-000051020000}"/>
    <cellStyle name="Notas 8 3 2" xfId="583" xr:uid="{00000000-0005-0000-0000-000052020000}"/>
    <cellStyle name="Notas 8 4" xfId="584" xr:uid="{00000000-0005-0000-0000-000053020000}"/>
    <cellStyle name="Notas 9" xfId="585" xr:uid="{00000000-0005-0000-0000-000054020000}"/>
    <cellStyle name="Notas 9 2" xfId="586" xr:uid="{00000000-0005-0000-0000-000055020000}"/>
    <cellStyle name="Notas 9 2 2" xfId="587" xr:uid="{00000000-0005-0000-0000-000056020000}"/>
    <cellStyle name="Notas 9 3" xfId="588" xr:uid="{00000000-0005-0000-0000-000057020000}"/>
    <cellStyle name="Notas 9 3 2" xfId="589" xr:uid="{00000000-0005-0000-0000-000058020000}"/>
    <cellStyle name="Notas 9 4" xfId="590" xr:uid="{00000000-0005-0000-0000-000059020000}"/>
    <cellStyle name="Porcentaje 2" xfId="591" xr:uid="{00000000-0005-0000-0000-00005A020000}"/>
    <cellStyle name="Porcentaje 2 2" xfId="592" xr:uid="{00000000-0005-0000-0000-00005B020000}"/>
    <cellStyle name="Porcentual 2" xfId="26" xr:uid="{00000000-0005-0000-0000-00005C020000}"/>
    <cellStyle name="Salida 2" xfId="593" xr:uid="{00000000-0005-0000-0000-00005D020000}"/>
    <cellStyle name="Salida 2 2" xfId="594" xr:uid="{00000000-0005-0000-0000-00005E020000}"/>
    <cellStyle name="Salida 2 3" xfId="953" xr:uid="{00000000-0005-0000-0000-00005D020000}"/>
    <cellStyle name="SAPBEXaggData" xfId="595" xr:uid="{00000000-0005-0000-0000-00005F020000}"/>
    <cellStyle name="SAPBEXaggData 2" xfId="596" xr:uid="{00000000-0005-0000-0000-000060020000}"/>
    <cellStyle name="SAPBEXaggData 3" xfId="597" xr:uid="{00000000-0005-0000-0000-000061020000}"/>
    <cellStyle name="SAPBEXaggDataEmph" xfId="598" xr:uid="{00000000-0005-0000-0000-000062020000}"/>
    <cellStyle name="SAPBEXaggDataEmph 2" xfId="599" xr:uid="{00000000-0005-0000-0000-000063020000}"/>
    <cellStyle name="SAPBEXaggDataEmph 3" xfId="600" xr:uid="{00000000-0005-0000-0000-000064020000}"/>
    <cellStyle name="SAPBEXaggItem" xfId="601" xr:uid="{00000000-0005-0000-0000-000065020000}"/>
    <cellStyle name="SAPBEXaggItem 2" xfId="602" xr:uid="{00000000-0005-0000-0000-000066020000}"/>
    <cellStyle name="SAPBEXaggItem 3" xfId="603" xr:uid="{00000000-0005-0000-0000-000067020000}"/>
    <cellStyle name="SAPBEXaggItemX" xfId="604" xr:uid="{00000000-0005-0000-0000-000068020000}"/>
    <cellStyle name="SAPBEXchaText" xfId="30" xr:uid="{00000000-0005-0000-0000-000069020000}"/>
    <cellStyle name="SAPBEXchaText 2" xfId="31" xr:uid="{00000000-0005-0000-0000-00006A020000}"/>
    <cellStyle name="SAPBEXchaText 3" xfId="605" xr:uid="{00000000-0005-0000-0000-00006B020000}"/>
    <cellStyle name="SAPBEXexcBad7" xfId="606" xr:uid="{00000000-0005-0000-0000-00006C020000}"/>
    <cellStyle name="SAPBEXexcBad7 2" xfId="607" xr:uid="{00000000-0005-0000-0000-00006D020000}"/>
    <cellStyle name="SAPBEXexcBad7 3" xfId="608" xr:uid="{00000000-0005-0000-0000-00006E020000}"/>
    <cellStyle name="SAPBEXexcBad8" xfId="609" xr:uid="{00000000-0005-0000-0000-00006F020000}"/>
    <cellStyle name="SAPBEXexcBad8 2" xfId="610" xr:uid="{00000000-0005-0000-0000-000070020000}"/>
    <cellStyle name="SAPBEXexcBad8 3" xfId="611" xr:uid="{00000000-0005-0000-0000-000071020000}"/>
    <cellStyle name="SAPBEXexcBad9" xfId="612" xr:uid="{00000000-0005-0000-0000-000072020000}"/>
    <cellStyle name="SAPBEXexcBad9 2" xfId="613" xr:uid="{00000000-0005-0000-0000-000073020000}"/>
    <cellStyle name="SAPBEXexcBad9 3" xfId="614" xr:uid="{00000000-0005-0000-0000-000074020000}"/>
    <cellStyle name="SAPBEXexcCritical4" xfId="615" xr:uid="{00000000-0005-0000-0000-000075020000}"/>
    <cellStyle name="SAPBEXexcCritical4 2" xfId="616" xr:uid="{00000000-0005-0000-0000-000076020000}"/>
    <cellStyle name="SAPBEXexcCritical4 3" xfId="617" xr:uid="{00000000-0005-0000-0000-000077020000}"/>
    <cellStyle name="SAPBEXexcCritical5" xfId="618" xr:uid="{00000000-0005-0000-0000-000078020000}"/>
    <cellStyle name="SAPBEXexcCritical5 2" xfId="619" xr:uid="{00000000-0005-0000-0000-000079020000}"/>
    <cellStyle name="SAPBEXexcCritical5 3" xfId="620" xr:uid="{00000000-0005-0000-0000-00007A020000}"/>
    <cellStyle name="SAPBEXexcCritical6" xfId="621" xr:uid="{00000000-0005-0000-0000-00007B020000}"/>
    <cellStyle name="SAPBEXexcCritical6 2" xfId="622" xr:uid="{00000000-0005-0000-0000-00007C020000}"/>
    <cellStyle name="SAPBEXexcCritical6 3" xfId="623" xr:uid="{00000000-0005-0000-0000-00007D020000}"/>
    <cellStyle name="SAPBEXexcGood1" xfId="624" xr:uid="{00000000-0005-0000-0000-00007E020000}"/>
    <cellStyle name="SAPBEXexcGood1 2" xfId="625" xr:uid="{00000000-0005-0000-0000-00007F020000}"/>
    <cellStyle name="SAPBEXexcGood1 3" xfId="626" xr:uid="{00000000-0005-0000-0000-000080020000}"/>
    <cellStyle name="SAPBEXexcGood2" xfId="627" xr:uid="{00000000-0005-0000-0000-000081020000}"/>
    <cellStyle name="SAPBEXexcGood2 2" xfId="628" xr:uid="{00000000-0005-0000-0000-000082020000}"/>
    <cellStyle name="SAPBEXexcGood2 3" xfId="629" xr:uid="{00000000-0005-0000-0000-000083020000}"/>
    <cellStyle name="SAPBEXexcGood3" xfId="630" xr:uid="{00000000-0005-0000-0000-000084020000}"/>
    <cellStyle name="SAPBEXexcGood3 2" xfId="631" xr:uid="{00000000-0005-0000-0000-000085020000}"/>
    <cellStyle name="SAPBEXexcGood3 3" xfId="632" xr:uid="{00000000-0005-0000-0000-000086020000}"/>
    <cellStyle name="SAPBEXfilterDrill" xfId="633" xr:uid="{00000000-0005-0000-0000-000087020000}"/>
    <cellStyle name="SAPBEXfilterDrill 2" xfId="634" xr:uid="{00000000-0005-0000-0000-000088020000}"/>
    <cellStyle name="SAPBEXfilterDrill 3" xfId="635" xr:uid="{00000000-0005-0000-0000-000089020000}"/>
    <cellStyle name="SAPBEXfilterDrill 3 2" xfId="954" xr:uid="{00000000-0005-0000-0000-000089020000}"/>
    <cellStyle name="SAPBEXfilterItem" xfId="636" xr:uid="{00000000-0005-0000-0000-00008A020000}"/>
    <cellStyle name="SAPBEXfilterItem 2" xfId="637" xr:uid="{00000000-0005-0000-0000-00008B020000}"/>
    <cellStyle name="SAPBEXfilterItem 3" xfId="638" xr:uid="{00000000-0005-0000-0000-00008C020000}"/>
    <cellStyle name="SAPBEXfilterText" xfId="639" xr:uid="{00000000-0005-0000-0000-00008D020000}"/>
    <cellStyle name="SAPBEXfilterText 2" xfId="640" xr:uid="{00000000-0005-0000-0000-00008E020000}"/>
    <cellStyle name="SAPBEXfilterText 3" xfId="641" xr:uid="{00000000-0005-0000-0000-00008F020000}"/>
    <cellStyle name="SAPBEXfilterText 3 2" xfId="642" xr:uid="{00000000-0005-0000-0000-000090020000}"/>
    <cellStyle name="SAPBEXfilterText 4" xfId="643" xr:uid="{00000000-0005-0000-0000-000091020000}"/>
    <cellStyle name="SAPBEXformats" xfId="644" xr:uid="{00000000-0005-0000-0000-000092020000}"/>
    <cellStyle name="SAPBEXformats 2" xfId="645" xr:uid="{00000000-0005-0000-0000-000093020000}"/>
    <cellStyle name="SAPBEXformats 3" xfId="646" xr:uid="{00000000-0005-0000-0000-000094020000}"/>
    <cellStyle name="SAPBEXheaderItem" xfId="647" xr:uid="{00000000-0005-0000-0000-000095020000}"/>
    <cellStyle name="SAPBEXheaderItem 10" xfId="648" xr:uid="{00000000-0005-0000-0000-000096020000}"/>
    <cellStyle name="SAPBEXheaderItem 11" xfId="649" xr:uid="{00000000-0005-0000-0000-000097020000}"/>
    <cellStyle name="SAPBEXheaderItem 12" xfId="650" xr:uid="{00000000-0005-0000-0000-000098020000}"/>
    <cellStyle name="SAPBEXheaderItem 13" xfId="651" xr:uid="{00000000-0005-0000-0000-000099020000}"/>
    <cellStyle name="SAPBEXheaderItem 14" xfId="652" xr:uid="{00000000-0005-0000-0000-00009A020000}"/>
    <cellStyle name="SAPBEXheaderItem 15" xfId="653" xr:uid="{00000000-0005-0000-0000-00009B020000}"/>
    <cellStyle name="SAPBEXheaderItem 16" xfId="654" xr:uid="{00000000-0005-0000-0000-00009C020000}"/>
    <cellStyle name="SAPBEXheaderItem 17" xfId="655" xr:uid="{00000000-0005-0000-0000-00009D020000}"/>
    <cellStyle name="SAPBEXheaderItem 17 2" xfId="656" xr:uid="{00000000-0005-0000-0000-00009E020000}"/>
    <cellStyle name="SAPBEXheaderItem 18" xfId="657" xr:uid="{00000000-0005-0000-0000-00009F020000}"/>
    <cellStyle name="SAPBEXheaderItem 18 2" xfId="658" xr:uid="{00000000-0005-0000-0000-0000A0020000}"/>
    <cellStyle name="SAPBEXheaderItem 19" xfId="659" xr:uid="{00000000-0005-0000-0000-0000A1020000}"/>
    <cellStyle name="SAPBEXheaderItem 2" xfId="660" xr:uid="{00000000-0005-0000-0000-0000A2020000}"/>
    <cellStyle name="SAPBEXheaderItem 2 2" xfId="661" xr:uid="{00000000-0005-0000-0000-0000A3020000}"/>
    <cellStyle name="SAPBEXheaderItem 20" xfId="662" xr:uid="{00000000-0005-0000-0000-0000A4020000}"/>
    <cellStyle name="SAPBEXheaderItem 21" xfId="663" xr:uid="{00000000-0005-0000-0000-0000A5020000}"/>
    <cellStyle name="SAPBEXheaderItem 3" xfId="664" xr:uid="{00000000-0005-0000-0000-0000A6020000}"/>
    <cellStyle name="SAPBEXheaderItem 3 10" xfId="665" xr:uid="{00000000-0005-0000-0000-0000A7020000}"/>
    <cellStyle name="SAPBEXheaderItem 3 10 2" xfId="666" xr:uid="{00000000-0005-0000-0000-0000A8020000}"/>
    <cellStyle name="SAPBEXheaderItem 3 2" xfId="667" xr:uid="{00000000-0005-0000-0000-0000A9020000}"/>
    <cellStyle name="SAPBEXheaderItem 3 2 2" xfId="668" xr:uid="{00000000-0005-0000-0000-0000AA020000}"/>
    <cellStyle name="SAPBEXheaderItem 3 3" xfId="669" xr:uid="{00000000-0005-0000-0000-0000AB020000}"/>
    <cellStyle name="SAPBEXheaderItem 3 3 2" xfId="670" xr:uid="{00000000-0005-0000-0000-0000AC020000}"/>
    <cellStyle name="SAPBEXheaderItem 3 4" xfId="671" xr:uid="{00000000-0005-0000-0000-0000AD020000}"/>
    <cellStyle name="SAPBEXheaderItem 3 4 2" xfId="672" xr:uid="{00000000-0005-0000-0000-0000AE020000}"/>
    <cellStyle name="SAPBEXheaderItem 3 5" xfId="673" xr:uid="{00000000-0005-0000-0000-0000AF020000}"/>
    <cellStyle name="SAPBEXheaderItem 3 5 2" xfId="674" xr:uid="{00000000-0005-0000-0000-0000B0020000}"/>
    <cellStyle name="SAPBEXheaderItem 3 6" xfId="675" xr:uid="{00000000-0005-0000-0000-0000B1020000}"/>
    <cellStyle name="SAPBEXheaderItem 3 6 2" xfId="676" xr:uid="{00000000-0005-0000-0000-0000B2020000}"/>
    <cellStyle name="SAPBEXheaderItem 3 7" xfId="677" xr:uid="{00000000-0005-0000-0000-0000B3020000}"/>
    <cellStyle name="SAPBEXheaderItem 3 7 2" xfId="678" xr:uid="{00000000-0005-0000-0000-0000B4020000}"/>
    <cellStyle name="SAPBEXheaderItem 3 8" xfId="679" xr:uid="{00000000-0005-0000-0000-0000B5020000}"/>
    <cellStyle name="SAPBEXheaderItem 3 8 2" xfId="680" xr:uid="{00000000-0005-0000-0000-0000B6020000}"/>
    <cellStyle name="SAPBEXheaderItem 3 9" xfId="681" xr:uid="{00000000-0005-0000-0000-0000B7020000}"/>
    <cellStyle name="SAPBEXheaderItem 3 9 2" xfId="682" xr:uid="{00000000-0005-0000-0000-0000B8020000}"/>
    <cellStyle name="SAPBEXheaderItem 4" xfId="683" xr:uid="{00000000-0005-0000-0000-0000B9020000}"/>
    <cellStyle name="SAPBEXheaderItem 4 2" xfId="684" xr:uid="{00000000-0005-0000-0000-0000BA020000}"/>
    <cellStyle name="SAPBEXheaderItem 5" xfId="685" xr:uid="{00000000-0005-0000-0000-0000BB020000}"/>
    <cellStyle name="SAPBEXheaderItem 6" xfId="686" xr:uid="{00000000-0005-0000-0000-0000BC020000}"/>
    <cellStyle name="SAPBEXheaderItem 7" xfId="687" xr:uid="{00000000-0005-0000-0000-0000BD020000}"/>
    <cellStyle name="SAPBEXheaderItem 8" xfId="688" xr:uid="{00000000-0005-0000-0000-0000BE020000}"/>
    <cellStyle name="SAPBEXheaderItem 9" xfId="689" xr:uid="{00000000-0005-0000-0000-0000BF020000}"/>
    <cellStyle name="SAPBEXheaderText" xfId="690" xr:uid="{00000000-0005-0000-0000-0000C0020000}"/>
    <cellStyle name="SAPBEXheaderText 10" xfId="691" xr:uid="{00000000-0005-0000-0000-0000C1020000}"/>
    <cellStyle name="SAPBEXheaderText 11" xfId="692" xr:uid="{00000000-0005-0000-0000-0000C2020000}"/>
    <cellStyle name="SAPBEXheaderText 12" xfId="693" xr:uid="{00000000-0005-0000-0000-0000C3020000}"/>
    <cellStyle name="SAPBEXheaderText 13" xfId="694" xr:uid="{00000000-0005-0000-0000-0000C4020000}"/>
    <cellStyle name="SAPBEXheaderText 14" xfId="695" xr:uid="{00000000-0005-0000-0000-0000C5020000}"/>
    <cellStyle name="SAPBEXheaderText 15" xfId="696" xr:uid="{00000000-0005-0000-0000-0000C6020000}"/>
    <cellStyle name="SAPBEXheaderText 16" xfId="697" xr:uid="{00000000-0005-0000-0000-0000C7020000}"/>
    <cellStyle name="SAPBEXheaderText 17" xfId="698" xr:uid="{00000000-0005-0000-0000-0000C8020000}"/>
    <cellStyle name="SAPBEXheaderText 17 2" xfId="699" xr:uid="{00000000-0005-0000-0000-0000C9020000}"/>
    <cellStyle name="SAPBEXheaderText 18" xfId="700" xr:uid="{00000000-0005-0000-0000-0000CA020000}"/>
    <cellStyle name="SAPBEXheaderText 18 2" xfId="701" xr:uid="{00000000-0005-0000-0000-0000CB020000}"/>
    <cellStyle name="SAPBEXheaderText 19" xfId="702" xr:uid="{00000000-0005-0000-0000-0000CC020000}"/>
    <cellStyle name="SAPBEXheaderText 2" xfId="703" xr:uid="{00000000-0005-0000-0000-0000CD020000}"/>
    <cellStyle name="SAPBEXheaderText 2 2" xfId="704" xr:uid="{00000000-0005-0000-0000-0000CE020000}"/>
    <cellStyle name="SAPBEXheaderText 20" xfId="705" xr:uid="{00000000-0005-0000-0000-0000CF020000}"/>
    <cellStyle name="SAPBEXheaderText 21" xfId="706" xr:uid="{00000000-0005-0000-0000-0000D0020000}"/>
    <cellStyle name="SAPBEXheaderText 3" xfId="707" xr:uid="{00000000-0005-0000-0000-0000D1020000}"/>
    <cellStyle name="SAPBEXheaderText 3 10" xfId="708" xr:uid="{00000000-0005-0000-0000-0000D2020000}"/>
    <cellStyle name="SAPBEXheaderText 3 10 2" xfId="709" xr:uid="{00000000-0005-0000-0000-0000D3020000}"/>
    <cellStyle name="SAPBEXheaderText 3 2" xfId="710" xr:uid="{00000000-0005-0000-0000-0000D4020000}"/>
    <cellStyle name="SAPBEXheaderText 3 2 2" xfId="711" xr:uid="{00000000-0005-0000-0000-0000D5020000}"/>
    <cellStyle name="SAPBEXheaderText 3 3" xfId="712" xr:uid="{00000000-0005-0000-0000-0000D6020000}"/>
    <cellStyle name="SAPBEXheaderText 3 3 2" xfId="713" xr:uid="{00000000-0005-0000-0000-0000D7020000}"/>
    <cellStyle name="SAPBEXheaderText 3 4" xfId="714" xr:uid="{00000000-0005-0000-0000-0000D8020000}"/>
    <cellStyle name="SAPBEXheaderText 3 4 2" xfId="715" xr:uid="{00000000-0005-0000-0000-0000D9020000}"/>
    <cellStyle name="SAPBEXheaderText 3 5" xfId="716" xr:uid="{00000000-0005-0000-0000-0000DA020000}"/>
    <cellStyle name="SAPBEXheaderText 3 5 2" xfId="717" xr:uid="{00000000-0005-0000-0000-0000DB020000}"/>
    <cellStyle name="SAPBEXheaderText 3 6" xfId="718" xr:uid="{00000000-0005-0000-0000-0000DC020000}"/>
    <cellStyle name="SAPBEXheaderText 3 6 2" xfId="719" xr:uid="{00000000-0005-0000-0000-0000DD020000}"/>
    <cellStyle name="SAPBEXheaderText 3 7" xfId="720" xr:uid="{00000000-0005-0000-0000-0000DE020000}"/>
    <cellStyle name="SAPBEXheaderText 3 7 2" xfId="721" xr:uid="{00000000-0005-0000-0000-0000DF020000}"/>
    <cellStyle name="SAPBEXheaderText 3 8" xfId="722" xr:uid="{00000000-0005-0000-0000-0000E0020000}"/>
    <cellStyle name="SAPBEXheaderText 3 8 2" xfId="723" xr:uid="{00000000-0005-0000-0000-0000E1020000}"/>
    <cellStyle name="SAPBEXheaderText 3 9" xfId="724" xr:uid="{00000000-0005-0000-0000-0000E2020000}"/>
    <cellStyle name="SAPBEXheaderText 3 9 2" xfId="725" xr:uid="{00000000-0005-0000-0000-0000E3020000}"/>
    <cellStyle name="SAPBEXheaderText 4" xfId="726" xr:uid="{00000000-0005-0000-0000-0000E4020000}"/>
    <cellStyle name="SAPBEXheaderText 4 2" xfId="727" xr:uid="{00000000-0005-0000-0000-0000E5020000}"/>
    <cellStyle name="SAPBEXheaderText 5" xfId="728" xr:uid="{00000000-0005-0000-0000-0000E6020000}"/>
    <cellStyle name="SAPBEXheaderText 6" xfId="729" xr:uid="{00000000-0005-0000-0000-0000E7020000}"/>
    <cellStyle name="SAPBEXheaderText 7" xfId="730" xr:uid="{00000000-0005-0000-0000-0000E8020000}"/>
    <cellStyle name="SAPBEXheaderText 8" xfId="731" xr:uid="{00000000-0005-0000-0000-0000E9020000}"/>
    <cellStyle name="SAPBEXheaderText 9" xfId="732" xr:uid="{00000000-0005-0000-0000-0000EA020000}"/>
    <cellStyle name="SAPBEXHLevel0" xfId="733" xr:uid="{00000000-0005-0000-0000-0000EB020000}"/>
    <cellStyle name="SAPBEXHLevel0 2" xfId="734" xr:uid="{00000000-0005-0000-0000-0000EC020000}"/>
    <cellStyle name="SAPBEXHLevel0 2 2" xfId="735" xr:uid="{00000000-0005-0000-0000-0000ED020000}"/>
    <cellStyle name="SAPBEXHLevel0 3" xfId="736" xr:uid="{00000000-0005-0000-0000-0000EE020000}"/>
    <cellStyle name="SAPBEXHLevel0 3 2" xfId="737" xr:uid="{00000000-0005-0000-0000-0000EF020000}"/>
    <cellStyle name="SAPBEXHLevel0 3 2 2" xfId="738" xr:uid="{00000000-0005-0000-0000-0000F0020000}"/>
    <cellStyle name="SAPBEXHLevel0 3 3" xfId="739" xr:uid="{00000000-0005-0000-0000-0000F1020000}"/>
    <cellStyle name="SAPBEXHLevel0 4" xfId="740" xr:uid="{00000000-0005-0000-0000-0000F2020000}"/>
    <cellStyle name="SAPBEXHLevel0X" xfId="741" xr:uid="{00000000-0005-0000-0000-0000F3020000}"/>
    <cellStyle name="SAPBEXHLevel0X 2" xfId="742" xr:uid="{00000000-0005-0000-0000-0000F4020000}"/>
    <cellStyle name="SAPBEXHLevel0X 2 2" xfId="743" xr:uid="{00000000-0005-0000-0000-0000F5020000}"/>
    <cellStyle name="SAPBEXHLevel0X 3" xfId="744" xr:uid="{00000000-0005-0000-0000-0000F6020000}"/>
    <cellStyle name="SAPBEXHLevel0X 3 2" xfId="745" xr:uid="{00000000-0005-0000-0000-0000F7020000}"/>
    <cellStyle name="SAPBEXHLevel0X 3 2 2" xfId="746" xr:uid="{00000000-0005-0000-0000-0000F8020000}"/>
    <cellStyle name="SAPBEXHLevel0X 3 3" xfId="747" xr:uid="{00000000-0005-0000-0000-0000F9020000}"/>
    <cellStyle name="SAPBEXHLevel0X 4" xfId="748" xr:uid="{00000000-0005-0000-0000-0000FA020000}"/>
    <cellStyle name="SAPBEXHLevel1" xfId="749" xr:uid="{00000000-0005-0000-0000-0000FB020000}"/>
    <cellStyle name="SAPBEXHLevel1 2" xfId="750" xr:uid="{00000000-0005-0000-0000-0000FC020000}"/>
    <cellStyle name="SAPBEXHLevel1 2 2" xfId="751" xr:uid="{00000000-0005-0000-0000-0000FD020000}"/>
    <cellStyle name="SAPBEXHLevel1 3" xfId="752" xr:uid="{00000000-0005-0000-0000-0000FE020000}"/>
    <cellStyle name="SAPBEXHLevel1 3 2" xfId="753" xr:uid="{00000000-0005-0000-0000-0000FF020000}"/>
    <cellStyle name="SAPBEXHLevel1 3 2 2" xfId="754" xr:uid="{00000000-0005-0000-0000-000000030000}"/>
    <cellStyle name="SAPBEXHLevel1 3 3" xfId="755" xr:uid="{00000000-0005-0000-0000-000001030000}"/>
    <cellStyle name="SAPBEXHLevel1 4" xfId="756" xr:uid="{00000000-0005-0000-0000-000002030000}"/>
    <cellStyle name="SAPBEXHLevel1X" xfId="757" xr:uid="{00000000-0005-0000-0000-000003030000}"/>
    <cellStyle name="SAPBEXHLevel1X 2" xfId="758" xr:uid="{00000000-0005-0000-0000-000004030000}"/>
    <cellStyle name="SAPBEXHLevel1X 2 2" xfId="759" xr:uid="{00000000-0005-0000-0000-000005030000}"/>
    <cellStyle name="SAPBEXHLevel1X 3" xfId="760" xr:uid="{00000000-0005-0000-0000-000006030000}"/>
    <cellStyle name="SAPBEXHLevel1X 3 2" xfId="761" xr:uid="{00000000-0005-0000-0000-000007030000}"/>
    <cellStyle name="SAPBEXHLevel1X 3 2 2" xfId="762" xr:uid="{00000000-0005-0000-0000-000008030000}"/>
    <cellStyle name="SAPBEXHLevel1X 3 3" xfId="763" xr:uid="{00000000-0005-0000-0000-000009030000}"/>
    <cellStyle name="SAPBEXHLevel1X 4" xfId="764" xr:uid="{00000000-0005-0000-0000-00000A030000}"/>
    <cellStyle name="SAPBEXHLevel2" xfId="765" xr:uid="{00000000-0005-0000-0000-00000B030000}"/>
    <cellStyle name="SAPBEXHLevel2 2" xfId="766" xr:uid="{00000000-0005-0000-0000-00000C030000}"/>
    <cellStyle name="SAPBEXHLevel2 2 2" xfId="767" xr:uid="{00000000-0005-0000-0000-00000D030000}"/>
    <cellStyle name="SAPBEXHLevel2 3" xfId="768" xr:uid="{00000000-0005-0000-0000-00000E030000}"/>
    <cellStyle name="SAPBEXHLevel2 3 2" xfId="769" xr:uid="{00000000-0005-0000-0000-00000F030000}"/>
    <cellStyle name="SAPBEXHLevel2 3 2 2" xfId="770" xr:uid="{00000000-0005-0000-0000-000010030000}"/>
    <cellStyle name="SAPBEXHLevel2 3 3" xfId="771" xr:uid="{00000000-0005-0000-0000-000011030000}"/>
    <cellStyle name="SAPBEXHLevel2 4" xfId="772" xr:uid="{00000000-0005-0000-0000-000012030000}"/>
    <cellStyle name="SAPBEXHLevel2X" xfId="773" xr:uid="{00000000-0005-0000-0000-000013030000}"/>
    <cellStyle name="SAPBEXHLevel2X 2" xfId="774" xr:uid="{00000000-0005-0000-0000-000014030000}"/>
    <cellStyle name="SAPBEXHLevel2X 2 2" xfId="775" xr:uid="{00000000-0005-0000-0000-000015030000}"/>
    <cellStyle name="SAPBEXHLevel2X 3" xfId="776" xr:uid="{00000000-0005-0000-0000-000016030000}"/>
    <cellStyle name="SAPBEXHLevel2X 3 2" xfId="777" xr:uid="{00000000-0005-0000-0000-000017030000}"/>
    <cellStyle name="SAPBEXHLevel2X 3 2 2" xfId="778" xr:uid="{00000000-0005-0000-0000-000018030000}"/>
    <cellStyle name="SAPBEXHLevel2X 3 3" xfId="779" xr:uid="{00000000-0005-0000-0000-000019030000}"/>
    <cellStyle name="SAPBEXHLevel2X 4" xfId="780" xr:uid="{00000000-0005-0000-0000-00001A030000}"/>
    <cellStyle name="SAPBEXHLevel3" xfId="781" xr:uid="{00000000-0005-0000-0000-00001B030000}"/>
    <cellStyle name="SAPBEXHLevel3 2" xfId="782" xr:uid="{00000000-0005-0000-0000-00001C030000}"/>
    <cellStyle name="SAPBEXHLevel3 2 2" xfId="783" xr:uid="{00000000-0005-0000-0000-00001D030000}"/>
    <cellStyle name="SAPBEXHLevel3 3" xfId="784" xr:uid="{00000000-0005-0000-0000-00001E030000}"/>
    <cellStyle name="SAPBEXHLevel3 3 2" xfId="785" xr:uid="{00000000-0005-0000-0000-00001F030000}"/>
    <cellStyle name="SAPBEXHLevel3 3 2 2" xfId="786" xr:uid="{00000000-0005-0000-0000-000020030000}"/>
    <cellStyle name="SAPBEXHLevel3 3 3" xfId="787" xr:uid="{00000000-0005-0000-0000-000021030000}"/>
    <cellStyle name="SAPBEXHLevel3 4" xfId="788" xr:uid="{00000000-0005-0000-0000-000022030000}"/>
    <cellStyle name="SAPBEXHLevel3X" xfId="789" xr:uid="{00000000-0005-0000-0000-000023030000}"/>
    <cellStyle name="SAPBEXHLevel3X 2" xfId="790" xr:uid="{00000000-0005-0000-0000-000024030000}"/>
    <cellStyle name="SAPBEXHLevel3X 2 2" xfId="791" xr:uid="{00000000-0005-0000-0000-000025030000}"/>
    <cellStyle name="SAPBEXHLevel3X 3" xfId="792" xr:uid="{00000000-0005-0000-0000-000026030000}"/>
    <cellStyle name="SAPBEXHLevel3X 3 2" xfId="793" xr:uid="{00000000-0005-0000-0000-000027030000}"/>
    <cellStyle name="SAPBEXHLevel3X 3 2 2" xfId="794" xr:uid="{00000000-0005-0000-0000-000028030000}"/>
    <cellStyle name="SAPBEXHLevel3X 3 3" xfId="795" xr:uid="{00000000-0005-0000-0000-000029030000}"/>
    <cellStyle name="SAPBEXHLevel3X 4" xfId="796" xr:uid="{00000000-0005-0000-0000-00002A030000}"/>
    <cellStyle name="SAPBEXinputData" xfId="797" xr:uid="{00000000-0005-0000-0000-00002B030000}"/>
    <cellStyle name="SAPBEXinputData 2" xfId="798" xr:uid="{00000000-0005-0000-0000-00002C030000}"/>
    <cellStyle name="SAPBEXinputData 2 2" xfId="799" xr:uid="{00000000-0005-0000-0000-00002D030000}"/>
    <cellStyle name="SAPBEXinputData 2 2 2" xfId="957" xr:uid="{00000000-0005-0000-0000-00002D030000}"/>
    <cellStyle name="SAPBEXinputData 2 2 3" xfId="935" xr:uid="{00000000-0005-0000-0000-00002D030000}"/>
    <cellStyle name="SAPBEXinputData 2 3" xfId="956" xr:uid="{00000000-0005-0000-0000-00002C030000}"/>
    <cellStyle name="SAPBEXinputData 2 4" xfId="934" xr:uid="{00000000-0005-0000-0000-00002C030000}"/>
    <cellStyle name="SAPBEXinputData 3" xfId="800" xr:uid="{00000000-0005-0000-0000-00002E030000}"/>
    <cellStyle name="SAPBEXinputData 3 2" xfId="801" xr:uid="{00000000-0005-0000-0000-00002F030000}"/>
    <cellStyle name="SAPBEXinputData 3 2 2" xfId="802" xr:uid="{00000000-0005-0000-0000-000030030000}"/>
    <cellStyle name="SAPBEXinputData 3 2 2 2" xfId="960" xr:uid="{00000000-0005-0000-0000-000030030000}"/>
    <cellStyle name="SAPBEXinputData 3 2 2 3" xfId="938" xr:uid="{00000000-0005-0000-0000-000030030000}"/>
    <cellStyle name="SAPBEXinputData 3 2 3" xfId="959" xr:uid="{00000000-0005-0000-0000-00002F030000}"/>
    <cellStyle name="SAPBEXinputData 3 2 4" xfId="937" xr:uid="{00000000-0005-0000-0000-00002F030000}"/>
    <cellStyle name="SAPBEXinputData 3 3" xfId="803" xr:uid="{00000000-0005-0000-0000-000031030000}"/>
    <cellStyle name="SAPBEXinputData 3 3 2" xfId="961" xr:uid="{00000000-0005-0000-0000-000031030000}"/>
    <cellStyle name="SAPBEXinputData 3 3 3" xfId="939" xr:uid="{00000000-0005-0000-0000-000031030000}"/>
    <cellStyle name="SAPBEXinputData 3 4" xfId="958" xr:uid="{00000000-0005-0000-0000-00002E030000}"/>
    <cellStyle name="SAPBEXinputData 3 5" xfId="936" xr:uid="{00000000-0005-0000-0000-00002E030000}"/>
    <cellStyle name="SAPBEXinputData 4" xfId="804" xr:uid="{00000000-0005-0000-0000-000032030000}"/>
    <cellStyle name="SAPBEXinputData 4 2" xfId="962" xr:uid="{00000000-0005-0000-0000-000032030000}"/>
    <cellStyle name="SAPBEXinputData 4 3" xfId="940" xr:uid="{00000000-0005-0000-0000-000032030000}"/>
    <cellStyle name="SAPBEXinputData 5" xfId="955" xr:uid="{00000000-0005-0000-0000-00002B030000}"/>
    <cellStyle name="SAPBEXinputData 6" xfId="933" xr:uid="{00000000-0005-0000-0000-00002B030000}"/>
    <cellStyle name="SAPBEXresData" xfId="805" xr:uid="{00000000-0005-0000-0000-000033030000}"/>
    <cellStyle name="SAPBEXresData 2" xfId="806" xr:uid="{00000000-0005-0000-0000-000034030000}"/>
    <cellStyle name="SAPBEXresData 3" xfId="807" xr:uid="{00000000-0005-0000-0000-000035030000}"/>
    <cellStyle name="SAPBEXresDataEmph" xfId="808" xr:uid="{00000000-0005-0000-0000-000036030000}"/>
    <cellStyle name="SAPBEXresDataEmph 2" xfId="809" xr:uid="{00000000-0005-0000-0000-000037030000}"/>
    <cellStyle name="SAPBEXresDataEmph 3" xfId="810" xr:uid="{00000000-0005-0000-0000-000038030000}"/>
    <cellStyle name="SAPBEXresItem" xfId="811" xr:uid="{00000000-0005-0000-0000-000039030000}"/>
    <cellStyle name="SAPBEXresItem 2" xfId="812" xr:uid="{00000000-0005-0000-0000-00003A030000}"/>
    <cellStyle name="SAPBEXresItem 3" xfId="813" xr:uid="{00000000-0005-0000-0000-00003B030000}"/>
    <cellStyle name="SAPBEXresItem 3 2" xfId="963" xr:uid="{00000000-0005-0000-0000-00003B030000}"/>
    <cellStyle name="SAPBEXresItemX" xfId="814" xr:uid="{00000000-0005-0000-0000-00003C030000}"/>
    <cellStyle name="SAPBEXstdData" xfId="815" xr:uid="{00000000-0005-0000-0000-00003D030000}"/>
    <cellStyle name="SAPBEXstdData 2" xfId="816" xr:uid="{00000000-0005-0000-0000-00003E030000}"/>
    <cellStyle name="SAPBEXstdData 3" xfId="817" xr:uid="{00000000-0005-0000-0000-00003F030000}"/>
    <cellStyle name="SAPBEXstdData 3 2" xfId="964" xr:uid="{00000000-0005-0000-0000-00003F030000}"/>
    <cellStyle name="SAPBEXstdDataEmph" xfId="818" xr:uid="{00000000-0005-0000-0000-000040030000}"/>
    <cellStyle name="SAPBEXstdDataEmph 2" xfId="819" xr:uid="{00000000-0005-0000-0000-000041030000}"/>
    <cellStyle name="SAPBEXstdDataEmph 3" xfId="820" xr:uid="{00000000-0005-0000-0000-000042030000}"/>
    <cellStyle name="SAPBEXstdItem" xfId="32" xr:uid="{00000000-0005-0000-0000-000043030000}"/>
    <cellStyle name="SAPBEXstdItem 2" xfId="821" xr:uid="{00000000-0005-0000-0000-000044030000}"/>
    <cellStyle name="SAPBEXstdItem 2 2" xfId="822" xr:uid="{00000000-0005-0000-0000-000045030000}"/>
    <cellStyle name="SAPBEXstdItem 3" xfId="823" xr:uid="{00000000-0005-0000-0000-000046030000}"/>
    <cellStyle name="SAPBEXstdItem 3 2" xfId="965" xr:uid="{00000000-0005-0000-0000-000046030000}"/>
    <cellStyle name="SAPBEXstdItemX" xfId="824" xr:uid="{00000000-0005-0000-0000-000047030000}"/>
    <cellStyle name="SAPBEXtitle" xfId="825" xr:uid="{00000000-0005-0000-0000-000048030000}"/>
    <cellStyle name="SAPBEXtitle 2" xfId="826" xr:uid="{00000000-0005-0000-0000-000049030000}"/>
    <cellStyle name="SAPBEXtitle 3" xfId="827" xr:uid="{00000000-0005-0000-0000-00004A030000}"/>
    <cellStyle name="SAPBEXtitle 3 2" xfId="828" xr:uid="{00000000-0005-0000-0000-00004B030000}"/>
    <cellStyle name="SAPBEXtitle 4" xfId="829" xr:uid="{00000000-0005-0000-0000-00004C030000}"/>
    <cellStyle name="SAPBEXundefined" xfId="830" xr:uid="{00000000-0005-0000-0000-00004D030000}"/>
    <cellStyle name="SAPBEXundefined 2" xfId="831" xr:uid="{00000000-0005-0000-0000-00004E030000}"/>
    <cellStyle name="SAPBEXundefined 3" xfId="832" xr:uid="{00000000-0005-0000-0000-00004F030000}"/>
    <cellStyle name="Sheet Title" xfId="833" xr:uid="{00000000-0005-0000-0000-000050030000}"/>
    <cellStyle name="Texto de advertencia 2" xfId="834" xr:uid="{00000000-0005-0000-0000-000051030000}"/>
    <cellStyle name="Texto de advertencia 2 2" xfId="835" xr:uid="{00000000-0005-0000-0000-000052030000}"/>
    <cellStyle name="Texto explicativo 2" xfId="836" xr:uid="{00000000-0005-0000-0000-000053030000}"/>
    <cellStyle name="Texto explicativo 2 2" xfId="837" xr:uid="{00000000-0005-0000-0000-000054030000}"/>
    <cellStyle name="Título 1 2" xfId="838" xr:uid="{00000000-0005-0000-0000-000055030000}"/>
    <cellStyle name="Título 2 2" xfId="839" xr:uid="{00000000-0005-0000-0000-000056030000}"/>
    <cellStyle name="Título 2 2 2" xfId="840" xr:uid="{00000000-0005-0000-0000-000057030000}"/>
    <cellStyle name="Título 3 2" xfId="841" xr:uid="{00000000-0005-0000-0000-000058030000}"/>
    <cellStyle name="Título 3 2 2" xfId="842" xr:uid="{00000000-0005-0000-0000-000059030000}"/>
    <cellStyle name="Título 4" xfId="843" xr:uid="{00000000-0005-0000-0000-00005A030000}"/>
    <cellStyle name="Total 10" xfId="844" xr:uid="{00000000-0005-0000-0000-00005B030000}"/>
    <cellStyle name="Total 11" xfId="845" xr:uid="{00000000-0005-0000-0000-00005C030000}"/>
    <cellStyle name="Total 12" xfId="846" xr:uid="{00000000-0005-0000-0000-00005D030000}"/>
    <cellStyle name="Total 13" xfId="847" xr:uid="{00000000-0005-0000-0000-00005E030000}"/>
    <cellStyle name="Total 14" xfId="848" xr:uid="{00000000-0005-0000-0000-00005F030000}"/>
    <cellStyle name="Total 15" xfId="849" xr:uid="{00000000-0005-0000-0000-000060030000}"/>
    <cellStyle name="Total 15 2" xfId="966" xr:uid="{00000000-0005-0000-0000-000060030000}"/>
    <cellStyle name="Total 16" xfId="850" xr:uid="{00000000-0005-0000-0000-000061030000}"/>
    <cellStyle name="Total 2" xfId="851" xr:uid="{00000000-0005-0000-0000-000062030000}"/>
    <cellStyle name="Total 2 2" xfId="852" xr:uid="{00000000-0005-0000-0000-000063030000}"/>
    <cellStyle name="Total 2 3" xfId="967" xr:uid="{00000000-0005-0000-0000-000062030000}"/>
    <cellStyle name="Total 3" xfId="853" xr:uid="{00000000-0005-0000-0000-000064030000}"/>
    <cellStyle name="Total 3 2" xfId="854" xr:uid="{00000000-0005-0000-0000-000065030000}"/>
    <cellStyle name="Total 4" xfId="855" xr:uid="{00000000-0005-0000-0000-000066030000}"/>
    <cellStyle name="Total 5" xfId="856" xr:uid="{00000000-0005-0000-0000-000067030000}"/>
    <cellStyle name="Total 6" xfId="857" xr:uid="{00000000-0005-0000-0000-000068030000}"/>
    <cellStyle name="Total 7" xfId="858" xr:uid="{00000000-0005-0000-0000-000069030000}"/>
    <cellStyle name="Total 8" xfId="859" xr:uid="{00000000-0005-0000-0000-00006A030000}"/>
    <cellStyle name="Total 9" xfId="860" xr:uid="{00000000-0005-0000-0000-00006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showGridLines="0" tabSelected="1" view="pageBreakPreview" zoomScale="60" zoomScaleNormal="70" workbookViewId="0">
      <pane ySplit="8" topLeftCell="A9" activePane="bottomLeft" state="frozen"/>
      <selection pane="bottomLeft" activeCell="A139" sqref="A139"/>
    </sheetView>
  </sheetViews>
  <sheetFormatPr baseColWidth="10" defaultRowHeight="14.5"/>
  <cols>
    <col min="1" max="1" width="103.26953125" customWidth="1"/>
    <col min="2" max="5" width="21" customWidth="1"/>
    <col min="6" max="6" width="20.81640625" customWidth="1"/>
    <col min="7" max="7" width="21" customWidth="1"/>
  </cols>
  <sheetData>
    <row r="1" spans="1:8" ht="48.75" customHeight="1">
      <c r="A1" s="42" t="s">
        <v>0</v>
      </c>
      <c r="B1" s="41"/>
      <c r="C1" s="41"/>
      <c r="D1" s="41"/>
      <c r="E1" s="41"/>
      <c r="F1" s="41"/>
      <c r="G1" s="41"/>
    </row>
    <row r="2" spans="1:8">
      <c r="A2" s="45" t="s">
        <v>215</v>
      </c>
      <c r="B2" s="45"/>
      <c r="C2" s="45"/>
      <c r="D2" s="45"/>
      <c r="E2" s="45"/>
      <c r="F2" s="45"/>
      <c r="G2" s="45"/>
    </row>
    <row r="3" spans="1:8">
      <c r="A3" s="46" t="s">
        <v>1</v>
      </c>
      <c r="B3" s="46"/>
      <c r="C3" s="46"/>
      <c r="D3" s="46"/>
      <c r="E3" s="46"/>
      <c r="F3" s="46"/>
      <c r="G3" s="46"/>
    </row>
    <row r="4" spans="1:8">
      <c r="A4" s="46" t="s">
        <v>2</v>
      </c>
      <c r="B4" s="46"/>
      <c r="C4" s="46"/>
      <c r="D4" s="46"/>
      <c r="E4" s="46"/>
      <c r="F4" s="46"/>
      <c r="G4" s="46"/>
    </row>
    <row r="5" spans="1:8">
      <c r="A5" s="47" t="s">
        <v>210</v>
      </c>
      <c r="B5" s="47"/>
      <c r="C5" s="47"/>
      <c r="D5" s="47"/>
      <c r="E5" s="47"/>
      <c r="F5" s="47"/>
      <c r="G5" s="47"/>
    </row>
    <row r="6" spans="1:8">
      <c r="A6" s="40" t="s">
        <v>3</v>
      </c>
      <c r="B6" s="40"/>
      <c r="C6" s="40"/>
      <c r="D6" s="40"/>
      <c r="E6" s="40"/>
      <c r="F6" s="40"/>
      <c r="G6" s="40"/>
    </row>
    <row r="7" spans="1:8">
      <c r="A7" s="43" t="s">
        <v>4</v>
      </c>
      <c r="B7" s="43" t="s">
        <v>5</v>
      </c>
      <c r="C7" s="43"/>
      <c r="D7" s="43"/>
      <c r="E7" s="43"/>
      <c r="F7" s="43"/>
      <c r="G7" s="44" t="s">
        <v>6</v>
      </c>
    </row>
    <row r="8" spans="1:8" ht="29">
      <c r="A8" s="4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43"/>
    </row>
    <row r="9" spans="1:8">
      <c r="A9" s="7" t="s">
        <v>12</v>
      </c>
      <c r="B9" s="33">
        <f>B10+B18+B189+B28+B38+B48+B58+B62+B71+B75</f>
        <v>125600852</v>
      </c>
      <c r="C9" s="33">
        <f t="shared" ref="C9:G9" si="0">C10+C18+C189+C28+C38+C48+C58+C62+C71+C75</f>
        <v>19227314.02</v>
      </c>
      <c r="D9" s="33">
        <f t="shared" si="0"/>
        <v>144828166.01999998</v>
      </c>
      <c r="E9" s="33">
        <f t="shared" si="0"/>
        <v>103512980.38</v>
      </c>
      <c r="F9" s="33">
        <f t="shared" si="0"/>
        <v>103459015.59999999</v>
      </c>
      <c r="G9" s="33">
        <f t="shared" si="0"/>
        <v>41315185.640000001</v>
      </c>
    </row>
    <row r="10" spans="1:8">
      <c r="A10" s="8" t="s">
        <v>13</v>
      </c>
      <c r="B10" s="34">
        <f>SUM(B11:B17)</f>
        <v>88137694</v>
      </c>
      <c r="C10" s="34">
        <f t="shared" ref="C10:G10" si="1">SUM(C11:C17)</f>
        <v>6695698.2699999996</v>
      </c>
      <c r="D10" s="34">
        <f t="shared" si="1"/>
        <v>94833392.269999996</v>
      </c>
      <c r="E10" s="34">
        <f t="shared" si="1"/>
        <v>67012255.120000005</v>
      </c>
      <c r="F10" s="34">
        <f t="shared" si="1"/>
        <v>67012255.120000005</v>
      </c>
      <c r="G10" s="34">
        <f t="shared" si="1"/>
        <v>27821137.149999999</v>
      </c>
    </row>
    <row r="11" spans="1:8">
      <c r="A11" s="9" t="s">
        <v>14</v>
      </c>
      <c r="B11" s="37">
        <v>15018036</v>
      </c>
      <c r="C11" s="37">
        <v>1753911.88</v>
      </c>
      <c r="D11" s="34">
        <f>B11+C11</f>
        <v>16771947.879999999</v>
      </c>
      <c r="E11" s="37">
        <v>16474578.130000001</v>
      </c>
      <c r="F11" s="37">
        <v>16474578.130000001</v>
      </c>
      <c r="G11" s="34">
        <f>D11-E11</f>
        <v>297369.74999999814</v>
      </c>
      <c r="H11" s="12" t="s">
        <v>88</v>
      </c>
    </row>
    <row r="12" spans="1:8">
      <c r="A12" s="9" t="s">
        <v>15</v>
      </c>
      <c r="B12" s="37">
        <v>0</v>
      </c>
      <c r="C12" s="37">
        <v>51825.440000000002</v>
      </c>
      <c r="D12" s="34">
        <f t="shared" ref="D12:D17" si="2">B12+C12</f>
        <v>51825.440000000002</v>
      </c>
      <c r="E12" s="37">
        <v>50961.64</v>
      </c>
      <c r="F12" s="37">
        <v>50961.64</v>
      </c>
      <c r="G12" s="34">
        <f t="shared" ref="G12:G17" si="3">D12-E12</f>
        <v>863.80000000000291</v>
      </c>
      <c r="H12" s="12" t="s">
        <v>89</v>
      </c>
    </row>
    <row r="13" spans="1:8">
      <c r="A13" s="9" t="s">
        <v>16</v>
      </c>
      <c r="B13" s="37">
        <v>20421214</v>
      </c>
      <c r="C13" s="37">
        <v>2905266.59</v>
      </c>
      <c r="D13" s="34">
        <f t="shared" si="2"/>
        <v>23326480.59</v>
      </c>
      <c r="E13" s="37">
        <v>22509555.629999999</v>
      </c>
      <c r="F13" s="37">
        <v>22509555.629999999</v>
      </c>
      <c r="G13" s="34">
        <f t="shared" si="3"/>
        <v>816924.96000000089</v>
      </c>
      <c r="H13" s="12" t="s">
        <v>90</v>
      </c>
    </row>
    <row r="14" spans="1:8">
      <c r="A14" s="9" t="s">
        <v>17</v>
      </c>
      <c r="B14" s="37">
        <v>5043492</v>
      </c>
      <c r="C14" s="37">
        <v>428215.7</v>
      </c>
      <c r="D14" s="34">
        <f t="shared" si="2"/>
        <v>5471707.7000000002</v>
      </c>
      <c r="E14" s="37">
        <v>5322866.33</v>
      </c>
      <c r="F14" s="37">
        <v>5322866.33</v>
      </c>
      <c r="G14" s="34">
        <f t="shared" si="3"/>
        <v>148841.37000000011</v>
      </c>
      <c r="H14" s="12" t="s">
        <v>91</v>
      </c>
    </row>
    <row r="15" spans="1:8">
      <c r="A15" s="9" t="s">
        <v>18</v>
      </c>
      <c r="B15" s="37">
        <v>19067148</v>
      </c>
      <c r="C15" s="37">
        <v>3909632.66</v>
      </c>
      <c r="D15" s="34">
        <f t="shared" si="2"/>
        <v>22976780.66</v>
      </c>
      <c r="E15" s="37">
        <v>22632419.300000001</v>
      </c>
      <c r="F15" s="37">
        <v>22632419.300000001</v>
      </c>
      <c r="G15" s="34">
        <f t="shared" si="3"/>
        <v>344361.3599999994</v>
      </c>
      <c r="H15" s="12" t="s">
        <v>92</v>
      </c>
    </row>
    <row r="16" spans="1:8">
      <c r="A16" s="9" t="s">
        <v>19</v>
      </c>
      <c r="B16" s="37">
        <v>28574110</v>
      </c>
      <c r="C16" s="37">
        <v>-2366421</v>
      </c>
      <c r="D16" s="34">
        <f t="shared" si="2"/>
        <v>26207689</v>
      </c>
      <c r="E16" s="37">
        <v>0</v>
      </c>
      <c r="F16" s="37">
        <v>0</v>
      </c>
      <c r="G16" s="34">
        <f t="shared" si="3"/>
        <v>26207689</v>
      </c>
      <c r="H16" s="12" t="s">
        <v>93</v>
      </c>
    </row>
    <row r="17" spans="1:8">
      <c r="A17" s="9" t="s">
        <v>20</v>
      </c>
      <c r="B17" s="37">
        <v>13694</v>
      </c>
      <c r="C17" s="37">
        <v>13267</v>
      </c>
      <c r="D17" s="34">
        <f t="shared" si="2"/>
        <v>26961</v>
      </c>
      <c r="E17" s="37">
        <v>21874.09</v>
      </c>
      <c r="F17" s="37">
        <v>21874.09</v>
      </c>
      <c r="G17" s="34">
        <f t="shared" si="3"/>
        <v>5086.91</v>
      </c>
      <c r="H17" s="12" t="s">
        <v>94</v>
      </c>
    </row>
    <row r="18" spans="1:8">
      <c r="A18" s="8" t="s">
        <v>21</v>
      </c>
      <c r="B18" s="34">
        <f>SUM(B19:B27)</f>
        <v>9599805</v>
      </c>
      <c r="C18" s="34">
        <f t="shared" ref="C18:G18" si="4">SUM(C19:C27)</f>
        <v>-3252117.09</v>
      </c>
      <c r="D18" s="34">
        <f t="shared" si="4"/>
        <v>6347687.9100000001</v>
      </c>
      <c r="E18" s="34">
        <f t="shared" si="4"/>
        <v>2457709.8499999996</v>
      </c>
      <c r="F18" s="34">
        <f t="shared" si="4"/>
        <v>2407338.4099999997</v>
      </c>
      <c r="G18" s="34">
        <f t="shared" si="4"/>
        <v>3889978.0600000005</v>
      </c>
    </row>
    <row r="19" spans="1:8">
      <c r="A19" s="9" t="s">
        <v>22</v>
      </c>
      <c r="B19" s="37">
        <v>1934848</v>
      </c>
      <c r="C19" s="37">
        <v>348000</v>
      </c>
      <c r="D19" s="34">
        <f t="shared" ref="D19:D27" si="5">B19+C19</f>
        <v>2282848</v>
      </c>
      <c r="E19" s="37">
        <v>1518095.91</v>
      </c>
      <c r="F19" s="37">
        <v>1518095.91</v>
      </c>
      <c r="G19" s="34">
        <f t="shared" ref="G19:G27" si="6">D19-E19</f>
        <v>764752.09000000008</v>
      </c>
      <c r="H19" s="13" t="s">
        <v>95</v>
      </c>
    </row>
    <row r="20" spans="1:8">
      <c r="A20" s="9" t="s">
        <v>23</v>
      </c>
      <c r="B20" s="37">
        <v>15000</v>
      </c>
      <c r="C20" s="37">
        <v>51988</v>
      </c>
      <c r="D20" s="34">
        <f t="shared" si="5"/>
        <v>66988</v>
      </c>
      <c r="E20" s="37">
        <v>58708.67</v>
      </c>
      <c r="F20" s="37">
        <v>58708.67</v>
      </c>
      <c r="G20" s="34">
        <f t="shared" si="6"/>
        <v>8279.3300000000017</v>
      </c>
      <c r="H20" s="13" t="s">
        <v>96</v>
      </c>
    </row>
    <row r="21" spans="1:8">
      <c r="A21" s="9" t="s">
        <v>24</v>
      </c>
      <c r="B21" s="34">
        <v>0</v>
      </c>
      <c r="C21" s="34">
        <v>0</v>
      </c>
      <c r="D21" s="34">
        <f t="shared" si="5"/>
        <v>0</v>
      </c>
      <c r="E21" s="34">
        <v>0</v>
      </c>
      <c r="F21" s="34">
        <v>0</v>
      </c>
      <c r="G21" s="34">
        <f t="shared" si="6"/>
        <v>0</v>
      </c>
      <c r="H21" s="13" t="s">
        <v>97</v>
      </c>
    </row>
    <row r="22" spans="1:8">
      <c r="A22" s="9" t="s">
        <v>25</v>
      </c>
      <c r="B22" s="37">
        <v>5558730</v>
      </c>
      <c r="C22" s="37">
        <v>-3737291.09</v>
      </c>
      <c r="D22" s="34">
        <f t="shared" si="5"/>
        <v>1821438.9100000001</v>
      </c>
      <c r="E22" s="37">
        <v>188964.23</v>
      </c>
      <c r="F22" s="37">
        <v>188964.23</v>
      </c>
      <c r="G22" s="34">
        <f t="shared" si="6"/>
        <v>1632474.6800000002</v>
      </c>
      <c r="H22" s="13" t="s">
        <v>98</v>
      </c>
    </row>
    <row r="23" spans="1:8">
      <c r="A23" s="9" t="s">
        <v>26</v>
      </c>
      <c r="B23" s="37">
        <v>50000</v>
      </c>
      <c r="C23" s="37">
        <v>0</v>
      </c>
      <c r="D23" s="34">
        <f t="shared" si="5"/>
        <v>50000</v>
      </c>
      <c r="E23" s="37">
        <v>5510</v>
      </c>
      <c r="F23" s="37">
        <v>5510</v>
      </c>
      <c r="G23" s="34">
        <f t="shared" si="6"/>
        <v>44490</v>
      </c>
      <c r="H23" s="13" t="s">
        <v>99</v>
      </c>
    </row>
    <row r="24" spans="1:8">
      <c r="A24" s="9" t="s">
        <v>27</v>
      </c>
      <c r="B24" s="37">
        <v>1663200</v>
      </c>
      <c r="C24" s="37">
        <v>0</v>
      </c>
      <c r="D24" s="34">
        <f t="shared" si="5"/>
        <v>1663200</v>
      </c>
      <c r="E24" s="37">
        <v>467227.66</v>
      </c>
      <c r="F24" s="37">
        <v>416856.22</v>
      </c>
      <c r="G24" s="34">
        <f t="shared" si="6"/>
        <v>1195972.3400000001</v>
      </c>
      <c r="H24" s="13" t="s">
        <v>100</v>
      </c>
    </row>
    <row r="25" spans="1:8">
      <c r="A25" s="9" t="s">
        <v>28</v>
      </c>
      <c r="B25" s="37">
        <v>162027</v>
      </c>
      <c r="C25" s="37">
        <v>0</v>
      </c>
      <c r="D25" s="34">
        <f t="shared" si="5"/>
        <v>162027</v>
      </c>
      <c r="E25" s="37">
        <v>0</v>
      </c>
      <c r="F25" s="37">
        <v>0</v>
      </c>
      <c r="G25" s="34">
        <f t="shared" si="6"/>
        <v>162027</v>
      </c>
      <c r="H25" s="13" t="s">
        <v>101</v>
      </c>
    </row>
    <row r="26" spans="1:8">
      <c r="A26" s="9" t="s">
        <v>29</v>
      </c>
      <c r="B26" s="34">
        <v>0</v>
      </c>
      <c r="C26" s="34">
        <v>0</v>
      </c>
      <c r="D26" s="34">
        <f t="shared" si="5"/>
        <v>0</v>
      </c>
      <c r="E26" s="34">
        <v>0</v>
      </c>
      <c r="F26" s="34">
        <v>0</v>
      </c>
      <c r="G26" s="34">
        <f t="shared" si="6"/>
        <v>0</v>
      </c>
      <c r="H26" s="13" t="s">
        <v>102</v>
      </c>
    </row>
    <row r="27" spans="1:8">
      <c r="A27" s="9" t="s">
        <v>30</v>
      </c>
      <c r="B27" s="37">
        <v>216000</v>
      </c>
      <c r="C27" s="37">
        <v>85186</v>
      </c>
      <c r="D27" s="34">
        <f t="shared" si="5"/>
        <v>301186</v>
      </c>
      <c r="E27" s="37">
        <v>219203.38</v>
      </c>
      <c r="F27" s="37">
        <v>219203.38</v>
      </c>
      <c r="G27" s="34">
        <f t="shared" si="6"/>
        <v>81982.62</v>
      </c>
      <c r="H27" s="13" t="s">
        <v>103</v>
      </c>
    </row>
    <row r="28" spans="1:8">
      <c r="A28" s="8" t="s">
        <v>31</v>
      </c>
      <c r="B28" s="34">
        <f>SUM(B29:B37)</f>
        <v>27863353</v>
      </c>
      <c r="C28" s="34">
        <f t="shared" ref="C28:G28" si="7">SUM(C29:C37)</f>
        <v>420638.41000000015</v>
      </c>
      <c r="D28" s="34">
        <f t="shared" si="7"/>
        <v>28283991.409999996</v>
      </c>
      <c r="E28" s="34">
        <f t="shared" si="7"/>
        <v>22324835.310000002</v>
      </c>
      <c r="F28" s="34">
        <f t="shared" si="7"/>
        <v>22321241.969999999</v>
      </c>
      <c r="G28" s="34">
        <f t="shared" si="7"/>
        <v>5959156.1000000006</v>
      </c>
    </row>
    <row r="29" spans="1:8">
      <c r="A29" s="9" t="s">
        <v>32</v>
      </c>
      <c r="B29" s="37">
        <v>1287792</v>
      </c>
      <c r="C29" s="37">
        <v>762549.85</v>
      </c>
      <c r="D29" s="34">
        <f t="shared" ref="D29:D37" si="8">B29+C29</f>
        <v>2050341.85</v>
      </c>
      <c r="E29" s="37">
        <v>1697578.43</v>
      </c>
      <c r="F29" s="37">
        <v>1697578.43</v>
      </c>
      <c r="G29" s="34">
        <f t="shared" ref="G29:G37" si="9">D29-E29</f>
        <v>352763.42000000016</v>
      </c>
      <c r="H29" s="14" t="s">
        <v>104</v>
      </c>
    </row>
    <row r="30" spans="1:8">
      <c r="A30" s="9" t="s">
        <v>33</v>
      </c>
      <c r="B30" s="37">
        <v>14528428</v>
      </c>
      <c r="C30" s="37">
        <v>0</v>
      </c>
      <c r="D30" s="34">
        <f t="shared" si="8"/>
        <v>14528428</v>
      </c>
      <c r="E30" s="37">
        <v>13023081.76</v>
      </c>
      <c r="F30" s="37">
        <v>13023081.76</v>
      </c>
      <c r="G30" s="34">
        <f t="shared" si="9"/>
        <v>1505346.2400000002</v>
      </c>
      <c r="H30" s="14" t="s">
        <v>105</v>
      </c>
    </row>
    <row r="31" spans="1:8">
      <c r="A31" s="9" t="s">
        <v>34</v>
      </c>
      <c r="B31" s="37">
        <v>2301768</v>
      </c>
      <c r="C31" s="37">
        <v>265074.40999999997</v>
      </c>
      <c r="D31" s="34">
        <f t="shared" si="8"/>
        <v>2566842.41</v>
      </c>
      <c r="E31" s="37">
        <v>2011969.4</v>
      </c>
      <c r="F31" s="37">
        <v>2011969.4</v>
      </c>
      <c r="G31" s="34">
        <f t="shared" si="9"/>
        <v>554873.01000000024</v>
      </c>
      <c r="H31" s="14" t="s">
        <v>106</v>
      </c>
    </row>
    <row r="32" spans="1:8">
      <c r="A32" s="9" t="s">
        <v>35</v>
      </c>
      <c r="B32" s="37">
        <v>16800</v>
      </c>
      <c r="C32" s="37">
        <v>310691.88</v>
      </c>
      <c r="D32" s="34">
        <f t="shared" si="8"/>
        <v>327491.88</v>
      </c>
      <c r="E32" s="37">
        <v>320145.78000000003</v>
      </c>
      <c r="F32" s="37">
        <v>319748.45</v>
      </c>
      <c r="G32" s="34">
        <f t="shared" si="9"/>
        <v>7346.0999999999767</v>
      </c>
      <c r="H32" s="14" t="s">
        <v>107</v>
      </c>
    </row>
    <row r="33" spans="1:8">
      <c r="A33" s="9" t="s">
        <v>36</v>
      </c>
      <c r="B33" s="37">
        <v>8142283</v>
      </c>
      <c r="C33" s="37">
        <v>-1816032.55</v>
      </c>
      <c r="D33" s="34">
        <f t="shared" si="8"/>
        <v>6326250.4500000002</v>
      </c>
      <c r="E33" s="37">
        <v>2852255.91</v>
      </c>
      <c r="F33" s="37">
        <v>2849059.9</v>
      </c>
      <c r="G33" s="34">
        <f t="shared" si="9"/>
        <v>3473994.54</v>
      </c>
      <c r="H33" s="14" t="s">
        <v>108</v>
      </c>
    </row>
    <row r="34" spans="1:8">
      <c r="A34" s="9" t="s">
        <v>37</v>
      </c>
      <c r="B34" s="34">
        <v>0</v>
      </c>
      <c r="C34" s="34">
        <v>0</v>
      </c>
      <c r="D34" s="34">
        <f t="shared" si="8"/>
        <v>0</v>
      </c>
      <c r="E34" s="34">
        <v>0</v>
      </c>
      <c r="F34" s="34">
        <v>0</v>
      </c>
      <c r="G34" s="34">
        <f t="shared" si="9"/>
        <v>0</v>
      </c>
      <c r="H34" s="14" t="s">
        <v>109</v>
      </c>
    </row>
    <row r="35" spans="1:8">
      <c r="A35" s="9" t="s">
        <v>38</v>
      </c>
      <c r="B35" s="37">
        <v>0</v>
      </c>
      <c r="C35" s="37">
        <v>24170</v>
      </c>
      <c r="D35" s="34">
        <f t="shared" si="8"/>
        <v>24170</v>
      </c>
      <c r="E35" s="37">
        <v>18448.03</v>
      </c>
      <c r="F35" s="37">
        <v>18448.03</v>
      </c>
      <c r="G35" s="34">
        <f t="shared" si="9"/>
        <v>5721.9700000000012</v>
      </c>
      <c r="H35" s="14" t="s">
        <v>110</v>
      </c>
    </row>
    <row r="36" spans="1:8">
      <c r="A36" s="9" t="s">
        <v>39</v>
      </c>
      <c r="B36" s="37">
        <v>38940</v>
      </c>
      <c r="C36" s="37">
        <v>321969.52</v>
      </c>
      <c r="D36" s="34">
        <f t="shared" si="8"/>
        <v>360909.52</v>
      </c>
      <c r="E36" s="37">
        <v>350221.37</v>
      </c>
      <c r="F36" s="37">
        <v>350221.37</v>
      </c>
      <c r="G36" s="34">
        <f t="shared" si="9"/>
        <v>10688.150000000023</v>
      </c>
      <c r="H36" s="14" t="s">
        <v>111</v>
      </c>
    </row>
    <row r="37" spans="1:8">
      <c r="A37" s="9" t="s">
        <v>40</v>
      </c>
      <c r="B37" s="37">
        <v>1547342</v>
      </c>
      <c r="C37" s="37">
        <v>552215.30000000005</v>
      </c>
      <c r="D37" s="34">
        <f t="shared" si="8"/>
        <v>2099557.2999999998</v>
      </c>
      <c r="E37" s="37">
        <v>2051134.63</v>
      </c>
      <c r="F37" s="37">
        <v>2051134.63</v>
      </c>
      <c r="G37" s="34">
        <f t="shared" si="9"/>
        <v>48422.669999999925</v>
      </c>
      <c r="H37" s="14" t="s">
        <v>112</v>
      </c>
    </row>
    <row r="38" spans="1:8">
      <c r="A38" s="8" t="s">
        <v>41</v>
      </c>
      <c r="B38" s="34">
        <f>SUM(B39:B47)</f>
        <v>0</v>
      </c>
      <c r="C38" s="34">
        <f t="shared" ref="C38:G38" si="10">SUM(C39:C47)</f>
        <v>0</v>
      </c>
      <c r="D38" s="34">
        <f t="shared" si="10"/>
        <v>0</v>
      </c>
      <c r="E38" s="34">
        <f t="shared" si="10"/>
        <v>0</v>
      </c>
      <c r="F38" s="34">
        <f t="shared" si="10"/>
        <v>0</v>
      </c>
      <c r="G38" s="34">
        <f t="shared" si="10"/>
        <v>0</v>
      </c>
    </row>
    <row r="39" spans="1:8">
      <c r="A39" s="9" t="s">
        <v>42</v>
      </c>
      <c r="B39" s="37">
        <v>0</v>
      </c>
      <c r="C39" s="37">
        <v>0</v>
      </c>
      <c r="D39" s="34">
        <f t="shared" ref="D39:D82" si="11">B39+C39</f>
        <v>0</v>
      </c>
      <c r="E39" s="37">
        <v>0</v>
      </c>
      <c r="F39" s="37">
        <v>0</v>
      </c>
      <c r="G39" s="34">
        <f t="shared" ref="G39:G47" si="12">D39-E39</f>
        <v>0</v>
      </c>
      <c r="H39" s="15" t="s">
        <v>113</v>
      </c>
    </row>
    <row r="40" spans="1:8">
      <c r="A40" s="9" t="s">
        <v>43</v>
      </c>
      <c r="B40" s="37">
        <v>0</v>
      </c>
      <c r="C40" s="37">
        <v>0</v>
      </c>
      <c r="D40" s="34">
        <f t="shared" si="11"/>
        <v>0</v>
      </c>
      <c r="E40" s="37">
        <v>0</v>
      </c>
      <c r="F40" s="37">
        <v>0</v>
      </c>
      <c r="G40" s="34">
        <f t="shared" si="12"/>
        <v>0</v>
      </c>
      <c r="H40" s="15" t="s">
        <v>114</v>
      </c>
    </row>
    <row r="41" spans="1:8">
      <c r="A41" s="9" t="s">
        <v>44</v>
      </c>
      <c r="B41" s="37">
        <v>0</v>
      </c>
      <c r="C41" s="37">
        <v>0</v>
      </c>
      <c r="D41" s="34">
        <f t="shared" si="11"/>
        <v>0</v>
      </c>
      <c r="E41" s="37">
        <v>0</v>
      </c>
      <c r="F41" s="37">
        <v>0</v>
      </c>
      <c r="G41" s="34">
        <f t="shared" si="12"/>
        <v>0</v>
      </c>
      <c r="H41" s="15" t="s">
        <v>115</v>
      </c>
    </row>
    <row r="42" spans="1:8">
      <c r="A42" s="9" t="s">
        <v>45</v>
      </c>
      <c r="B42" s="37">
        <v>0</v>
      </c>
      <c r="C42" s="37">
        <v>0</v>
      </c>
      <c r="D42" s="34">
        <f t="shared" si="11"/>
        <v>0</v>
      </c>
      <c r="E42" s="37">
        <v>0</v>
      </c>
      <c r="F42" s="37">
        <v>0</v>
      </c>
      <c r="G42" s="34">
        <f t="shared" si="12"/>
        <v>0</v>
      </c>
      <c r="H42" s="15" t="s">
        <v>116</v>
      </c>
    </row>
    <row r="43" spans="1:8">
      <c r="A43" s="9" t="s">
        <v>46</v>
      </c>
      <c r="B43" s="37">
        <v>0</v>
      </c>
      <c r="C43" s="37">
        <v>0</v>
      </c>
      <c r="D43" s="34">
        <f t="shared" si="11"/>
        <v>0</v>
      </c>
      <c r="E43" s="37">
        <v>0</v>
      </c>
      <c r="F43" s="37">
        <v>0</v>
      </c>
      <c r="G43" s="34">
        <f t="shared" si="12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11"/>
        <v>0</v>
      </c>
      <c r="E44" s="34">
        <v>0</v>
      </c>
      <c r="F44" s="34">
        <v>0</v>
      </c>
      <c r="G44" s="34">
        <f t="shared" si="12"/>
        <v>0</v>
      </c>
      <c r="H44" s="15" t="s">
        <v>118</v>
      </c>
    </row>
    <row r="45" spans="1:8">
      <c r="A45" s="9" t="s">
        <v>48</v>
      </c>
      <c r="B45" s="34">
        <v>0</v>
      </c>
      <c r="C45" s="34">
        <v>0</v>
      </c>
      <c r="D45" s="34">
        <f t="shared" si="11"/>
        <v>0</v>
      </c>
      <c r="E45" s="34">
        <v>0</v>
      </c>
      <c r="F45" s="34">
        <v>0</v>
      </c>
      <c r="G45" s="34">
        <f t="shared" si="12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11"/>
        <v>0</v>
      </c>
      <c r="E46" s="34">
        <v>0</v>
      </c>
      <c r="F46" s="34">
        <v>0</v>
      </c>
      <c r="G46" s="34">
        <f t="shared" si="12"/>
        <v>0</v>
      </c>
      <c r="H46" s="16"/>
    </row>
    <row r="47" spans="1:8">
      <c r="A47" s="9" t="s">
        <v>50</v>
      </c>
      <c r="B47" s="34">
        <v>0</v>
      </c>
      <c r="C47" s="34">
        <v>0</v>
      </c>
      <c r="D47" s="34">
        <f t="shared" si="11"/>
        <v>0</v>
      </c>
      <c r="E47" s="34">
        <v>0</v>
      </c>
      <c r="F47" s="34">
        <v>0</v>
      </c>
      <c r="G47" s="34">
        <f t="shared" si="12"/>
        <v>0</v>
      </c>
      <c r="H47" s="15" t="s">
        <v>119</v>
      </c>
    </row>
    <row r="48" spans="1:8">
      <c r="A48" s="8" t="s">
        <v>51</v>
      </c>
      <c r="B48" s="34">
        <f>SUM(B49:B57)</f>
        <v>0</v>
      </c>
      <c r="C48" s="34">
        <f t="shared" ref="C48:G48" si="13">SUM(C49:C57)</f>
        <v>15363094.43</v>
      </c>
      <c r="D48" s="34">
        <f t="shared" si="13"/>
        <v>15363094.43</v>
      </c>
      <c r="E48" s="34">
        <f t="shared" si="13"/>
        <v>11718180.1</v>
      </c>
      <c r="F48" s="34">
        <f t="shared" si="13"/>
        <v>11718180.1</v>
      </c>
      <c r="G48" s="34">
        <f t="shared" si="13"/>
        <v>3644914.33</v>
      </c>
    </row>
    <row r="49" spans="1:8">
      <c r="A49" s="9" t="s">
        <v>52</v>
      </c>
      <c r="B49" s="37">
        <v>0</v>
      </c>
      <c r="C49" s="37">
        <v>2593759.64</v>
      </c>
      <c r="D49" s="34">
        <f t="shared" ref="D49:D57" si="14">B49+C49</f>
        <v>2593759.64</v>
      </c>
      <c r="E49" s="37">
        <v>119823.5</v>
      </c>
      <c r="F49" s="37">
        <v>119823.5</v>
      </c>
      <c r="G49" s="34">
        <f t="shared" ref="G49:G57" si="15">D49-E49</f>
        <v>2473936.14</v>
      </c>
      <c r="H49" s="17" t="s">
        <v>120</v>
      </c>
    </row>
    <row r="50" spans="1:8">
      <c r="A50" s="9" t="s">
        <v>53</v>
      </c>
      <c r="B50" s="34">
        <v>0</v>
      </c>
      <c r="C50" s="34">
        <v>0</v>
      </c>
      <c r="D50" s="34">
        <f t="shared" si="14"/>
        <v>0</v>
      </c>
      <c r="E50" s="34">
        <v>0</v>
      </c>
      <c r="F50" s="34">
        <v>0</v>
      </c>
      <c r="G50" s="34">
        <f t="shared" si="15"/>
        <v>0</v>
      </c>
      <c r="H50" s="17" t="s">
        <v>121</v>
      </c>
    </row>
    <row r="51" spans="1:8">
      <c r="A51" s="9" t="s">
        <v>54</v>
      </c>
      <c r="B51" s="34">
        <v>0</v>
      </c>
      <c r="C51" s="34">
        <v>0</v>
      </c>
      <c r="D51" s="34">
        <f t="shared" si="14"/>
        <v>0</v>
      </c>
      <c r="E51" s="34">
        <v>0</v>
      </c>
      <c r="F51" s="34">
        <v>0</v>
      </c>
      <c r="G51" s="34">
        <f t="shared" si="15"/>
        <v>0</v>
      </c>
      <c r="H51" s="17" t="s">
        <v>122</v>
      </c>
    </row>
    <row r="52" spans="1:8">
      <c r="A52" s="9" t="s">
        <v>55</v>
      </c>
      <c r="B52" s="37">
        <v>0</v>
      </c>
      <c r="C52" s="37">
        <v>9650106</v>
      </c>
      <c r="D52" s="34">
        <f t="shared" si="14"/>
        <v>9650106</v>
      </c>
      <c r="E52" s="37">
        <v>8862726</v>
      </c>
      <c r="F52" s="37">
        <v>8862726</v>
      </c>
      <c r="G52" s="34">
        <f t="shared" si="15"/>
        <v>787380</v>
      </c>
      <c r="H52" s="17" t="s">
        <v>123</v>
      </c>
    </row>
    <row r="53" spans="1:8">
      <c r="A53" s="9" t="s">
        <v>56</v>
      </c>
      <c r="B53" s="34">
        <v>0</v>
      </c>
      <c r="C53" s="34">
        <v>0</v>
      </c>
      <c r="D53" s="34">
        <f t="shared" si="14"/>
        <v>0</v>
      </c>
      <c r="E53" s="34">
        <v>0</v>
      </c>
      <c r="F53" s="34">
        <v>0</v>
      </c>
      <c r="G53" s="34">
        <f t="shared" si="15"/>
        <v>0</v>
      </c>
      <c r="H53" s="17" t="s">
        <v>124</v>
      </c>
    </row>
    <row r="54" spans="1:8">
      <c r="A54" s="9" t="s">
        <v>57</v>
      </c>
      <c r="B54" s="37">
        <v>0</v>
      </c>
      <c r="C54" s="37">
        <v>3119228.79</v>
      </c>
      <c r="D54" s="34">
        <f t="shared" si="14"/>
        <v>3119228.79</v>
      </c>
      <c r="E54" s="37">
        <v>2735630.6</v>
      </c>
      <c r="F54" s="37">
        <v>2735630.6</v>
      </c>
      <c r="G54" s="34">
        <f t="shared" si="15"/>
        <v>383598.18999999994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14"/>
        <v>0</v>
      </c>
      <c r="E55" s="34">
        <v>0</v>
      </c>
      <c r="F55" s="34">
        <v>0</v>
      </c>
      <c r="G55" s="34">
        <f t="shared" si="15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14"/>
        <v>0</v>
      </c>
      <c r="E56" s="34">
        <v>0</v>
      </c>
      <c r="F56" s="34">
        <v>0</v>
      </c>
      <c r="G56" s="34">
        <f t="shared" si="15"/>
        <v>0</v>
      </c>
      <c r="H56" s="17" t="s">
        <v>127</v>
      </c>
    </row>
    <row r="57" spans="1:8">
      <c r="A57" s="9" t="s">
        <v>60</v>
      </c>
      <c r="B57" s="34">
        <v>0</v>
      </c>
      <c r="C57" s="34">
        <v>0</v>
      </c>
      <c r="D57" s="34">
        <f t="shared" si="14"/>
        <v>0</v>
      </c>
      <c r="E57" s="34">
        <v>0</v>
      </c>
      <c r="F57" s="34">
        <v>0</v>
      </c>
      <c r="G57" s="34">
        <f t="shared" si="15"/>
        <v>0</v>
      </c>
      <c r="H57" s="17" t="s">
        <v>128</v>
      </c>
    </row>
    <row r="58" spans="1:8">
      <c r="A58" s="8" t="s">
        <v>61</v>
      </c>
      <c r="B58" s="34">
        <f>SUM(B59:B61)</f>
        <v>0</v>
      </c>
      <c r="C58" s="34">
        <f t="shared" ref="C58:G58" si="16">SUM(C59:C61)</f>
        <v>0</v>
      </c>
      <c r="D58" s="34">
        <f t="shared" si="16"/>
        <v>0</v>
      </c>
      <c r="E58" s="34">
        <f t="shared" si="16"/>
        <v>0</v>
      </c>
      <c r="F58" s="34">
        <f t="shared" si="16"/>
        <v>0</v>
      </c>
      <c r="G58" s="34">
        <f t="shared" si="16"/>
        <v>0</v>
      </c>
    </row>
    <row r="59" spans="1:8">
      <c r="A59" s="9" t="s">
        <v>62</v>
      </c>
      <c r="B59" s="37">
        <v>0</v>
      </c>
      <c r="C59" s="37">
        <v>0</v>
      </c>
      <c r="D59" s="34">
        <f t="shared" si="11"/>
        <v>0</v>
      </c>
      <c r="E59" s="37">
        <v>0</v>
      </c>
      <c r="F59" s="37">
        <v>0</v>
      </c>
      <c r="G59" s="34">
        <f t="shared" ref="G59:G61" si="17">D59-E59</f>
        <v>0</v>
      </c>
      <c r="H59" s="18" t="s">
        <v>129</v>
      </c>
    </row>
    <row r="60" spans="1:8">
      <c r="A60" s="9" t="s">
        <v>63</v>
      </c>
      <c r="B60" s="37">
        <v>0</v>
      </c>
      <c r="C60" s="37">
        <v>0</v>
      </c>
      <c r="D60" s="34">
        <f t="shared" si="11"/>
        <v>0</v>
      </c>
      <c r="E60" s="37">
        <v>0</v>
      </c>
      <c r="F60" s="37">
        <v>0</v>
      </c>
      <c r="G60" s="34">
        <f t="shared" si="17"/>
        <v>0</v>
      </c>
      <c r="H60" s="18" t="s">
        <v>130</v>
      </c>
    </row>
    <row r="61" spans="1:8">
      <c r="A61" s="9" t="s">
        <v>64</v>
      </c>
      <c r="B61" s="37">
        <v>0</v>
      </c>
      <c r="C61" s="37">
        <v>0</v>
      </c>
      <c r="D61" s="34">
        <f t="shared" si="11"/>
        <v>0</v>
      </c>
      <c r="E61" s="34">
        <v>0</v>
      </c>
      <c r="F61" s="34">
        <v>0</v>
      </c>
      <c r="G61" s="34">
        <f t="shared" si="17"/>
        <v>0</v>
      </c>
      <c r="H61" s="18" t="s">
        <v>131</v>
      </c>
    </row>
    <row r="62" spans="1:8">
      <c r="A62" s="8" t="s">
        <v>65</v>
      </c>
      <c r="B62" s="34">
        <f>SUM(B63:B67,B69:B70)</f>
        <v>0</v>
      </c>
      <c r="C62" s="34">
        <f t="shared" ref="C62:G62" si="18">SUM(C63:C67,C69:C70)</f>
        <v>0</v>
      </c>
      <c r="D62" s="34">
        <f t="shared" si="18"/>
        <v>0</v>
      </c>
      <c r="E62" s="34">
        <f t="shared" si="18"/>
        <v>0</v>
      </c>
      <c r="F62" s="34">
        <f t="shared" si="18"/>
        <v>0</v>
      </c>
      <c r="G62" s="34">
        <f t="shared" si="18"/>
        <v>0</v>
      </c>
    </row>
    <row r="63" spans="1:8">
      <c r="A63" s="9" t="s">
        <v>66</v>
      </c>
      <c r="B63" s="34">
        <v>0</v>
      </c>
      <c r="C63" s="34">
        <v>0</v>
      </c>
      <c r="D63" s="34">
        <f t="shared" si="11"/>
        <v>0</v>
      </c>
      <c r="E63" s="34">
        <v>0</v>
      </c>
      <c r="F63" s="34">
        <v>0</v>
      </c>
      <c r="G63" s="34">
        <f t="shared" ref="G63:G70" si="19">D63-E63</f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11"/>
        <v>0</v>
      </c>
      <c r="E64" s="34">
        <v>0</v>
      </c>
      <c r="F64" s="34">
        <v>0</v>
      </c>
      <c r="G64" s="34">
        <f t="shared" si="19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11"/>
        <v>0</v>
      </c>
      <c r="E65" s="34">
        <v>0</v>
      </c>
      <c r="F65" s="34">
        <v>0</v>
      </c>
      <c r="G65" s="34">
        <f t="shared" si="19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11"/>
        <v>0</v>
      </c>
      <c r="E66" s="34">
        <v>0</v>
      </c>
      <c r="F66" s="34">
        <v>0</v>
      </c>
      <c r="G66" s="34">
        <f t="shared" si="19"/>
        <v>0</v>
      </c>
      <c r="H66" s="19" t="s">
        <v>135</v>
      </c>
    </row>
    <row r="67" spans="1:8">
      <c r="A67" s="9" t="s">
        <v>70</v>
      </c>
      <c r="B67" s="37">
        <v>0</v>
      </c>
      <c r="C67" s="37">
        <v>0</v>
      </c>
      <c r="D67" s="34">
        <f t="shared" si="11"/>
        <v>0</v>
      </c>
      <c r="E67" s="37">
        <v>0</v>
      </c>
      <c r="F67" s="37">
        <v>0</v>
      </c>
      <c r="G67" s="34">
        <f t="shared" si="19"/>
        <v>0</v>
      </c>
      <c r="H67" s="19" t="s">
        <v>136</v>
      </c>
    </row>
    <row r="68" spans="1:8">
      <c r="A68" s="9" t="s">
        <v>71</v>
      </c>
      <c r="B68" s="36">
        <v>0</v>
      </c>
      <c r="C68" s="36">
        <v>0</v>
      </c>
      <c r="D68" s="36">
        <f t="shared" si="11"/>
        <v>0</v>
      </c>
      <c r="E68" s="36">
        <v>0</v>
      </c>
      <c r="F68" s="36">
        <v>0</v>
      </c>
      <c r="G68" s="36">
        <f t="shared" si="19"/>
        <v>0</v>
      </c>
      <c r="H68" s="19"/>
    </row>
    <row r="69" spans="1:8">
      <c r="A69" s="9" t="s">
        <v>72</v>
      </c>
      <c r="B69" s="34">
        <v>0</v>
      </c>
      <c r="C69" s="34">
        <v>0</v>
      </c>
      <c r="D69" s="34">
        <f t="shared" si="11"/>
        <v>0</v>
      </c>
      <c r="E69" s="34">
        <v>0</v>
      </c>
      <c r="F69" s="34">
        <v>0</v>
      </c>
      <c r="G69" s="34">
        <f t="shared" si="19"/>
        <v>0</v>
      </c>
      <c r="H69" s="19" t="s">
        <v>137</v>
      </c>
    </row>
    <row r="70" spans="1:8">
      <c r="A70" s="9" t="s">
        <v>73</v>
      </c>
      <c r="B70" s="37">
        <v>0</v>
      </c>
      <c r="C70" s="37">
        <v>0</v>
      </c>
      <c r="D70" s="34">
        <f t="shared" si="11"/>
        <v>0</v>
      </c>
      <c r="E70" s="37">
        <v>0</v>
      </c>
      <c r="F70" s="37">
        <v>0</v>
      </c>
      <c r="G70" s="34">
        <f t="shared" si="19"/>
        <v>0</v>
      </c>
      <c r="H70" s="19" t="s">
        <v>138</v>
      </c>
    </row>
    <row r="71" spans="1:8">
      <c r="A71" s="8" t="s">
        <v>74</v>
      </c>
      <c r="B71" s="34">
        <f>SUM(B72:B74)</f>
        <v>0</v>
      </c>
      <c r="C71" s="34">
        <f t="shared" ref="C71:G71" si="20">SUM(C72:C74)</f>
        <v>0</v>
      </c>
      <c r="D71" s="34">
        <f t="shared" si="20"/>
        <v>0</v>
      </c>
      <c r="E71" s="34">
        <f t="shared" si="20"/>
        <v>0</v>
      </c>
      <c r="F71" s="34">
        <f t="shared" si="20"/>
        <v>0</v>
      </c>
      <c r="G71" s="34">
        <f t="shared" si="20"/>
        <v>0</v>
      </c>
    </row>
    <row r="72" spans="1:8">
      <c r="A72" s="9" t="s">
        <v>75</v>
      </c>
      <c r="B72" s="37">
        <v>0</v>
      </c>
      <c r="C72" s="37">
        <v>0</v>
      </c>
      <c r="D72" s="34">
        <f t="shared" si="11"/>
        <v>0</v>
      </c>
      <c r="E72" s="37">
        <v>0</v>
      </c>
      <c r="F72" s="37">
        <v>0</v>
      </c>
      <c r="G72" s="34">
        <f t="shared" ref="G72:G74" si="21">D72-E72</f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11"/>
        <v>0</v>
      </c>
      <c r="E73" s="34">
        <v>0</v>
      </c>
      <c r="F73" s="34">
        <v>0</v>
      </c>
      <c r="G73" s="34">
        <f t="shared" si="21"/>
        <v>0</v>
      </c>
      <c r="H73" s="20" t="s">
        <v>140</v>
      </c>
    </row>
    <row r="74" spans="1:8">
      <c r="A74" s="9" t="s">
        <v>77</v>
      </c>
      <c r="B74" s="34">
        <v>0</v>
      </c>
      <c r="C74" s="34">
        <v>0</v>
      </c>
      <c r="D74" s="34">
        <f t="shared" si="11"/>
        <v>0</v>
      </c>
      <c r="E74" s="34">
        <v>0</v>
      </c>
      <c r="F74" s="34">
        <v>0</v>
      </c>
      <c r="G74" s="34">
        <f t="shared" si="21"/>
        <v>0</v>
      </c>
      <c r="H74" s="20" t="s">
        <v>141</v>
      </c>
    </row>
    <row r="75" spans="1:8">
      <c r="A75" s="8" t="s">
        <v>78</v>
      </c>
      <c r="B75" s="34">
        <f>SUM(B76:B82)</f>
        <v>0</v>
      </c>
      <c r="C75" s="34">
        <f t="shared" ref="C75:G75" si="22">SUM(C76:C82)</f>
        <v>0</v>
      </c>
      <c r="D75" s="34">
        <f t="shared" si="22"/>
        <v>0</v>
      </c>
      <c r="E75" s="34">
        <f t="shared" si="22"/>
        <v>0</v>
      </c>
      <c r="F75" s="34">
        <f t="shared" si="22"/>
        <v>0</v>
      </c>
      <c r="G75" s="34">
        <f t="shared" si="22"/>
        <v>0</v>
      </c>
    </row>
    <row r="76" spans="1:8">
      <c r="A76" s="9" t="s">
        <v>79</v>
      </c>
      <c r="B76" s="37">
        <v>0</v>
      </c>
      <c r="C76" s="37">
        <v>0</v>
      </c>
      <c r="D76" s="34">
        <f t="shared" si="11"/>
        <v>0</v>
      </c>
      <c r="E76" s="37">
        <v>0</v>
      </c>
      <c r="F76" s="37">
        <v>0</v>
      </c>
      <c r="G76" s="34">
        <f t="shared" ref="G76:G82" si="23">D76-E76</f>
        <v>0</v>
      </c>
      <c r="H76" s="21" t="s">
        <v>142</v>
      </c>
    </row>
    <row r="77" spans="1:8">
      <c r="A77" s="9" t="s">
        <v>80</v>
      </c>
      <c r="B77" s="37">
        <v>0</v>
      </c>
      <c r="C77" s="37">
        <v>0</v>
      </c>
      <c r="D77" s="34">
        <f t="shared" si="11"/>
        <v>0</v>
      </c>
      <c r="E77" s="37">
        <v>0</v>
      </c>
      <c r="F77" s="37">
        <v>0</v>
      </c>
      <c r="G77" s="34">
        <f t="shared" si="23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11"/>
        <v>0</v>
      </c>
      <c r="E78" s="34">
        <v>0</v>
      </c>
      <c r="F78" s="34">
        <v>0</v>
      </c>
      <c r="G78" s="34">
        <f t="shared" si="23"/>
        <v>0</v>
      </c>
      <c r="H78" s="21" t="s">
        <v>144</v>
      </c>
    </row>
    <row r="79" spans="1:8">
      <c r="A79" s="9" t="s">
        <v>82</v>
      </c>
      <c r="B79" s="37">
        <v>0</v>
      </c>
      <c r="C79" s="37">
        <v>0</v>
      </c>
      <c r="D79" s="34">
        <f t="shared" si="11"/>
        <v>0</v>
      </c>
      <c r="E79" s="37">
        <v>0</v>
      </c>
      <c r="F79" s="37">
        <v>0</v>
      </c>
      <c r="G79" s="34">
        <f t="shared" si="23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11"/>
        <v>0</v>
      </c>
      <c r="E80" s="34">
        <v>0</v>
      </c>
      <c r="F80" s="34">
        <v>0</v>
      </c>
      <c r="G80" s="34">
        <f t="shared" si="23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11"/>
        <v>0</v>
      </c>
      <c r="E81" s="34">
        <v>0</v>
      </c>
      <c r="F81" s="34">
        <v>0</v>
      </c>
      <c r="G81" s="34">
        <f t="shared" si="23"/>
        <v>0</v>
      </c>
      <c r="H81" s="21" t="s">
        <v>147</v>
      </c>
    </row>
    <row r="82" spans="1:8">
      <c r="A82" s="9" t="s">
        <v>85</v>
      </c>
      <c r="B82" s="34">
        <v>0</v>
      </c>
      <c r="C82" s="34">
        <v>0</v>
      </c>
      <c r="D82" s="34">
        <f t="shared" si="11"/>
        <v>0</v>
      </c>
      <c r="E82" s="34">
        <v>0</v>
      </c>
      <c r="F82" s="34">
        <v>0</v>
      </c>
      <c r="G82" s="34">
        <f t="shared" si="23"/>
        <v>0</v>
      </c>
      <c r="H82" s="21" t="s">
        <v>148</v>
      </c>
    </row>
    <row r="83" spans="1:8">
      <c r="A83" s="10"/>
      <c r="B83" s="35"/>
      <c r="C83" s="35"/>
      <c r="D83" s="35"/>
      <c r="E83" s="35"/>
      <c r="F83" s="35"/>
      <c r="G83" s="35"/>
    </row>
    <row r="84" spans="1:8">
      <c r="A84" s="11" t="s">
        <v>86</v>
      </c>
      <c r="B84" s="33">
        <f>B85+B93+B103+B113+B123+B133+B137+B146+B150</f>
        <v>0</v>
      </c>
      <c r="C84" s="33">
        <f t="shared" ref="C84:G84" si="24">C85+C93+C103+C113+C123+C133+C137+C146+C150</f>
        <v>0</v>
      </c>
      <c r="D84" s="33">
        <f t="shared" si="24"/>
        <v>0</v>
      </c>
      <c r="E84" s="33">
        <f t="shared" si="24"/>
        <v>0</v>
      </c>
      <c r="F84" s="33">
        <f t="shared" si="24"/>
        <v>0</v>
      </c>
      <c r="G84" s="33">
        <f t="shared" si="24"/>
        <v>0</v>
      </c>
    </row>
    <row r="85" spans="1:8">
      <c r="A85" s="8" t="s">
        <v>13</v>
      </c>
      <c r="B85" s="34">
        <f>SUM(B86:B92)</f>
        <v>0</v>
      </c>
      <c r="C85" s="34">
        <f t="shared" ref="C85:G85" si="25">SUM(C86:C92)</f>
        <v>0</v>
      </c>
      <c r="D85" s="34">
        <f t="shared" si="25"/>
        <v>0</v>
      </c>
      <c r="E85" s="34">
        <f t="shared" si="25"/>
        <v>0</v>
      </c>
      <c r="F85" s="34">
        <f t="shared" si="25"/>
        <v>0</v>
      </c>
      <c r="G85" s="34">
        <f t="shared" si="25"/>
        <v>0</v>
      </c>
    </row>
    <row r="86" spans="1:8">
      <c r="A86" s="9" t="s">
        <v>14</v>
      </c>
      <c r="B86" s="37">
        <v>0</v>
      </c>
      <c r="C86" s="37">
        <v>0</v>
      </c>
      <c r="D86" s="34">
        <f t="shared" ref="D86:D92" si="26">B86+C86</f>
        <v>0</v>
      </c>
      <c r="E86" s="37">
        <v>0</v>
      </c>
      <c r="F86" s="37">
        <v>0</v>
      </c>
      <c r="G86" s="34">
        <f t="shared" ref="G86:G92" si="27">D86-E86</f>
        <v>0</v>
      </c>
      <c r="H86" s="22" t="s">
        <v>149</v>
      </c>
    </row>
    <row r="87" spans="1:8">
      <c r="A87" s="9" t="s">
        <v>15</v>
      </c>
      <c r="B87" s="37">
        <v>0</v>
      </c>
      <c r="C87" s="37">
        <v>0</v>
      </c>
      <c r="D87" s="34">
        <f t="shared" si="26"/>
        <v>0</v>
      </c>
      <c r="E87" s="37">
        <v>0</v>
      </c>
      <c r="F87" s="37">
        <v>0</v>
      </c>
      <c r="G87" s="34">
        <f t="shared" si="27"/>
        <v>0</v>
      </c>
      <c r="H87" s="22" t="s">
        <v>150</v>
      </c>
    </row>
    <row r="88" spans="1:8">
      <c r="A88" s="9" t="s">
        <v>16</v>
      </c>
      <c r="B88" s="37">
        <v>0</v>
      </c>
      <c r="C88" s="37">
        <v>0</v>
      </c>
      <c r="D88" s="34">
        <f t="shared" si="26"/>
        <v>0</v>
      </c>
      <c r="E88" s="37">
        <v>0</v>
      </c>
      <c r="F88" s="37">
        <v>0</v>
      </c>
      <c r="G88" s="34">
        <f t="shared" si="27"/>
        <v>0</v>
      </c>
      <c r="H88" s="22" t="s">
        <v>151</v>
      </c>
    </row>
    <row r="89" spans="1:8">
      <c r="A89" s="9" t="s">
        <v>17</v>
      </c>
      <c r="B89" s="37">
        <v>0</v>
      </c>
      <c r="C89" s="37">
        <v>0</v>
      </c>
      <c r="D89" s="34">
        <f t="shared" si="26"/>
        <v>0</v>
      </c>
      <c r="E89" s="37">
        <v>0</v>
      </c>
      <c r="F89" s="37">
        <v>0</v>
      </c>
      <c r="G89" s="34">
        <f t="shared" si="27"/>
        <v>0</v>
      </c>
      <c r="H89" s="22" t="s">
        <v>152</v>
      </c>
    </row>
    <row r="90" spans="1:8">
      <c r="A90" s="9" t="s">
        <v>18</v>
      </c>
      <c r="B90" s="37">
        <v>0</v>
      </c>
      <c r="C90" s="37">
        <v>0</v>
      </c>
      <c r="D90" s="34">
        <f t="shared" si="26"/>
        <v>0</v>
      </c>
      <c r="E90" s="37">
        <v>0</v>
      </c>
      <c r="F90" s="37">
        <v>0</v>
      </c>
      <c r="G90" s="34">
        <f t="shared" si="27"/>
        <v>0</v>
      </c>
      <c r="H90" s="22" t="s">
        <v>153</v>
      </c>
    </row>
    <row r="91" spans="1:8">
      <c r="A91" s="9" t="s">
        <v>19</v>
      </c>
      <c r="B91" s="37">
        <v>0</v>
      </c>
      <c r="C91" s="37">
        <v>0</v>
      </c>
      <c r="D91" s="34">
        <f t="shared" si="26"/>
        <v>0</v>
      </c>
      <c r="E91" s="37">
        <v>0</v>
      </c>
      <c r="F91" s="37">
        <v>0</v>
      </c>
      <c r="G91" s="34">
        <f t="shared" si="27"/>
        <v>0</v>
      </c>
      <c r="H91" s="22" t="s">
        <v>154</v>
      </c>
    </row>
    <row r="92" spans="1:8">
      <c r="A92" s="9" t="s">
        <v>20</v>
      </c>
      <c r="B92" s="37">
        <v>0</v>
      </c>
      <c r="C92" s="37">
        <v>0</v>
      </c>
      <c r="D92" s="34">
        <f t="shared" si="26"/>
        <v>0</v>
      </c>
      <c r="E92" s="37">
        <v>0</v>
      </c>
      <c r="F92" s="37">
        <v>0</v>
      </c>
      <c r="G92" s="34">
        <f t="shared" si="27"/>
        <v>0</v>
      </c>
      <c r="H92" s="22" t="s">
        <v>155</v>
      </c>
    </row>
    <row r="93" spans="1:8">
      <c r="A93" s="8" t="s">
        <v>21</v>
      </c>
      <c r="B93" s="34">
        <f>SUM(B94:B102)</f>
        <v>0</v>
      </c>
      <c r="C93" s="34">
        <f t="shared" ref="C93:G93" si="28">SUM(C94:C102)</f>
        <v>0</v>
      </c>
      <c r="D93" s="34">
        <f t="shared" si="28"/>
        <v>0</v>
      </c>
      <c r="E93" s="34">
        <f t="shared" si="28"/>
        <v>0</v>
      </c>
      <c r="F93" s="34">
        <f t="shared" si="28"/>
        <v>0</v>
      </c>
      <c r="G93" s="34">
        <f t="shared" si="28"/>
        <v>0</v>
      </c>
    </row>
    <row r="94" spans="1:8">
      <c r="A94" s="9" t="s">
        <v>22</v>
      </c>
      <c r="B94" s="37">
        <v>0</v>
      </c>
      <c r="C94" s="37">
        <v>0</v>
      </c>
      <c r="D94" s="34">
        <f t="shared" ref="D94:D102" si="29">B94+C94</f>
        <v>0</v>
      </c>
      <c r="E94" s="37">
        <v>0</v>
      </c>
      <c r="F94" s="37">
        <v>0</v>
      </c>
      <c r="G94" s="34">
        <f t="shared" ref="G94:G102" si="30">D94-E94</f>
        <v>0</v>
      </c>
      <c r="H94" s="23" t="s">
        <v>156</v>
      </c>
    </row>
    <row r="95" spans="1:8">
      <c r="A95" s="9" t="s">
        <v>23</v>
      </c>
      <c r="B95" s="37">
        <v>0</v>
      </c>
      <c r="C95" s="37">
        <v>0</v>
      </c>
      <c r="D95" s="34">
        <f t="shared" si="29"/>
        <v>0</v>
      </c>
      <c r="E95" s="37">
        <v>0</v>
      </c>
      <c r="F95" s="37">
        <v>0</v>
      </c>
      <c r="G95" s="34">
        <f t="shared" si="30"/>
        <v>0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9"/>
        <v>0</v>
      </c>
      <c r="E96" s="34">
        <v>0</v>
      </c>
      <c r="F96" s="34">
        <v>0</v>
      </c>
      <c r="G96" s="34">
        <f t="shared" si="30"/>
        <v>0</v>
      </c>
      <c r="H96" s="23" t="s">
        <v>158</v>
      </c>
    </row>
    <row r="97" spans="1:8">
      <c r="A97" s="9" t="s">
        <v>25</v>
      </c>
      <c r="B97" s="37">
        <v>0</v>
      </c>
      <c r="C97" s="37">
        <v>0</v>
      </c>
      <c r="D97" s="34">
        <f t="shared" si="29"/>
        <v>0</v>
      </c>
      <c r="E97" s="37">
        <v>0</v>
      </c>
      <c r="F97" s="37">
        <v>0</v>
      </c>
      <c r="G97" s="34">
        <f t="shared" si="30"/>
        <v>0</v>
      </c>
      <c r="H97" s="23" t="s">
        <v>159</v>
      </c>
    </row>
    <row r="98" spans="1:8">
      <c r="A98" s="2" t="s">
        <v>26</v>
      </c>
      <c r="B98" s="37">
        <v>0</v>
      </c>
      <c r="C98" s="37">
        <v>0</v>
      </c>
      <c r="D98" s="34">
        <f t="shared" si="29"/>
        <v>0</v>
      </c>
      <c r="E98" s="37">
        <v>0</v>
      </c>
      <c r="F98" s="37">
        <v>0</v>
      </c>
      <c r="G98" s="34">
        <f t="shared" si="30"/>
        <v>0</v>
      </c>
      <c r="H98" s="23" t="s">
        <v>160</v>
      </c>
    </row>
    <row r="99" spans="1:8">
      <c r="A99" s="9" t="s">
        <v>27</v>
      </c>
      <c r="B99" s="37">
        <v>0</v>
      </c>
      <c r="C99" s="37">
        <v>0</v>
      </c>
      <c r="D99" s="34">
        <f t="shared" si="29"/>
        <v>0</v>
      </c>
      <c r="E99" s="37">
        <v>0</v>
      </c>
      <c r="F99" s="37">
        <v>0</v>
      </c>
      <c r="G99" s="34">
        <f t="shared" si="30"/>
        <v>0</v>
      </c>
      <c r="H99" s="23" t="s">
        <v>161</v>
      </c>
    </row>
    <row r="100" spans="1:8">
      <c r="A100" s="9" t="s">
        <v>28</v>
      </c>
      <c r="B100" s="37">
        <v>0</v>
      </c>
      <c r="C100" s="37">
        <v>0</v>
      </c>
      <c r="D100" s="34">
        <f t="shared" si="29"/>
        <v>0</v>
      </c>
      <c r="E100" s="37">
        <v>0</v>
      </c>
      <c r="F100" s="37">
        <v>0</v>
      </c>
      <c r="G100" s="34">
        <f t="shared" si="30"/>
        <v>0</v>
      </c>
      <c r="H100" s="23" t="s">
        <v>162</v>
      </c>
    </row>
    <row r="101" spans="1:8">
      <c r="A101" s="9" t="s">
        <v>29</v>
      </c>
      <c r="B101" s="37">
        <v>0</v>
      </c>
      <c r="C101" s="37">
        <v>0</v>
      </c>
      <c r="D101" s="34">
        <f t="shared" si="29"/>
        <v>0</v>
      </c>
      <c r="E101" s="37">
        <v>0</v>
      </c>
      <c r="F101" s="37">
        <v>0</v>
      </c>
      <c r="G101" s="34">
        <f t="shared" si="30"/>
        <v>0</v>
      </c>
      <c r="H101" s="23" t="s">
        <v>163</v>
      </c>
    </row>
    <row r="102" spans="1:8">
      <c r="A102" s="9" t="s">
        <v>30</v>
      </c>
      <c r="B102" s="37">
        <v>0</v>
      </c>
      <c r="C102" s="37">
        <v>0</v>
      </c>
      <c r="D102" s="34">
        <f t="shared" si="29"/>
        <v>0</v>
      </c>
      <c r="E102" s="37">
        <v>0</v>
      </c>
      <c r="F102" s="37">
        <v>0</v>
      </c>
      <c r="G102" s="34">
        <f t="shared" si="30"/>
        <v>0</v>
      </c>
      <c r="H102" s="23" t="s">
        <v>164</v>
      </c>
    </row>
    <row r="103" spans="1:8">
      <c r="A103" s="8" t="s">
        <v>31</v>
      </c>
      <c r="B103" s="34">
        <f>SUM(B104:B112)</f>
        <v>0</v>
      </c>
      <c r="C103" s="34">
        <f t="shared" ref="C103:G103" si="31">SUM(C104:C112)</f>
        <v>0</v>
      </c>
      <c r="D103" s="34">
        <f t="shared" si="31"/>
        <v>0</v>
      </c>
      <c r="E103" s="34">
        <f t="shared" si="31"/>
        <v>0</v>
      </c>
      <c r="F103" s="34">
        <f t="shared" si="31"/>
        <v>0</v>
      </c>
      <c r="G103" s="34">
        <f t="shared" si="31"/>
        <v>0</v>
      </c>
    </row>
    <row r="104" spans="1:8">
      <c r="A104" s="9" t="s">
        <v>32</v>
      </c>
      <c r="B104" s="37">
        <v>0</v>
      </c>
      <c r="C104" s="37">
        <v>0</v>
      </c>
      <c r="D104" s="34">
        <f t="shared" ref="D104:D112" si="32">B104+C104</f>
        <v>0</v>
      </c>
      <c r="E104" s="37">
        <v>0</v>
      </c>
      <c r="F104" s="37">
        <v>0</v>
      </c>
      <c r="G104" s="34">
        <f t="shared" ref="G104:G112" si="33">D104-E104</f>
        <v>0</v>
      </c>
      <c r="H104" s="24" t="s">
        <v>165</v>
      </c>
    </row>
    <row r="105" spans="1:8">
      <c r="A105" s="9" t="s">
        <v>33</v>
      </c>
      <c r="B105" s="37">
        <v>0</v>
      </c>
      <c r="C105" s="37">
        <v>0</v>
      </c>
      <c r="D105" s="34">
        <f t="shared" si="32"/>
        <v>0</v>
      </c>
      <c r="E105" s="37">
        <v>0</v>
      </c>
      <c r="F105" s="37">
        <v>0</v>
      </c>
      <c r="G105" s="34">
        <f t="shared" si="33"/>
        <v>0</v>
      </c>
      <c r="H105" s="24" t="s">
        <v>166</v>
      </c>
    </row>
    <row r="106" spans="1:8">
      <c r="A106" s="9" t="s">
        <v>34</v>
      </c>
      <c r="B106" s="37">
        <v>0</v>
      </c>
      <c r="C106" s="37">
        <v>0</v>
      </c>
      <c r="D106" s="34">
        <f t="shared" si="32"/>
        <v>0</v>
      </c>
      <c r="E106" s="37">
        <v>0</v>
      </c>
      <c r="F106" s="37">
        <v>0</v>
      </c>
      <c r="G106" s="34">
        <f t="shared" si="33"/>
        <v>0</v>
      </c>
      <c r="H106" s="24" t="s">
        <v>167</v>
      </c>
    </row>
    <row r="107" spans="1:8">
      <c r="A107" s="9" t="s">
        <v>35</v>
      </c>
      <c r="B107" s="37">
        <v>0</v>
      </c>
      <c r="C107" s="37">
        <v>0</v>
      </c>
      <c r="D107" s="34">
        <f t="shared" si="32"/>
        <v>0</v>
      </c>
      <c r="E107" s="37">
        <v>0</v>
      </c>
      <c r="F107" s="37">
        <v>0</v>
      </c>
      <c r="G107" s="34">
        <f t="shared" si="33"/>
        <v>0</v>
      </c>
      <c r="H107" s="24" t="s">
        <v>168</v>
      </c>
    </row>
    <row r="108" spans="1:8">
      <c r="A108" s="9" t="s">
        <v>36</v>
      </c>
      <c r="B108" s="37">
        <v>0</v>
      </c>
      <c r="C108" s="37">
        <v>0</v>
      </c>
      <c r="D108" s="34">
        <f t="shared" si="32"/>
        <v>0</v>
      </c>
      <c r="E108" s="37">
        <v>0</v>
      </c>
      <c r="F108" s="37">
        <v>0</v>
      </c>
      <c r="G108" s="34">
        <f t="shared" si="33"/>
        <v>0</v>
      </c>
      <c r="H108" s="24" t="s">
        <v>169</v>
      </c>
    </row>
    <row r="109" spans="1:8">
      <c r="A109" s="9" t="s">
        <v>37</v>
      </c>
      <c r="B109" s="37">
        <v>0</v>
      </c>
      <c r="C109" s="37">
        <v>0</v>
      </c>
      <c r="D109" s="34">
        <f t="shared" si="32"/>
        <v>0</v>
      </c>
      <c r="E109" s="37">
        <v>0</v>
      </c>
      <c r="F109" s="37">
        <v>0</v>
      </c>
      <c r="G109" s="34">
        <f t="shared" si="33"/>
        <v>0</v>
      </c>
      <c r="H109" s="24" t="s">
        <v>170</v>
      </c>
    </row>
    <row r="110" spans="1:8">
      <c r="A110" s="9" t="s">
        <v>38</v>
      </c>
      <c r="B110" s="37">
        <v>0</v>
      </c>
      <c r="C110" s="37">
        <v>0</v>
      </c>
      <c r="D110" s="34">
        <f t="shared" si="32"/>
        <v>0</v>
      </c>
      <c r="E110" s="37">
        <v>0</v>
      </c>
      <c r="F110" s="37">
        <v>0</v>
      </c>
      <c r="G110" s="34">
        <f t="shared" si="33"/>
        <v>0</v>
      </c>
      <c r="H110" s="24" t="s">
        <v>171</v>
      </c>
    </row>
    <row r="111" spans="1:8">
      <c r="A111" s="9" t="s">
        <v>39</v>
      </c>
      <c r="B111" s="37">
        <v>0</v>
      </c>
      <c r="C111" s="37">
        <v>0</v>
      </c>
      <c r="D111" s="34">
        <f t="shared" si="32"/>
        <v>0</v>
      </c>
      <c r="E111" s="37">
        <v>0</v>
      </c>
      <c r="F111" s="37">
        <v>0</v>
      </c>
      <c r="G111" s="34">
        <f t="shared" si="33"/>
        <v>0</v>
      </c>
      <c r="H111" s="24" t="s">
        <v>172</v>
      </c>
    </row>
    <row r="112" spans="1:8">
      <c r="A112" s="9" t="s">
        <v>40</v>
      </c>
      <c r="B112" s="37">
        <v>0</v>
      </c>
      <c r="C112" s="37">
        <v>0</v>
      </c>
      <c r="D112" s="34">
        <f t="shared" si="32"/>
        <v>0</v>
      </c>
      <c r="E112" s="37">
        <v>0</v>
      </c>
      <c r="F112" s="37">
        <v>0</v>
      </c>
      <c r="G112" s="34">
        <f t="shared" si="33"/>
        <v>0</v>
      </c>
      <c r="H112" s="24" t="s">
        <v>173</v>
      </c>
    </row>
    <row r="113" spans="1:8">
      <c r="A113" s="8" t="s">
        <v>41</v>
      </c>
      <c r="B113" s="34">
        <f>SUM(B114:B122)</f>
        <v>0</v>
      </c>
      <c r="C113" s="34">
        <f t="shared" ref="C113:G113" si="34">SUM(C114:C122)</f>
        <v>0</v>
      </c>
      <c r="D113" s="34">
        <f t="shared" si="34"/>
        <v>0</v>
      </c>
      <c r="E113" s="34">
        <f t="shared" si="34"/>
        <v>0</v>
      </c>
      <c r="F113" s="34">
        <f t="shared" si="34"/>
        <v>0</v>
      </c>
      <c r="G113" s="34">
        <f t="shared" si="34"/>
        <v>0</v>
      </c>
    </row>
    <row r="114" spans="1:8">
      <c r="A114" s="9" t="s">
        <v>42</v>
      </c>
      <c r="B114" s="37">
        <v>0</v>
      </c>
      <c r="C114" s="37">
        <v>0</v>
      </c>
      <c r="D114" s="34">
        <f t="shared" ref="D114:D122" si="35">B114+C114</f>
        <v>0</v>
      </c>
      <c r="E114" s="37">
        <v>0</v>
      </c>
      <c r="F114" s="37">
        <v>0</v>
      </c>
      <c r="G114" s="34">
        <f t="shared" ref="G114:G122" si="36">D114-E114</f>
        <v>0</v>
      </c>
      <c r="H114" s="25" t="s">
        <v>174</v>
      </c>
    </row>
    <row r="115" spans="1:8">
      <c r="A115" s="9" t="s">
        <v>43</v>
      </c>
      <c r="B115" s="37">
        <v>0</v>
      </c>
      <c r="C115" s="37">
        <v>0</v>
      </c>
      <c r="D115" s="34">
        <f t="shared" si="35"/>
        <v>0</v>
      </c>
      <c r="E115" s="37">
        <v>0</v>
      </c>
      <c r="F115" s="37">
        <v>0</v>
      </c>
      <c r="G115" s="34">
        <f t="shared" si="36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5"/>
        <v>0</v>
      </c>
      <c r="E116" s="34">
        <v>0</v>
      </c>
      <c r="F116" s="34">
        <v>0</v>
      </c>
      <c r="G116" s="34">
        <f t="shared" si="36"/>
        <v>0</v>
      </c>
      <c r="H116" s="25" t="s">
        <v>176</v>
      </c>
    </row>
    <row r="117" spans="1:8">
      <c r="A117" s="9" t="s">
        <v>45</v>
      </c>
      <c r="B117" s="37">
        <v>0</v>
      </c>
      <c r="C117" s="37">
        <v>0</v>
      </c>
      <c r="D117" s="34">
        <f t="shared" si="35"/>
        <v>0</v>
      </c>
      <c r="E117" s="37">
        <v>0</v>
      </c>
      <c r="F117" s="37">
        <v>0</v>
      </c>
      <c r="G117" s="34">
        <f t="shared" si="36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5"/>
        <v>0</v>
      </c>
      <c r="E118" s="34">
        <v>0</v>
      </c>
      <c r="F118" s="34">
        <v>0</v>
      </c>
      <c r="G118" s="34">
        <f t="shared" si="36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5"/>
        <v>0</v>
      </c>
      <c r="E119" s="34">
        <v>0</v>
      </c>
      <c r="F119" s="34">
        <v>0</v>
      </c>
      <c r="G119" s="34">
        <f t="shared" si="36"/>
        <v>0</v>
      </c>
      <c r="H119" s="25" t="s">
        <v>179</v>
      </c>
    </row>
    <row r="120" spans="1:8">
      <c r="A120" s="9" t="s">
        <v>48</v>
      </c>
      <c r="B120" s="34">
        <v>0</v>
      </c>
      <c r="C120" s="34">
        <v>0</v>
      </c>
      <c r="D120" s="34">
        <f t="shared" si="35"/>
        <v>0</v>
      </c>
      <c r="E120" s="34">
        <v>0</v>
      </c>
      <c r="F120" s="34">
        <v>0</v>
      </c>
      <c r="G120" s="34">
        <f t="shared" si="36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5"/>
        <v>0</v>
      </c>
      <c r="E121" s="34">
        <v>0</v>
      </c>
      <c r="F121" s="34">
        <v>0</v>
      </c>
      <c r="G121" s="34">
        <f t="shared" si="36"/>
        <v>0</v>
      </c>
      <c r="H121" s="26"/>
    </row>
    <row r="122" spans="1:8">
      <c r="A122" s="9" t="s">
        <v>50</v>
      </c>
      <c r="B122" s="34">
        <v>0</v>
      </c>
      <c r="C122" s="34">
        <v>0</v>
      </c>
      <c r="D122" s="34">
        <f t="shared" si="35"/>
        <v>0</v>
      </c>
      <c r="E122" s="34">
        <v>0</v>
      </c>
      <c r="F122" s="34">
        <v>0</v>
      </c>
      <c r="G122" s="34">
        <f t="shared" si="36"/>
        <v>0</v>
      </c>
      <c r="H122" s="25" t="s">
        <v>180</v>
      </c>
    </row>
    <row r="123" spans="1:8">
      <c r="A123" s="8" t="s">
        <v>51</v>
      </c>
      <c r="B123" s="34">
        <f>SUM(B124:B132)</f>
        <v>0</v>
      </c>
      <c r="C123" s="34">
        <f t="shared" ref="C123:G123" si="37">SUM(C124:C132)</f>
        <v>0</v>
      </c>
      <c r="D123" s="34">
        <f t="shared" si="37"/>
        <v>0</v>
      </c>
      <c r="E123" s="34">
        <f t="shared" si="37"/>
        <v>0</v>
      </c>
      <c r="F123" s="34">
        <f t="shared" si="37"/>
        <v>0</v>
      </c>
      <c r="G123" s="34">
        <f t="shared" si="37"/>
        <v>0</v>
      </c>
    </row>
    <row r="124" spans="1:8">
      <c r="A124" s="9" t="s">
        <v>52</v>
      </c>
      <c r="B124" s="37">
        <v>0</v>
      </c>
      <c r="C124" s="37">
        <v>0</v>
      </c>
      <c r="D124" s="34">
        <f t="shared" ref="D124:D132" si="38">B124+C124</f>
        <v>0</v>
      </c>
      <c r="E124" s="37">
        <v>0</v>
      </c>
      <c r="F124" s="37">
        <v>0</v>
      </c>
      <c r="G124" s="34">
        <f t="shared" ref="G124:G132" si="39">D124-E124</f>
        <v>0</v>
      </c>
      <c r="H124" s="27" t="s">
        <v>181</v>
      </c>
    </row>
    <row r="125" spans="1:8">
      <c r="A125" s="9" t="s">
        <v>53</v>
      </c>
      <c r="B125" s="37">
        <v>0</v>
      </c>
      <c r="C125" s="37">
        <v>0</v>
      </c>
      <c r="D125" s="34">
        <f t="shared" si="38"/>
        <v>0</v>
      </c>
      <c r="E125" s="37">
        <v>0</v>
      </c>
      <c r="F125" s="37">
        <v>0</v>
      </c>
      <c r="G125" s="34">
        <f t="shared" si="39"/>
        <v>0</v>
      </c>
      <c r="H125" s="27" t="s">
        <v>182</v>
      </c>
    </row>
    <row r="126" spans="1:8">
      <c r="A126" s="9" t="s">
        <v>54</v>
      </c>
      <c r="B126" s="37">
        <v>0</v>
      </c>
      <c r="C126" s="37">
        <v>0</v>
      </c>
      <c r="D126" s="34">
        <f t="shared" si="38"/>
        <v>0</v>
      </c>
      <c r="E126" s="37">
        <v>0</v>
      </c>
      <c r="F126" s="37">
        <v>0</v>
      </c>
      <c r="G126" s="34">
        <f t="shared" si="39"/>
        <v>0</v>
      </c>
      <c r="H126" s="27" t="s">
        <v>183</v>
      </c>
    </row>
    <row r="127" spans="1:8">
      <c r="A127" s="9" t="s">
        <v>55</v>
      </c>
      <c r="B127" s="37">
        <v>0</v>
      </c>
      <c r="C127" s="37">
        <v>0</v>
      </c>
      <c r="D127" s="34">
        <f t="shared" si="38"/>
        <v>0</v>
      </c>
      <c r="E127" s="37">
        <v>0</v>
      </c>
      <c r="F127" s="37">
        <v>0</v>
      </c>
      <c r="G127" s="34">
        <f t="shared" si="39"/>
        <v>0</v>
      </c>
      <c r="H127" s="27" t="s">
        <v>184</v>
      </c>
    </row>
    <row r="128" spans="1:8">
      <c r="A128" s="9" t="s">
        <v>56</v>
      </c>
      <c r="B128" s="37">
        <v>0</v>
      </c>
      <c r="C128" s="37">
        <v>0</v>
      </c>
      <c r="D128" s="34">
        <f t="shared" si="38"/>
        <v>0</v>
      </c>
      <c r="E128" s="37">
        <v>0</v>
      </c>
      <c r="F128" s="37">
        <v>0</v>
      </c>
      <c r="G128" s="34">
        <f t="shared" si="39"/>
        <v>0</v>
      </c>
      <c r="H128" s="27" t="s">
        <v>185</v>
      </c>
    </row>
    <row r="129" spans="1:8">
      <c r="A129" s="9" t="s">
        <v>57</v>
      </c>
      <c r="B129" s="37">
        <v>0</v>
      </c>
      <c r="C129" s="37">
        <v>0</v>
      </c>
      <c r="D129" s="34">
        <f t="shared" si="38"/>
        <v>0</v>
      </c>
      <c r="E129" s="37">
        <v>0</v>
      </c>
      <c r="F129" s="37">
        <v>0</v>
      </c>
      <c r="G129" s="34">
        <f t="shared" si="39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8"/>
        <v>0</v>
      </c>
      <c r="E130" s="34">
        <v>0</v>
      </c>
      <c r="F130" s="34">
        <v>0</v>
      </c>
      <c r="G130" s="34">
        <f t="shared" si="39"/>
        <v>0</v>
      </c>
      <c r="H130" s="27" t="s">
        <v>187</v>
      </c>
    </row>
    <row r="131" spans="1:8">
      <c r="A131" s="9" t="s">
        <v>59</v>
      </c>
      <c r="B131" s="37">
        <v>0</v>
      </c>
      <c r="C131" s="37">
        <v>0</v>
      </c>
      <c r="D131" s="34">
        <f t="shared" si="38"/>
        <v>0</v>
      </c>
      <c r="E131" s="37">
        <v>0</v>
      </c>
      <c r="F131" s="37">
        <v>0</v>
      </c>
      <c r="G131" s="34">
        <f t="shared" si="39"/>
        <v>0</v>
      </c>
      <c r="H131" s="27" t="s">
        <v>188</v>
      </c>
    </row>
    <row r="132" spans="1:8">
      <c r="A132" s="9" t="s">
        <v>60</v>
      </c>
      <c r="B132" s="37">
        <v>0</v>
      </c>
      <c r="C132" s="37">
        <v>0</v>
      </c>
      <c r="D132" s="34">
        <f t="shared" si="38"/>
        <v>0</v>
      </c>
      <c r="E132" s="37">
        <v>0</v>
      </c>
      <c r="F132" s="37">
        <v>0</v>
      </c>
      <c r="G132" s="34">
        <f t="shared" si="39"/>
        <v>0</v>
      </c>
      <c r="H132" s="27" t="s">
        <v>189</v>
      </c>
    </row>
    <row r="133" spans="1:8">
      <c r="A133" s="8" t="s">
        <v>61</v>
      </c>
      <c r="B133" s="34">
        <f>SUM(B134:B136)</f>
        <v>0</v>
      </c>
      <c r="C133" s="34">
        <f t="shared" ref="C133:G133" si="40">SUM(C134:C136)</f>
        <v>0</v>
      </c>
      <c r="D133" s="34">
        <f t="shared" si="40"/>
        <v>0</v>
      </c>
      <c r="E133" s="34">
        <f t="shared" si="40"/>
        <v>0</v>
      </c>
      <c r="F133" s="34">
        <f t="shared" si="40"/>
        <v>0</v>
      </c>
      <c r="G133" s="34">
        <f t="shared" si="40"/>
        <v>0</v>
      </c>
    </row>
    <row r="134" spans="1:8">
      <c r="A134" s="9" t="s">
        <v>62</v>
      </c>
      <c r="B134" s="37">
        <v>0</v>
      </c>
      <c r="C134" s="37">
        <v>0</v>
      </c>
      <c r="D134" s="34">
        <f t="shared" ref="D134:D157" si="41">B134+C134</f>
        <v>0</v>
      </c>
      <c r="E134" s="37">
        <v>0</v>
      </c>
      <c r="F134" s="37">
        <v>0</v>
      </c>
      <c r="G134" s="34">
        <f t="shared" ref="G134:G136" si="42">D134-E134</f>
        <v>0</v>
      </c>
      <c r="H134" s="28" t="s">
        <v>190</v>
      </c>
    </row>
    <row r="135" spans="1:8">
      <c r="A135" s="9" t="s">
        <v>63</v>
      </c>
      <c r="B135" s="37">
        <v>0</v>
      </c>
      <c r="C135" s="37">
        <v>0</v>
      </c>
      <c r="D135" s="34">
        <f t="shared" si="41"/>
        <v>0</v>
      </c>
      <c r="E135" s="37">
        <v>0</v>
      </c>
      <c r="F135" s="37">
        <v>0</v>
      </c>
      <c r="G135" s="34">
        <f t="shared" si="42"/>
        <v>0</v>
      </c>
      <c r="H135" s="28" t="s">
        <v>191</v>
      </c>
    </row>
    <row r="136" spans="1:8">
      <c r="A136" s="9" t="s">
        <v>64</v>
      </c>
      <c r="B136" s="34">
        <v>0</v>
      </c>
      <c r="C136" s="34">
        <v>0</v>
      </c>
      <c r="D136" s="34">
        <f t="shared" si="41"/>
        <v>0</v>
      </c>
      <c r="E136" s="34">
        <v>0</v>
      </c>
      <c r="F136" s="34">
        <v>0</v>
      </c>
      <c r="G136" s="34">
        <f t="shared" si="42"/>
        <v>0</v>
      </c>
      <c r="H136" s="28" t="s">
        <v>192</v>
      </c>
    </row>
    <row r="137" spans="1:8">
      <c r="A137" s="8" t="s">
        <v>65</v>
      </c>
      <c r="B137" s="34">
        <f>SUM(B138:B142,B144:B145)</f>
        <v>0</v>
      </c>
      <c r="C137" s="34">
        <f t="shared" ref="C137:G137" si="43">SUM(C138:C142,C144:C145)</f>
        <v>0</v>
      </c>
      <c r="D137" s="34">
        <f t="shared" si="43"/>
        <v>0</v>
      </c>
      <c r="E137" s="34">
        <f t="shared" si="43"/>
        <v>0</v>
      </c>
      <c r="F137" s="34">
        <f t="shared" si="43"/>
        <v>0</v>
      </c>
      <c r="G137" s="34">
        <f t="shared" si="43"/>
        <v>0</v>
      </c>
    </row>
    <row r="138" spans="1:8">
      <c r="A138" s="9" t="s">
        <v>66</v>
      </c>
      <c r="B138" s="34">
        <v>0</v>
      </c>
      <c r="C138" s="34">
        <v>0</v>
      </c>
      <c r="D138" s="34">
        <f t="shared" si="41"/>
        <v>0</v>
      </c>
      <c r="E138" s="34">
        <v>0</v>
      </c>
      <c r="F138" s="34">
        <v>0</v>
      </c>
      <c r="G138" s="34">
        <f t="shared" ref="G138:G145" si="44">D138-E138</f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41"/>
        <v>0</v>
      </c>
      <c r="E139" s="34">
        <v>0</v>
      </c>
      <c r="F139" s="34">
        <v>0</v>
      </c>
      <c r="G139" s="34">
        <f t="shared" si="44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41"/>
        <v>0</v>
      </c>
      <c r="E140" s="34">
        <v>0</v>
      </c>
      <c r="F140" s="34">
        <v>0</v>
      </c>
      <c r="G140" s="34">
        <f t="shared" si="44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41"/>
        <v>0</v>
      </c>
      <c r="E141" s="34">
        <v>0</v>
      </c>
      <c r="F141" s="34">
        <v>0</v>
      </c>
      <c r="G141" s="34">
        <f t="shared" si="44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41"/>
        <v>0</v>
      </c>
      <c r="E142" s="34">
        <v>0</v>
      </c>
      <c r="F142" s="34">
        <v>0</v>
      </c>
      <c r="G142" s="34">
        <f t="shared" si="44"/>
        <v>0</v>
      </c>
      <c r="H142" s="29" t="s">
        <v>197</v>
      </c>
    </row>
    <row r="143" spans="1:8">
      <c r="A143" s="9" t="s">
        <v>71</v>
      </c>
      <c r="B143" s="34">
        <v>0</v>
      </c>
      <c r="C143" s="34">
        <v>0</v>
      </c>
      <c r="D143" s="34">
        <f t="shared" si="41"/>
        <v>0</v>
      </c>
      <c r="E143" s="34">
        <v>0</v>
      </c>
      <c r="F143" s="34">
        <v>0</v>
      </c>
      <c r="G143" s="34">
        <f t="shared" si="44"/>
        <v>0</v>
      </c>
      <c r="H143" s="29"/>
    </row>
    <row r="144" spans="1:8">
      <c r="A144" s="9" t="s">
        <v>72</v>
      </c>
      <c r="B144" s="34">
        <v>0</v>
      </c>
      <c r="C144" s="34">
        <v>0</v>
      </c>
      <c r="D144" s="34">
        <f t="shared" si="41"/>
        <v>0</v>
      </c>
      <c r="E144" s="34">
        <v>0</v>
      </c>
      <c r="F144" s="34">
        <v>0</v>
      </c>
      <c r="G144" s="34">
        <f t="shared" si="44"/>
        <v>0</v>
      </c>
      <c r="H144" s="29" t="s">
        <v>198</v>
      </c>
    </row>
    <row r="145" spans="1:8">
      <c r="A145" s="9" t="s">
        <v>73</v>
      </c>
      <c r="B145" s="37">
        <v>0</v>
      </c>
      <c r="C145" s="37">
        <v>0</v>
      </c>
      <c r="D145" s="34">
        <f t="shared" si="41"/>
        <v>0</v>
      </c>
      <c r="E145" s="37">
        <v>0</v>
      </c>
      <c r="F145" s="37">
        <v>0</v>
      </c>
      <c r="G145" s="34">
        <f t="shared" si="44"/>
        <v>0</v>
      </c>
      <c r="H145" s="29" t="s">
        <v>199</v>
      </c>
    </row>
    <row r="146" spans="1:8">
      <c r="A146" s="8" t="s">
        <v>74</v>
      </c>
      <c r="B146" s="34">
        <f>SUM(B147:B149)</f>
        <v>0</v>
      </c>
      <c r="C146" s="34">
        <f t="shared" ref="C146:G146" si="45">SUM(C147:C149)</f>
        <v>0</v>
      </c>
      <c r="D146" s="34">
        <f t="shared" si="45"/>
        <v>0</v>
      </c>
      <c r="E146" s="34">
        <f t="shared" si="45"/>
        <v>0</v>
      </c>
      <c r="F146" s="34">
        <f t="shared" si="45"/>
        <v>0</v>
      </c>
      <c r="G146" s="34">
        <f t="shared" si="45"/>
        <v>0</v>
      </c>
    </row>
    <row r="147" spans="1:8">
      <c r="A147" s="9" t="s">
        <v>75</v>
      </c>
      <c r="B147" s="34">
        <v>0</v>
      </c>
      <c r="C147" s="34">
        <v>0</v>
      </c>
      <c r="D147" s="34">
        <f t="shared" si="41"/>
        <v>0</v>
      </c>
      <c r="E147" s="34">
        <v>0</v>
      </c>
      <c r="F147" s="34">
        <v>0</v>
      </c>
      <c r="G147" s="34">
        <f t="shared" ref="G147:G149" si="46">D147-E147</f>
        <v>0</v>
      </c>
      <c r="H147" s="30" t="s">
        <v>200</v>
      </c>
    </row>
    <row r="148" spans="1:8">
      <c r="A148" s="9" t="s">
        <v>76</v>
      </c>
      <c r="B148" s="37">
        <v>0</v>
      </c>
      <c r="C148" s="37">
        <v>0</v>
      </c>
      <c r="D148" s="34">
        <f t="shared" si="41"/>
        <v>0</v>
      </c>
      <c r="E148" s="37">
        <v>0</v>
      </c>
      <c r="F148" s="37">
        <v>0</v>
      </c>
      <c r="G148" s="34">
        <f t="shared" si="46"/>
        <v>0</v>
      </c>
      <c r="H148" s="30" t="s">
        <v>201</v>
      </c>
    </row>
    <row r="149" spans="1:8">
      <c r="A149" s="9" t="s">
        <v>77</v>
      </c>
      <c r="B149" s="34">
        <v>0</v>
      </c>
      <c r="C149" s="34">
        <v>0</v>
      </c>
      <c r="D149" s="34">
        <f t="shared" si="41"/>
        <v>0</v>
      </c>
      <c r="E149" s="34">
        <v>0</v>
      </c>
      <c r="F149" s="34">
        <v>0</v>
      </c>
      <c r="G149" s="34">
        <f t="shared" si="46"/>
        <v>0</v>
      </c>
      <c r="H149" s="30" t="s">
        <v>202</v>
      </c>
    </row>
    <row r="150" spans="1:8">
      <c r="A150" s="8" t="s">
        <v>78</v>
      </c>
      <c r="B150" s="34">
        <f>SUM(B151:B157)</f>
        <v>0</v>
      </c>
      <c r="C150" s="34">
        <f t="shared" ref="C150:G150" si="47">SUM(C151:C157)</f>
        <v>0</v>
      </c>
      <c r="D150" s="34">
        <f t="shared" si="47"/>
        <v>0</v>
      </c>
      <c r="E150" s="34">
        <f t="shared" si="47"/>
        <v>0</v>
      </c>
      <c r="F150" s="34">
        <f t="shared" si="47"/>
        <v>0</v>
      </c>
      <c r="G150" s="34">
        <f t="shared" si="47"/>
        <v>0</v>
      </c>
    </row>
    <row r="151" spans="1:8">
      <c r="A151" s="9" t="s">
        <v>79</v>
      </c>
      <c r="B151" s="37">
        <v>0</v>
      </c>
      <c r="C151" s="37">
        <v>0</v>
      </c>
      <c r="D151" s="34">
        <f t="shared" si="41"/>
        <v>0</v>
      </c>
      <c r="E151" s="37">
        <v>0</v>
      </c>
      <c r="F151" s="37">
        <v>0</v>
      </c>
      <c r="G151" s="34">
        <f t="shared" ref="G151:G157" si="48">D151-E151</f>
        <v>0</v>
      </c>
      <c r="H151" s="31" t="s">
        <v>203</v>
      </c>
    </row>
    <row r="152" spans="1:8">
      <c r="A152" s="9" t="s">
        <v>80</v>
      </c>
      <c r="B152" s="37">
        <v>0</v>
      </c>
      <c r="C152" s="37">
        <v>0</v>
      </c>
      <c r="D152" s="34">
        <f t="shared" si="41"/>
        <v>0</v>
      </c>
      <c r="E152" s="37">
        <v>0</v>
      </c>
      <c r="F152" s="37">
        <v>0</v>
      </c>
      <c r="G152" s="34">
        <f t="shared" si="48"/>
        <v>0</v>
      </c>
      <c r="H152" s="31" t="s">
        <v>204</v>
      </c>
    </row>
    <row r="153" spans="1:8">
      <c r="A153" s="9" t="s">
        <v>81</v>
      </c>
      <c r="B153" s="34">
        <v>0</v>
      </c>
      <c r="C153" s="34">
        <v>0</v>
      </c>
      <c r="D153" s="34">
        <f t="shared" si="41"/>
        <v>0</v>
      </c>
      <c r="E153" s="34">
        <v>0</v>
      </c>
      <c r="F153" s="34">
        <v>0</v>
      </c>
      <c r="G153" s="34">
        <f t="shared" si="48"/>
        <v>0</v>
      </c>
      <c r="H153" s="31" t="s">
        <v>205</v>
      </c>
    </row>
    <row r="154" spans="1:8">
      <c r="A154" s="2" t="s">
        <v>82</v>
      </c>
      <c r="B154" s="34">
        <v>0</v>
      </c>
      <c r="C154" s="34">
        <v>0</v>
      </c>
      <c r="D154" s="34">
        <f t="shared" si="41"/>
        <v>0</v>
      </c>
      <c r="E154" s="34">
        <v>0</v>
      </c>
      <c r="F154" s="34">
        <v>0</v>
      </c>
      <c r="G154" s="34">
        <f t="shared" si="48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41"/>
        <v>0</v>
      </c>
      <c r="E155" s="34">
        <v>0</v>
      </c>
      <c r="F155" s="34">
        <v>0</v>
      </c>
      <c r="G155" s="34">
        <f t="shared" si="48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41"/>
        <v>0</v>
      </c>
      <c r="E156" s="34">
        <v>0</v>
      </c>
      <c r="F156" s="34">
        <v>0</v>
      </c>
      <c r="G156" s="34">
        <f t="shared" si="48"/>
        <v>0</v>
      </c>
      <c r="H156" s="31" t="s">
        <v>208</v>
      </c>
    </row>
    <row r="157" spans="1:8">
      <c r="A157" s="9" t="s">
        <v>85</v>
      </c>
      <c r="B157" s="34">
        <v>0</v>
      </c>
      <c r="C157" s="34">
        <v>0</v>
      </c>
      <c r="D157" s="34">
        <f t="shared" si="41"/>
        <v>0</v>
      </c>
      <c r="E157" s="34">
        <v>0</v>
      </c>
      <c r="F157" s="34">
        <v>0</v>
      </c>
      <c r="G157" s="34">
        <f t="shared" si="48"/>
        <v>0</v>
      </c>
      <c r="H157" s="31" t="s">
        <v>209</v>
      </c>
    </row>
    <row r="158" spans="1:8">
      <c r="A158" s="3"/>
      <c r="B158" s="35"/>
      <c r="C158" s="35"/>
      <c r="D158" s="35"/>
      <c r="E158" s="35"/>
      <c r="F158" s="35"/>
      <c r="G158" s="35"/>
    </row>
    <row r="159" spans="1:8">
      <c r="A159" s="4" t="s">
        <v>87</v>
      </c>
      <c r="B159" s="33">
        <f>B9+B84</f>
        <v>125600852</v>
      </c>
      <c r="C159" s="33">
        <f t="shared" ref="C159:G159" si="49">C9+C84</f>
        <v>19227314.02</v>
      </c>
      <c r="D159" s="33">
        <f t="shared" si="49"/>
        <v>144828166.01999998</v>
      </c>
      <c r="E159" s="33">
        <f t="shared" si="49"/>
        <v>103512980.38</v>
      </c>
      <c r="F159" s="33">
        <f t="shared" si="49"/>
        <v>103459015.59999999</v>
      </c>
      <c r="G159" s="33">
        <f t="shared" si="49"/>
        <v>41315185.640000001</v>
      </c>
    </row>
    <row r="160" spans="1:8">
      <c r="A160" s="6"/>
      <c r="B160" s="32"/>
      <c r="C160" s="32"/>
      <c r="D160" s="32"/>
      <c r="E160" s="32"/>
      <c r="F160" s="32"/>
      <c r="G160" s="32"/>
    </row>
    <row r="161" spans="1:5">
      <c r="A161" s="1"/>
    </row>
    <row r="168" spans="1:5">
      <c r="A168" s="38" t="s">
        <v>211</v>
      </c>
      <c r="B168" s="39"/>
      <c r="E168" s="38" t="s">
        <v>212</v>
      </c>
    </row>
    <row r="169" spans="1:5">
      <c r="A169" s="38" t="s">
        <v>213</v>
      </c>
      <c r="B169" s="39"/>
      <c r="E169" s="38" t="s">
        <v>214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37" orientation="portrait" r:id="rId1"/>
  <rowBreaks count="1" manualBreakCount="1">
    <brk id="12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2023-01-19T18:07:04Z</cp:lastPrinted>
  <dcterms:created xsi:type="dcterms:W3CDTF">2018-11-21T18:09:30Z</dcterms:created>
  <dcterms:modified xsi:type="dcterms:W3CDTF">2023-01-30T20:21:17Z</dcterms:modified>
</cp:coreProperties>
</file>