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AGE\Desktop\SIRET\SIRET 2DO TRIMESTRE\"/>
    </mc:Choice>
  </mc:AlternateContent>
  <xr:revisionPtr revIDLastSave="0" documentId="13_ncr:1_{F9BD4EA0-4363-4F35-A5BE-26E8CE857307}" xr6:coauthVersionLast="47" xr6:coauthVersionMax="47" xr10:uidLastSave="{00000000-0000-0000-0000-000000000000}"/>
  <bookViews>
    <workbookView xWindow="-108" yWindow="-108" windowWidth="23256" windowHeight="13896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  <definedName name="_xlnm.Print_Area" localSheetId="3">CFG!$A$1:$G$54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<sst xmlns="http://schemas.openxmlformats.org/spreadsheetml/2006/main" count="202" uniqueCount="142">
  <si>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</si>
  <si>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</si>
  <si>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</si>
  <si>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</si>
  <si>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</si>
  <si>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</si>
  <si>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</si>
  <si>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</si>
  <si>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</si>
  <si>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</si>
  <si>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</si>
  <si>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</si>
  <si>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</si>
  <si>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</si>
  <si>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</si>
  <si>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</si>
  <si>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</si>
  <si>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</si>
  <si>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</si>
  <si>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</si>
  <si>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</si>
  <si>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</si>
  <si>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</si>
  <si>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</si>
  <si>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</si>
  <si>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</si>
  <si>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</si>
  <si>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</si>
  <si>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</si>
  <si>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</si>
  <si>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</si>
  <si>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</si>
  <si>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</si>
  <si>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</si>
  <si>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</si>
  <si>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</si>
  <si>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</si>
  <si>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</si>
  <si>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</si>
  <si>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</si>
  <si>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</si>
  <si>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</si>
  <si>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</si>
  <si>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</si>
  <si>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</si>
  <si>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</si>
  <si>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</si>
  <si>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</si>
  <si>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</si>
  <si>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</si>
  <si>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</si>
  <si>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</si>
  <si>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</si>
  <si>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</si>
  <si>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</si>
  <si>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</si>
  <si>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</si>
  <si>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</si>
  <si>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</si>
  <si>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</si>
  <si>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</si>
  <si>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</si>
  <si>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</si>
  <si>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</si>
  <si>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</si>
  <si>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</si>
  <si>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</si>
  <si>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</si>
  <si>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</si>
  <si>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</si>
  <si>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</si>
  <si>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</si>
  <si>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</si>
  <si>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</si>
  <si>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</si>
  <si>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</si>
  <si>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</si>
  <si>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</si>
  <si>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</si>
  <si>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</si>
  <si>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</si>
  <si>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</si>
  <si>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</si>
  <si>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</si>
  <si>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</si>
  <si>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</si>
  <si>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</si>
  <si>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</si>
  <si>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</si>
  <si>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</si>
  <si>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</si>
  <si>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</si>
  <si>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</si>
  <si>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</si>
  <si>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</si>
  <si>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</si>
  <si>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</si>
  <si>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</si>
  <si>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</si>
  <si>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</si>
  <si>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</si>
  <si>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</si>
  <si>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</si>
  <si>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</si>
  <si>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</si>
  <si>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</si>
  <si>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</si>
  <si>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</si>
  <si>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</si>
  <si>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</si>
  <si>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</si>
  <si>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</si>
  <si>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</si>
  <si>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</si>
  <si>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</si>
  <si>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</si>
  <si>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</si>
  <si>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</si>
  <si>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</si>
  <si>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</si>
  <si>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</si>
  <si>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</si>
  <si>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</si>
  <si>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</si>
  <si>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</si>
  <si>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</si>
  <si>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</si>
  <si>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</si>
  <si>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</si>
  <si>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</si>
  <si>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Archivo General del Estado
Estado Analítico del Ejercicio del Presupuesto de Egresos
Clasificación por Objeto del Gasto (Capítulo y Concepto)
Del 1 de Enero al 30 de Junio de 2024</t>
  </si>
  <si>
    <t>Archivo General del Estado
Estado Analítico del Ejercicio del Presupuesto de Egresos
Clasificación Económica (por Tipo de Gasto)
Del 1 de Enero al 30 de Junio de 2024</t>
  </si>
  <si>
    <t>211213068010000 DESPACHO DE LA DIRECCIÓN</t>
  </si>
  <si>
    <t>211213068020000 COORDINACIÓN DE ADMÓN Y</t>
  </si>
  <si>
    <t>211213068030000 DIR DESARROLLO ARCHIVÍST</t>
  </si>
  <si>
    <t>211213068030100 COORD CAPAC, PROFESIO Y</t>
  </si>
  <si>
    <t>211213068040000 DIR DE PATRIMONIO DOCUME</t>
  </si>
  <si>
    <t>211213068A10000 ÓRGANO INTERNO DE CONTRO</t>
  </si>
  <si>
    <t>Archivo General del Estado
Estado Analítico del Ejercicio del Presupuesto de Egresos
Clasificación Administrativa
Del 1 de Enero al 30 de Junio de 2024</t>
  </si>
  <si>
    <t>Archivo General del Estado
Estado Analítico del Ejercicio del Presupuesto de Egresos
Clasificación Administrativa (Poderes)
Del 1 de Enero al 30 de Junio de 2024</t>
  </si>
  <si>
    <t>Archivo General del Estado
Estado Analítico del Ejercicio del Presupuesto de Egresos
Clasificación Administrativa (Sector Paraestatal)
Del 1 de Enero al 30 de Junio de 2024</t>
  </si>
  <si>
    <t>Archivo General del Estado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</si>
</sst>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3048000</xdr:colOff>
      <xdr:row>48</xdr:row>
      <xdr:rowOff>60960</xdr:rowOff>
    </xdr:from>
    <xdr:to>
      <xdr:col>5</xdr:col>
      <xdr:colOff>106680</xdr:colOff>
      <xdr:row>53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E86607-BC29-4D28-9161-E3258D8D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6972300"/>
          <a:ext cx="517398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0" t="s">
        <v>130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58</v>
      </c>
      <c r="E2" s="29"/>
      <c r="F2" s="30"/>
      <c r="G2" s="42" t="s">
        <v>57</v>
      </c>
    </row>
    <row r="3" spans="1:8" ht="24.9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3"/>
    </row>
    <row r="4" spans="1:8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8" x14ac:dyDescent="0.2">
      <c r="A5" s="17" t="s">
        <v>59</v>
      </c>
      <c r="B5" s="12">
        <f>SUM(B6:B12)</f>
        <v>47342217.859999999</v>
      </c>
      <c r="C5" s="12">
        <f>SUM(C6:C12)</f>
        <v>1634411.43</v>
      </c>
      <c r="D5" s="12">
        <f>B5+C5</f>
        <v>48976629.289999999</v>
      </c>
      <c r="E5" s="12">
        <f>SUM(E6:E12)</f>
        <v>19476481.830000002</v>
      </c>
      <c r="F5" s="12">
        <f>SUM(F6:F12)</f>
        <v>19400917.190000001</v>
      </c>
      <c r="G5" s="12">
        <f>D5-E5</f>
        <v>29500147.459999997</v>
      </c>
    </row>
    <row r="6" spans="1:8" x14ac:dyDescent="0.2">
      <c r="A6" s="19" t="s">
        <v>63</v>
      </c>
      <c r="B6" s="5">
        <v>10796664</v>
      </c>
      <c r="C6" s="5">
        <v>817563.88</v>
      </c>
      <c r="D6" s="5">
        <f t="shared" ref="D6:D69" si="0">B6+C6</f>
        <v>11614227.880000001</v>
      </c>
      <c r="E6" s="5">
        <v>5246431.46</v>
      </c>
      <c r="F6" s="5">
        <v>5246431.46</v>
      </c>
      <c r="G6" s="5">
        <f t="shared" ref="G6:G69" si="1">D6-E6</f>
        <v>6367796.4200000009</v>
      </c>
      <c r="H6" s="9">
        <v>1100</v>
      </c>
    </row>
    <row r="7" spans="1:8" x14ac:dyDescent="0.2">
      <c r="A7" s="19" t="s">
        <v>64</v>
      </c>
      <c r="B7" s="5">
        <v>0</v>
      </c>
      <c r="C7" s="5">
        <v>994594.06</v>
      </c>
      <c r="D7" s="5">
        <f t="shared" si="0"/>
        <v>994594.06</v>
      </c>
      <c r="E7" s="5">
        <v>513188.3</v>
      </c>
      <c r="F7" s="5">
        <v>437623.66</v>
      </c>
      <c r="G7" s="5">
        <f t="shared" si="1"/>
        <v>481405.76000000007</v>
      </c>
      <c r="H7" s="9">
        <v>1200</v>
      </c>
    </row>
    <row r="8" spans="1:8" x14ac:dyDescent="0.2">
      <c r="A8" s="19" t="s">
        <v>65</v>
      </c>
      <c r="B8" s="5">
        <v>14106596</v>
      </c>
      <c r="C8" s="5">
        <v>1473018.12</v>
      </c>
      <c r="D8" s="5">
        <f t="shared" si="0"/>
        <v>15579614.120000001</v>
      </c>
      <c r="E8" s="5">
        <v>4337769.7300000004</v>
      </c>
      <c r="F8" s="5">
        <v>4337769.7300000004</v>
      </c>
      <c r="G8" s="5">
        <f t="shared" si="1"/>
        <v>11241844.390000001</v>
      </c>
      <c r="H8" s="9">
        <v>1300</v>
      </c>
    </row>
    <row r="9" spans="1:8" x14ac:dyDescent="0.2">
      <c r="A9" s="19" t="s">
        <v>33</v>
      </c>
      <c r="B9" s="5">
        <v>3592968</v>
      </c>
      <c r="C9" s="5">
        <v>308619.71000000002</v>
      </c>
      <c r="D9" s="5">
        <f t="shared" si="0"/>
        <v>3901587.71</v>
      </c>
      <c r="E9" s="5">
        <v>1759406.45</v>
      </c>
      <c r="F9" s="5">
        <v>1759406.45</v>
      </c>
      <c r="G9" s="5">
        <f t="shared" si="1"/>
        <v>2142181.2599999998</v>
      </c>
      <c r="H9" s="9">
        <v>1400</v>
      </c>
    </row>
    <row r="10" spans="1:8" x14ac:dyDescent="0.2">
      <c r="A10" s="19" t="s">
        <v>66</v>
      </c>
      <c r="B10" s="5">
        <v>15132300</v>
      </c>
      <c r="C10" s="5">
        <v>1671335.11</v>
      </c>
      <c r="D10" s="5">
        <f t="shared" si="0"/>
        <v>16803635.109999999</v>
      </c>
      <c r="E10" s="5">
        <v>7608015.29</v>
      </c>
      <c r="F10" s="5">
        <v>7608015.29</v>
      </c>
      <c r="G10" s="5">
        <f t="shared" si="1"/>
        <v>9195619.8200000003</v>
      </c>
      <c r="H10" s="9">
        <v>1500</v>
      </c>
    </row>
    <row r="11" spans="1:8" x14ac:dyDescent="0.2">
      <c r="A11" s="19" t="s">
        <v>34</v>
      </c>
      <c r="B11" s="5">
        <v>3669380.86</v>
      </c>
      <c r="C11" s="5">
        <v>-3632106.13</v>
      </c>
      <c r="D11" s="5">
        <f t="shared" si="0"/>
        <v>37274.729999999981</v>
      </c>
      <c r="E11" s="5">
        <v>0</v>
      </c>
      <c r="F11" s="5">
        <v>0</v>
      </c>
      <c r="G11" s="5">
        <f t="shared" si="1"/>
        <v>37274.729999999981</v>
      </c>
      <c r="H11" s="9">
        <v>1600</v>
      </c>
    </row>
    <row r="12" spans="1:8" x14ac:dyDescent="0.2">
      <c r="A12" s="19" t="s">
        <v>67</v>
      </c>
      <c r="B12" s="5">
        <v>44309</v>
      </c>
      <c r="C12" s="5">
        <v>1386.68</v>
      </c>
      <c r="D12" s="5">
        <f t="shared" si="0"/>
        <v>45695.68</v>
      </c>
      <c r="E12" s="5">
        <v>11670.6</v>
      </c>
      <c r="F12" s="5">
        <v>11670.6</v>
      </c>
      <c r="G12" s="5">
        <f t="shared" si="1"/>
        <v>34025.08</v>
      </c>
      <c r="H12" s="9">
        <v>1700</v>
      </c>
    </row>
    <row r="13" spans="1:8" x14ac:dyDescent="0.2">
      <c r="A13" s="17" t="s">
        <v>124</v>
      </c>
      <c r="B13" s="13">
        <f>SUM(B14:B22)</f>
        <v>2516000</v>
      </c>
      <c r="C13" s="13">
        <f>SUM(C14:C22)</f>
        <v>1804772.2699999998</v>
      </c>
      <c r="D13" s="13">
        <f t="shared" si="0"/>
        <v>4320772.2699999996</v>
      </c>
      <c r="E13" s="13">
        <f>SUM(E14:E22)</f>
        <v>276638.03999999998</v>
      </c>
      <c r="F13" s="13">
        <f>SUM(F14:F22)</f>
        <v>33244.93</v>
      </c>
      <c r="G13" s="13">
        <f t="shared" si="1"/>
        <v>4044134.2299999995</v>
      </c>
      <c r="H13" s="18">
        <v>0</v>
      </c>
    </row>
    <row r="14" spans="1:8" x14ac:dyDescent="0.2">
      <c r="A14" s="19" t="s">
        <v>68</v>
      </c>
      <c r="B14" s="5">
        <v>660000</v>
      </c>
      <c r="C14" s="5">
        <v>346821.2</v>
      </c>
      <c r="D14" s="5">
        <f t="shared" si="0"/>
        <v>1006821.2</v>
      </c>
      <c r="E14" s="5">
        <v>211802.11</v>
      </c>
      <c r="F14" s="5">
        <v>0</v>
      </c>
      <c r="G14" s="5">
        <f t="shared" si="1"/>
        <v>795019.09</v>
      </c>
      <c r="H14" s="9">
        <v>2100</v>
      </c>
    </row>
    <row r="15" spans="1:8" x14ac:dyDescent="0.2">
      <c r="A15" s="19" t="s">
        <v>69</v>
      </c>
      <c r="B15" s="5">
        <v>90000</v>
      </c>
      <c r="C15" s="5">
        <v>-25200</v>
      </c>
      <c r="D15" s="5">
        <f t="shared" si="0"/>
        <v>64800</v>
      </c>
      <c r="E15" s="5">
        <v>0</v>
      </c>
      <c r="F15" s="5">
        <v>0</v>
      </c>
      <c r="G15" s="5">
        <f t="shared" si="1"/>
        <v>64800</v>
      </c>
      <c r="H15" s="9">
        <v>2200</v>
      </c>
    </row>
    <row r="16" spans="1:8" x14ac:dyDescent="0.2">
      <c r="A16" s="19" t="s">
        <v>70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71</v>
      </c>
      <c r="B17" s="5">
        <v>570000</v>
      </c>
      <c r="C17" s="5">
        <v>1296505.93</v>
      </c>
      <c r="D17" s="5">
        <f t="shared" si="0"/>
        <v>1866505.93</v>
      </c>
      <c r="E17" s="5">
        <v>0</v>
      </c>
      <c r="F17" s="5">
        <v>0</v>
      </c>
      <c r="G17" s="5">
        <f t="shared" si="1"/>
        <v>1866505.93</v>
      </c>
      <c r="H17" s="9">
        <v>2400</v>
      </c>
    </row>
    <row r="18" spans="1:8" x14ac:dyDescent="0.2">
      <c r="A18" s="19" t="s">
        <v>72</v>
      </c>
      <c r="B18" s="5">
        <v>67500</v>
      </c>
      <c r="C18" s="5">
        <v>-984.08</v>
      </c>
      <c r="D18" s="5">
        <f t="shared" si="0"/>
        <v>66515.92</v>
      </c>
      <c r="E18" s="5">
        <v>0</v>
      </c>
      <c r="F18" s="5">
        <v>0</v>
      </c>
      <c r="G18" s="5">
        <f t="shared" si="1"/>
        <v>66515.92</v>
      </c>
      <c r="H18" s="9">
        <v>2500</v>
      </c>
    </row>
    <row r="19" spans="1:8" x14ac:dyDescent="0.2">
      <c r="A19" s="19" t="s">
        <v>73</v>
      </c>
      <c r="B19" s="5">
        <v>552000</v>
      </c>
      <c r="C19" s="5">
        <v>80484.08</v>
      </c>
      <c r="D19" s="5">
        <f t="shared" si="0"/>
        <v>632484.07999999996</v>
      </c>
      <c r="E19" s="5">
        <v>60925.31</v>
      </c>
      <c r="F19" s="5">
        <v>33244.93</v>
      </c>
      <c r="G19" s="5">
        <f t="shared" si="1"/>
        <v>571558.77</v>
      </c>
      <c r="H19" s="9">
        <v>2600</v>
      </c>
    </row>
    <row r="20" spans="1:8" x14ac:dyDescent="0.2">
      <c r="A20" s="19" t="s">
        <v>74</v>
      </c>
      <c r="B20" s="5">
        <v>256500</v>
      </c>
      <c r="C20" s="5">
        <v>60134.400000000001</v>
      </c>
      <c r="D20" s="5">
        <f t="shared" si="0"/>
        <v>316634.40000000002</v>
      </c>
      <c r="E20" s="5">
        <v>0</v>
      </c>
      <c r="F20" s="5">
        <v>0</v>
      </c>
      <c r="G20" s="5">
        <f t="shared" si="1"/>
        <v>316634.40000000002</v>
      </c>
      <c r="H20" s="9">
        <v>2700</v>
      </c>
    </row>
    <row r="21" spans="1:8" x14ac:dyDescent="0.2">
      <c r="A21" s="19" t="s">
        <v>75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76</v>
      </c>
      <c r="B22" s="5">
        <v>320000</v>
      </c>
      <c r="C22" s="5">
        <v>47010.74</v>
      </c>
      <c r="D22" s="5">
        <f t="shared" si="0"/>
        <v>367010.74</v>
      </c>
      <c r="E22" s="5">
        <v>3910.62</v>
      </c>
      <c r="F22" s="5">
        <v>0</v>
      </c>
      <c r="G22" s="5">
        <f t="shared" si="1"/>
        <v>363100.12</v>
      </c>
      <c r="H22" s="9">
        <v>2900</v>
      </c>
    </row>
    <row r="23" spans="1:8" x14ac:dyDescent="0.2">
      <c r="A23" s="17" t="s">
        <v>60</v>
      </c>
      <c r="B23" s="13">
        <f>SUM(B24:B32)</f>
        <v>11264751.16</v>
      </c>
      <c r="C23" s="13">
        <f>SUM(C24:C32)</f>
        <v>46445275.969999999</v>
      </c>
      <c r="D23" s="13">
        <f t="shared" si="0"/>
        <v>57710027.129999995</v>
      </c>
      <c r="E23" s="13">
        <f>SUM(E24:E32)</f>
        <v>11626879.610000001</v>
      </c>
      <c r="F23" s="13">
        <f>SUM(F24:F32)</f>
        <v>3613088.9699999997</v>
      </c>
      <c r="G23" s="13">
        <f t="shared" si="1"/>
        <v>46083147.519999996</v>
      </c>
      <c r="H23" s="18">
        <v>0</v>
      </c>
    </row>
    <row r="24" spans="1:8" x14ac:dyDescent="0.2">
      <c r="A24" s="19" t="s">
        <v>77</v>
      </c>
      <c r="B24" s="5">
        <v>410000</v>
      </c>
      <c r="C24" s="5">
        <v>-13840</v>
      </c>
      <c r="D24" s="5">
        <f t="shared" si="0"/>
        <v>396160</v>
      </c>
      <c r="E24" s="5">
        <v>51176.82</v>
      </c>
      <c r="F24" s="5">
        <v>19135</v>
      </c>
      <c r="G24" s="5">
        <f t="shared" si="1"/>
        <v>344983.18</v>
      </c>
      <c r="H24" s="9">
        <v>3100</v>
      </c>
    </row>
    <row r="25" spans="1:8" x14ac:dyDescent="0.2">
      <c r="A25" s="19" t="s">
        <v>78</v>
      </c>
      <c r="B25" s="5">
        <v>2242727.27</v>
      </c>
      <c r="C25" s="5">
        <v>676800</v>
      </c>
      <c r="D25" s="5">
        <f t="shared" si="0"/>
        <v>2919527.27</v>
      </c>
      <c r="E25" s="5">
        <v>1107150</v>
      </c>
      <c r="F25" s="5">
        <v>574200</v>
      </c>
      <c r="G25" s="5">
        <f t="shared" si="1"/>
        <v>1812377.27</v>
      </c>
      <c r="H25" s="9">
        <v>3200</v>
      </c>
    </row>
    <row r="26" spans="1:8" x14ac:dyDescent="0.2">
      <c r="A26" s="19" t="s">
        <v>79</v>
      </c>
      <c r="B26" s="5">
        <v>1070000</v>
      </c>
      <c r="C26" s="5">
        <v>40488337.380000003</v>
      </c>
      <c r="D26" s="5">
        <f t="shared" si="0"/>
        <v>41558337.380000003</v>
      </c>
      <c r="E26" s="5">
        <v>9173957.8499999996</v>
      </c>
      <c r="F26" s="5">
        <v>2492000</v>
      </c>
      <c r="G26" s="5">
        <f t="shared" si="1"/>
        <v>32384379.530000001</v>
      </c>
      <c r="H26" s="9">
        <v>3300</v>
      </c>
    </row>
    <row r="27" spans="1:8" x14ac:dyDescent="0.2">
      <c r="A27" s="19" t="s">
        <v>80</v>
      </c>
      <c r="B27" s="5">
        <v>80000</v>
      </c>
      <c r="C27" s="5">
        <v>-24796.17</v>
      </c>
      <c r="D27" s="5">
        <f t="shared" si="0"/>
        <v>55203.83</v>
      </c>
      <c r="E27" s="5">
        <v>55203.38</v>
      </c>
      <c r="F27" s="5">
        <v>0</v>
      </c>
      <c r="G27" s="5">
        <f t="shared" si="1"/>
        <v>0.45000000000436557</v>
      </c>
      <c r="H27" s="9">
        <v>3400</v>
      </c>
    </row>
    <row r="28" spans="1:8" x14ac:dyDescent="0.2">
      <c r="A28" s="19" t="s">
        <v>81</v>
      </c>
      <c r="B28" s="5">
        <v>2360000</v>
      </c>
      <c r="C28" s="5">
        <v>3938432.93</v>
      </c>
      <c r="D28" s="5">
        <f t="shared" si="0"/>
        <v>6298432.9299999997</v>
      </c>
      <c r="E28" s="5">
        <v>40188</v>
      </c>
      <c r="F28" s="5">
        <v>0</v>
      </c>
      <c r="G28" s="5">
        <f t="shared" si="1"/>
        <v>6258244.9299999997</v>
      </c>
      <c r="H28" s="9">
        <v>3500</v>
      </c>
    </row>
    <row r="29" spans="1:8" x14ac:dyDescent="0.2">
      <c r="A29" s="19" t="s">
        <v>82</v>
      </c>
      <c r="B29" s="5">
        <v>2667272.73</v>
      </c>
      <c r="C29" s="5">
        <v>800000</v>
      </c>
      <c r="D29" s="5">
        <f t="shared" si="0"/>
        <v>3467272.73</v>
      </c>
      <c r="E29" s="5">
        <v>0</v>
      </c>
      <c r="F29" s="5">
        <v>0</v>
      </c>
      <c r="G29" s="5">
        <f t="shared" si="1"/>
        <v>3467272.73</v>
      </c>
      <c r="H29" s="9">
        <v>3600</v>
      </c>
    </row>
    <row r="30" spans="1:8" x14ac:dyDescent="0.2">
      <c r="A30" s="19" t="s">
        <v>83</v>
      </c>
      <c r="B30" s="5">
        <v>250000</v>
      </c>
      <c r="C30" s="5">
        <v>0</v>
      </c>
      <c r="D30" s="5">
        <f t="shared" si="0"/>
        <v>250000</v>
      </c>
      <c r="E30" s="5">
        <v>13676</v>
      </c>
      <c r="F30" s="5">
        <v>0</v>
      </c>
      <c r="G30" s="5">
        <f t="shared" si="1"/>
        <v>236324</v>
      </c>
      <c r="H30" s="9">
        <v>3700</v>
      </c>
    </row>
    <row r="31" spans="1:8" x14ac:dyDescent="0.2">
      <c r="A31" s="19" t="s">
        <v>84</v>
      </c>
      <c r="B31" s="5">
        <v>900000</v>
      </c>
      <c r="C31" s="5">
        <v>507493</v>
      </c>
      <c r="D31" s="5">
        <f t="shared" si="0"/>
        <v>1407493</v>
      </c>
      <c r="E31" s="5">
        <v>688816.07</v>
      </c>
      <c r="F31" s="5">
        <v>33309.4</v>
      </c>
      <c r="G31" s="5">
        <f t="shared" si="1"/>
        <v>718676.93</v>
      </c>
      <c r="H31" s="9">
        <v>3800</v>
      </c>
    </row>
    <row r="32" spans="1:8" x14ac:dyDescent="0.2">
      <c r="A32" s="19" t="s">
        <v>18</v>
      </c>
      <c r="B32" s="5">
        <v>1284751.1599999999</v>
      </c>
      <c r="C32" s="5">
        <v>72848.83</v>
      </c>
      <c r="D32" s="5">
        <f t="shared" si="0"/>
        <v>1357599.99</v>
      </c>
      <c r="E32" s="5">
        <v>496711.49</v>
      </c>
      <c r="F32" s="5">
        <v>494444.57</v>
      </c>
      <c r="G32" s="5">
        <f t="shared" si="1"/>
        <v>860888.5</v>
      </c>
      <c r="H32" s="9">
        <v>3900</v>
      </c>
    </row>
    <row r="33" spans="1:8" x14ac:dyDescent="0.2">
      <c r="A33" s="17" t="s">
        <v>125</v>
      </c>
      <c r="B33" s="13">
        <f>SUM(B34:B42)</f>
        <v>0</v>
      </c>
      <c r="C33" s="13">
        <f>SUM(C34:C42)</f>
        <v>0</v>
      </c>
      <c r="D33" s="13">
        <f t="shared" si="0"/>
        <v>0</v>
      </c>
      <c r="E33" s="13">
        <f>SUM(E34:E42)</f>
        <v>0</v>
      </c>
      <c r="F33" s="13">
        <f>SUM(F34:F42)</f>
        <v>0</v>
      </c>
      <c r="G33" s="13">
        <f t="shared" si="1"/>
        <v>0</v>
      </c>
      <c r="H33" s="18">
        <v>0</v>
      </c>
    </row>
    <row r="34" spans="1:8" x14ac:dyDescent="0.2">
      <c r="A34" s="19" t="s">
        <v>85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86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87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88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89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90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91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126</v>
      </c>
      <c r="B43" s="13">
        <f>SUM(B44:B52)</f>
        <v>4799890.1899999995</v>
      </c>
      <c r="C43" s="13">
        <f>SUM(C44:C52)</f>
        <v>3297192</v>
      </c>
      <c r="D43" s="13">
        <f t="shared" si="0"/>
        <v>8097082.1899999995</v>
      </c>
      <c r="E43" s="13">
        <f>SUM(E44:E52)</f>
        <v>0</v>
      </c>
      <c r="F43" s="13">
        <f>SUM(F44:F52)</f>
        <v>0</v>
      </c>
      <c r="G43" s="13">
        <f t="shared" si="1"/>
        <v>8097082.1899999995</v>
      </c>
      <c r="H43" s="18">
        <v>0</v>
      </c>
    </row>
    <row r="44" spans="1:8" x14ac:dyDescent="0.2">
      <c r="A44" s="4" t="s">
        <v>92</v>
      </c>
      <c r="B44" s="5">
        <v>3967190.19</v>
      </c>
      <c r="C44" s="5">
        <v>327592</v>
      </c>
      <c r="D44" s="5">
        <f t="shared" si="0"/>
        <v>4294782.1899999995</v>
      </c>
      <c r="E44" s="5">
        <v>0</v>
      </c>
      <c r="F44" s="5">
        <v>0</v>
      </c>
      <c r="G44" s="5">
        <f t="shared" si="1"/>
        <v>4294782.1899999995</v>
      </c>
      <c r="H44" s="9">
        <v>5100</v>
      </c>
    </row>
    <row r="45" spans="1:8" x14ac:dyDescent="0.2">
      <c r="A45" s="19" t="s">
        <v>93</v>
      </c>
      <c r="B45" s="5">
        <v>193900</v>
      </c>
      <c r="C45" s="5">
        <v>-5333.15</v>
      </c>
      <c r="D45" s="5">
        <f t="shared" si="0"/>
        <v>188566.85</v>
      </c>
      <c r="E45" s="5">
        <v>0</v>
      </c>
      <c r="F45" s="5">
        <v>0</v>
      </c>
      <c r="G45" s="5">
        <f t="shared" si="1"/>
        <v>188566.85</v>
      </c>
      <c r="H45" s="9">
        <v>5200</v>
      </c>
    </row>
    <row r="46" spans="1:8" x14ac:dyDescent="0.2">
      <c r="A46" s="19" t="s">
        <v>94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95</v>
      </c>
      <c r="B47" s="5">
        <v>0</v>
      </c>
      <c r="C47" s="5">
        <v>900000</v>
      </c>
      <c r="D47" s="5">
        <f t="shared" si="0"/>
        <v>900000</v>
      </c>
      <c r="E47" s="5">
        <v>0</v>
      </c>
      <c r="F47" s="5">
        <v>0</v>
      </c>
      <c r="G47" s="5">
        <f t="shared" si="1"/>
        <v>900000</v>
      </c>
      <c r="H47" s="9">
        <v>5400</v>
      </c>
    </row>
    <row r="48" spans="1:8" x14ac:dyDescent="0.2">
      <c r="A48" s="19" t="s">
        <v>96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97</v>
      </c>
      <c r="B49" s="5">
        <v>302800</v>
      </c>
      <c r="C49" s="5">
        <v>2074933.15</v>
      </c>
      <c r="D49" s="5">
        <f t="shared" si="0"/>
        <v>2377733.15</v>
      </c>
      <c r="E49" s="5">
        <v>0</v>
      </c>
      <c r="F49" s="5">
        <v>0</v>
      </c>
      <c r="G49" s="5">
        <f t="shared" si="1"/>
        <v>2377733.15</v>
      </c>
      <c r="H49" s="9">
        <v>5600</v>
      </c>
    </row>
    <row r="50" spans="1:8" x14ac:dyDescent="0.2">
      <c r="A50" s="19" t="s">
        <v>98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99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100</v>
      </c>
      <c r="B52" s="5">
        <v>336000</v>
      </c>
      <c r="C52" s="5">
        <v>0</v>
      </c>
      <c r="D52" s="5">
        <f t="shared" si="0"/>
        <v>336000</v>
      </c>
      <c r="E52" s="5">
        <v>0</v>
      </c>
      <c r="F52" s="5">
        <v>0</v>
      </c>
      <c r="G52" s="5">
        <f t="shared" si="1"/>
        <v>336000</v>
      </c>
      <c r="H52" s="9">
        <v>5900</v>
      </c>
    </row>
    <row r="53" spans="1:8" x14ac:dyDescent="0.2">
      <c r="A53" s="17" t="s">
        <v>61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101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102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103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127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104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105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106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107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108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109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110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128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62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111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112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113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114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115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116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117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51</v>
      </c>
      <c r="B77" s="15">
        <f t="shared" ref="B77:G77" si="4">SUM(B5+B13+B23+B33+B43+B53+B57+B65+B69)</f>
        <v>65922859.209999993</v>
      </c>
      <c r="C77" s="15">
        <f t="shared" si="4"/>
        <v>53181651.670000002</v>
      </c>
      <c r="D77" s="15">
        <f t="shared" si="4"/>
        <v>119104510.88</v>
      </c>
      <c r="E77" s="15">
        <f t="shared" si="4"/>
        <v>31379999.480000004</v>
      </c>
      <c r="F77" s="15">
        <f t="shared" si="4"/>
        <v>23047251.09</v>
      </c>
      <c r="G77" s="15">
        <f t="shared" si="4"/>
        <v>87724511.399999991</v>
      </c>
    </row>
    <row r="79" spans="1:8" x14ac:dyDescent="0.2">
      <c r="A79" s="1" t="s">
        <v>121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4" t="s">
        <v>131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58</v>
      </c>
      <c r="E2" s="29"/>
      <c r="F2" s="30"/>
      <c r="G2" s="42" t="s">
        <v>57</v>
      </c>
    </row>
    <row r="3" spans="1:7" ht="24.9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3"/>
    </row>
    <row r="4" spans="1:7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61122969.020000003</v>
      </c>
      <c r="C6" s="5">
        <v>49884459.670000002</v>
      </c>
      <c r="D6" s="5">
        <f>B6+C6</f>
        <v>111007428.69</v>
      </c>
      <c r="E6" s="5">
        <v>31379999.48</v>
      </c>
      <c r="F6" s="5">
        <v>23047251.09</v>
      </c>
      <c r="G6" s="5">
        <f>D6-E6</f>
        <v>79627429.209999993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4799890.1900000004</v>
      </c>
      <c r="C8" s="5">
        <v>3297192</v>
      </c>
      <c r="D8" s="5">
        <f>B8+C8</f>
        <v>8097082.1900000004</v>
      </c>
      <c r="E8" s="5">
        <v>0</v>
      </c>
      <c r="F8" s="5">
        <v>0</v>
      </c>
      <c r="G8" s="5">
        <f>D8-E8</f>
        <v>8097082.1900000004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51</v>
      </c>
      <c r="B16" s="15">
        <f t="shared" ref="B16:G16" si="0">SUM(B6+B8+B10+B12+B14)</f>
        <v>65922859.210000001</v>
      </c>
      <c r="C16" s="15">
        <f t="shared" si="0"/>
        <v>53181651.670000002</v>
      </c>
      <c r="D16" s="15">
        <f t="shared" si="0"/>
        <v>119104510.88</v>
      </c>
      <c r="E16" s="15">
        <f t="shared" si="0"/>
        <v>31379999.48</v>
      </c>
      <c r="F16" s="15">
        <f t="shared" si="0"/>
        <v>23047251.09</v>
      </c>
      <c r="G16" s="15">
        <f t="shared" si="0"/>
        <v>87724511.399999991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58</v>
      </c>
      <c r="E3" s="29"/>
      <c r="F3" s="30"/>
      <c r="G3" s="42" t="s">
        <v>57</v>
      </c>
    </row>
    <row r="4" spans="1:7" ht="24.9" customHeight="1" x14ac:dyDescent="0.2">
      <c r="A4" s="27" t="s">
        <v>52</v>
      </c>
      <c r="B4" s="2" t="s">
        <v>53</v>
      </c>
      <c r="C4" s="2" t="s">
        <v>118</v>
      </c>
      <c r="D4" s="2" t="s">
        <v>54</v>
      </c>
      <c r="E4" s="2" t="s">
        <v>55</v>
      </c>
      <c r="F4" s="2" t="s">
        <v>56</v>
      </c>
      <c r="G4" s="43"/>
    </row>
    <row r="5" spans="1:7" x14ac:dyDescent="0.2">
      <c r="A5" s="32"/>
      <c r="B5" s="3">
        <v>1</v>
      </c>
      <c r="C5" s="3">
        <v>2</v>
      </c>
      <c r="D5" s="3" t="s">
        <v>119</v>
      </c>
      <c r="E5" s="3">
        <v>4</v>
      </c>
      <c r="F5" s="3">
        <v>5</v>
      </c>
      <c r="G5" s="3" t="s">
        <v>120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132</v>
      </c>
      <c r="B7" s="5">
        <v>21243025.789999999</v>
      </c>
      <c r="C7" s="5">
        <v>42620589.369999997</v>
      </c>
      <c r="D7" s="5">
        <f>B7+C7</f>
        <v>63863615.159999996</v>
      </c>
      <c r="E7" s="5">
        <v>14895390.560000001</v>
      </c>
      <c r="F7" s="5">
        <v>8047986.25</v>
      </c>
      <c r="G7" s="5">
        <f>D7-E7</f>
        <v>48968224.599999994</v>
      </c>
    </row>
    <row r="8" spans="1:7" x14ac:dyDescent="0.2">
      <c r="A8" s="22" t="s">
        <v>133</v>
      </c>
      <c r="B8" s="5">
        <v>9584654.3499999996</v>
      </c>
      <c r="C8" s="5">
        <v>3186683.58</v>
      </c>
      <c r="D8" s="5">
        <f t="shared" ref="D8:D13" si="0">B8+C8</f>
        <v>12771337.93</v>
      </c>
      <c r="E8" s="5">
        <v>4293735.2699999996</v>
      </c>
      <c r="F8" s="5">
        <v>3631916.87</v>
      </c>
      <c r="G8" s="5">
        <f t="shared" ref="G8:G13" si="1">D8-E8</f>
        <v>8477602.6600000001</v>
      </c>
    </row>
    <row r="9" spans="1:7" x14ac:dyDescent="0.2">
      <c r="A9" s="22" t="s">
        <v>134</v>
      </c>
      <c r="B9" s="5">
        <v>7775795.9900000002</v>
      </c>
      <c r="C9" s="5">
        <v>982256.93</v>
      </c>
      <c r="D9" s="5">
        <f t="shared" si="0"/>
        <v>8758052.9199999999</v>
      </c>
      <c r="E9" s="5">
        <v>2904128.44</v>
      </c>
      <c r="F9" s="5">
        <v>2873292.6</v>
      </c>
      <c r="G9" s="5">
        <f t="shared" si="1"/>
        <v>5853924.4800000004</v>
      </c>
    </row>
    <row r="10" spans="1:7" x14ac:dyDescent="0.2">
      <c r="A10" s="22" t="s">
        <v>135</v>
      </c>
      <c r="B10" s="5">
        <v>3164353.72</v>
      </c>
      <c r="C10" s="5">
        <v>-91898.87</v>
      </c>
      <c r="D10" s="5">
        <f t="shared" si="0"/>
        <v>3072454.85</v>
      </c>
      <c r="E10" s="5">
        <v>1186105.3700000001</v>
      </c>
      <c r="F10" s="5">
        <v>1166623.3700000001</v>
      </c>
      <c r="G10" s="5">
        <f t="shared" si="1"/>
        <v>1886349.48</v>
      </c>
    </row>
    <row r="11" spans="1:7" x14ac:dyDescent="0.2">
      <c r="A11" s="22" t="s">
        <v>136</v>
      </c>
      <c r="B11" s="5">
        <v>20936329.329999998</v>
      </c>
      <c r="C11" s="5">
        <v>6470718.6600000001</v>
      </c>
      <c r="D11" s="5">
        <f t="shared" si="0"/>
        <v>27407047.989999998</v>
      </c>
      <c r="E11" s="5">
        <v>7938549.1200000001</v>
      </c>
      <c r="F11" s="5">
        <v>7171162.7199999997</v>
      </c>
      <c r="G11" s="5">
        <f t="shared" si="1"/>
        <v>19468498.869999997</v>
      </c>
    </row>
    <row r="12" spans="1:7" x14ac:dyDescent="0.2">
      <c r="A12" s="22" t="s">
        <v>137</v>
      </c>
      <c r="B12" s="5">
        <v>3218700.03</v>
      </c>
      <c r="C12" s="5">
        <v>13302</v>
      </c>
      <c r="D12" s="5">
        <f t="shared" si="0"/>
        <v>3232002.03</v>
      </c>
      <c r="E12" s="5">
        <v>162090.72</v>
      </c>
      <c r="F12" s="5">
        <v>156269.28</v>
      </c>
      <c r="G12" s="5">
        <f t="shared" si="1"/>
        <v>3069911.3099999996</v>
      </c>
    </row>
    <row r="13" spans="1:7" x14ac:dyDescent="0.2">
      <c r="A13" s="22" t="s">
        <v>50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51</v>
      </c>
      <c r="B15" s="16">
        <f t="shared" ref="B15:G15" si="2">SUM(B7:B14)</f>
        <v>65922859.210000001</v>
      </c>
      <c r="C15" s="16">
        <f t="shared" si="2"/>
        <v>53181651.670000002</v>
      </c>
      <c r="D15" s="16">
        <f t="shared" si="2"/>
        <v>119104510.88</v>
      </c>
      <c r="E15" s="16">
        <f t="shared" si="2"/>
        <v>31379999.48</v>
      </c>
      <c r="F15" s="16">
        <f t="shared" si="2"/>
        <v>23047251.09</v>
      </c>
      <c r="G15" s="16">
        <f t="shared" si="2"/>
        <v>87724511.399999991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58</v>
      </c>
      <c r="E20" s="29"/>
      <c r="F20" s="30"/>
      <c r="G20" s="42" t="s">
        <v>57</v>
      </c>
    </row>
    <row r="21" spans="1:7" ht="20.399999999999999" x14ac:dyDescent="0.2">
      <c r="A21" s="27" t="s">
        <v>52</v>
      </c>
      <c r="B21" s="2" t="s">
        <v>53</v>
      </c>
      <c r="C21" s="2" t="s">
        <v>118</v>
      </c>
      <c r="D21" s="2" t="s">
        <v>54</v>
      </c>
      <c r="E21" s="2" t="s">
        <v>55</v>
      </c>
      <c r="F21" s="2" t="s">
        <v>56</v>
      </c>
      <c r="G21" s="43"/>
    </row>
    <row r="22" spans="1:7" x14ac:dyDescent="0.2">
      <c r="A22" s="32"/>
      <c r="B22" s="3">
        <v>1</v>
      </c>
      <c r="C22" s="3">
        <v>2</v>
      </c>
      <c r="D22" s="3" t="s">
        <v>119</v>
      </c>
      <c r="E22" s="3">
        <v>4</v>
      </c>
      <c r="F22" s="3">
        <v>5</v>
      </c>
      <c r="G22" s="3" t="s">
        <v>120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122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51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58</v>
      </c>
      <c r="E33" s="29"/>
      <c r="F33" s="30"/>
      <c r="G33" s="42" t="s">
        <v>57</v>
      </c>
    </row>
    <row r="34" spans="1:7" ht="20.399999999999999" x14ac:dyDescent="0.2">
      <c r="A34" s="27" t="s">
        <v>52</v>
      </c>
      <c r="B34" s="2" t="s">
        <v>53</v>
      </c>
      <c r="C34" s="2" t="s">
        <v>118</v>
      </c>
      <c r="D34" s="2" t="s">
        <v>54</v>
      </c>
      <c r="E34" s="2" t="s">
        <v>55</v>
      </c>
      <c r="F34" s="2" t="s">
        <v>56</v>
      </c>
      <c r="G34" s="43"/>
    </row>
    <row r="35" spans="1:7" x14ac:dyDescent="0.2">
      <c r="A35" s="32"/>
      <c r="B35" s="3">
        <v>1</v>
      </c>
      <c r="C35" s="3">
        <v>2</v>
      </c>
      <c r="D35" s="3" t="s">
        <v>119</v>
      </c>
      <c r="E35" s="3">
        <v>4</v>
      </c>
      <c r="F35" s="3">
        <v>5</v>
      </c>
      <c r="G35" s="3" t="s">
        <v>120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65922859.210000001</v>
      </c>
      <c r="C37" s="5">
        <v>53181651.670000002</v>
      </c>
      <c r="D37" s="5">
        <f t="shared" ref="D37:D49" si="6">B37+C37</f>
        <v>119104510.88</v>
      </c>
      <c r="E37" s="5">
        <v>31379999.48</v>
      </c>
      <c r="F37" s="5">
        <v>23047251.09</v>
      </c>
      <c r="G37" s="5">
        <f t="shared" ref="G37:G49" si="7">D37-E37</f>
        <v>87724511.399999991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ht="20.399999999999999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0.399999999999999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129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51</v>
      </c>
      <c r="B51" s="16">
        <f t="shared" ref="B51:G51" si="8">SUM(B37:B49)</f>
        <v>65922859.210000001</v>
      </c>
      <c r="C51" s="16">
        <f t="shared" si="8"/>
        <v>53181651.670000002</v>
      </c>
      <c r="D51" s="16">
        <f t="shared" si="8"/>
        <v>119104510.88</v>
      </c>
      <c r="E51" s="16">
        <f t="shared" si="8"/>
        <v>31379999.48</v>
      </c>
      <c r="F51" s="16">
        <f t="shared" si="8"/>
        <v>23047251.09</v>
      </c>
      <c r="G51" s="16">
        <f t="shared" si="8"/>
        <v>87724511.399999991</v>
      </c>
    </row>
    <row r="53" spans="1:7" x14ac:dyDescent="0.2">
      <c r="A53" s="1" t="s">
        <v>121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topLeftCell="A32" workbookViewId="0">
      <selection activeCell="G54" sqref="A1:G54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58</v>
      </c>
      <c r="E2" s="29"/>
      <c r="F2" s="30"/>
      <c r="G2" s="42" t="s">
        <v>57</v>
      </c>
    </row>
    <row r="3" spans="1:7" ht="24.9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3"/>
    </row>
    <row r="4" spans="1:7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65922859.210000001</v>
      </c>
      <c r="C6" s="13">
        <f t="shared" si="0"/>
        <v>53181651.670000002</v>
      </c>
      <c r="D6" s="13">
        <f t="shared" si="0"/>
        <v>119104510.88</v>
      </c>
      <c r="E6" s="13">
        <f t="shared" si="0"/>
        <v>31379999.48</v>
      </c>
      <c r="F6" s="13">
        <f t="shared" si="0"/>
        <v>23047251.09</v>
      </c>
      <c r="G6" s="13">
        <f t="shared" si="0"/>
        <v>87724511.399999991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123</v>
      </c>
      <c r="B9" s="5">
        <v>3218700.03</v>
      </c>
      <c r="C9" s="5">
        <v>13302</v>
      </c>
      <c r="D9" s="5">
        <f t="shared" si="1"/>
        <v>3232002.03</v>
      </c>
      <c r="E9" s="5">
        <v>162090.72</v>
      </c>
      <c r="F9" s="5">
        <v>156269.28</v>
      </c>
      <c r="G9" s="5">
        <f t="shared" si="2"/>
        <v>3069911.3099999996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62704159.18</v>
      </c>
      <c r="C14" s="5">
        <v>53168349.670000002</v>
      </c>
      <c r="D14" s="5">
        <f t="shared" si="1"/>
        <v>115872508.84999999</v>
      </c>
      <c r="E14" s="5">
        <v>31217908.760000002</v>
      </c>
      <c r="F14" s="5">
        <v>22890981.809999999</v>
      </c>
      <c r="G14" s="5">
        <f t="shared" si="2"/>
        <v>84654600.089999989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0</v>
      </c>
      <c r="C16" s="13">
        <f t="shared" si="3"/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51</v>
      </c>
      <c r="B42" s="16">
        <f t="shared" ref="B42:G42" si="12">SUM(B36+B25+B16+B6)</f>
        <v>65922859.210000001</v>
      </c>
      <c r="C42" s="16">
        <f t="shared" si="12"/>
        <v>53181651.670000002</v>
      </c>
      <c r="D42" s="16">
        <f t="shared" si="12"/>
        <v>119104510.88</v>
      </c>
      <c r="E42" s="16">
        <f t="shared" si="12"/>
        <v>31379999.48</v>
      </c>
      <c r="F42" s="16">
        <f t="shared" si="12"/>
        <v>23047251.09</v>
      </c>
      <c r="G42" s="16">
        <f t="shared" si="12"/>
        <v>87724511.399999991</v>
      </c>
    </row>
    <row r="44" spans="1:7" x14ac:dyDescent="0.2">
      <c r="A44" s="1" t="s">
        <v>121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 Carlos Torres Godínez</cp:lastModifiedBy>
  <cp:lastPrinted>2024-07-17T17:18:23Z</cp:lastPrinted>
  <dcterms:created xsi:type="dcterms:W3CDTF">2014-02-10T03:37:14Z</dcterms:created>
  <dcterms:modified xsi:type="dcterms:W3CDTF">2024-07-17T17:18:56Z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