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4562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E97" i="2"/>
  <c r="E95" i="2" s="1"/>
  <c r="D97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G10" i="2" s="1"/>
  <c r="H97" i="2" l="1"/>
  <c r="H95" i="2" s="1"/>
  <c r="H77" i="2" s="1"/>
  <c r="E77" i="2"/>
  <c r="F97" i="2"/>
  <c r="F103" i="2"/>
  <c r="I97" i="2"/>
  <c r="I50" i="2"/>
  <c r="G119" i="2"/>
  <c r="G9" i="2"/>
  <c r="H11" i="2"/>
  <c r="E119" i="2"/>
  <c r="E9" i="2"/>
  <c r="D95" i="2"/>
  <c r="I13" i="2"/>
  <c r="D12" i="2"/>
  <c r="I95" i="2" l="1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<sst xmlns="http://schemas.openxmlformats.org/spreadsheetml/2006/main" count="235" uniqueCount="213">
  <si>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</si>
  <si>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</si>
  <si>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</si>
  <si>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</si>
  <si>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</si>
  <si>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</si>
  <si>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</si>
  <si>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</si>
  <si>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</si>
  <si>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</si>
  <si>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</si>
  <si>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</si>
  <si>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</si>
  <si>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</si>
  <si>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</si>
  <si>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</si>
  <si>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</si>
  <si>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</si>
  <si>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</si>
  <si>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</si>
  <si>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</si>
  <si>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</si>
  <si>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</si>
  <si>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</si>
  <si>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</si>
  <si>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</si>
  <si>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</si>
  <si>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</si>
  <si>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</si>
  <si>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</si>
  <si>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</si>
  <si>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</si>
  <si>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</si>
  <si>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</si>
  <si>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</si>
  <si>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</si>
  <si>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</si>
  <si>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</si>
  <si>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</si>
  <si>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</si>
  <si>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</si>
  <si>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</si>
  <si>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</si>
  <si>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</si>
  <si>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</si>
  <si>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</si>
  <si>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</si>
  <si>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</si>
  <si>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</si>
  <si>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</si>
  <si>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</si>
  <si>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</si>
  <si>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</si>
  <si>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</si>
  <si>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</si>
  <si>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</si>
  <si>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</si>
  <si>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</si>
  <si>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</si>
  <si>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</si>
  <si>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</si>
  <si>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</si>
  <si>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</si>
  <si>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</si>
  <si>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</si>
  <si>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</si>
  <si>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</si>
  <si>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</si>
  <si>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</si>
  <si>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</si>
  <si>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</si>
  <si>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</si>
  <si>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</si>
  <si>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</si>
  <si>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</si>
  <si>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</si>
  <si>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</si>
  <si>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</si>
  <si>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</si>
  <si>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</si>
  <si>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</si>
  <si>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</si>
  <si>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</si>
  <si>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</si>
  <si>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</si>
  <si>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</si>
  <si>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</si>
  <si>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</si>
  <si>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</si>
  <si>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</si>
  <si>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</si>
  <si>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</si>
  <si>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</si>
  <si>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</si>
  <si>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</si>
  <si>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</si>
  <si>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</si>
  <si>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</si>
  <si>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</si>
  <si>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</si>
  <si>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</si>
  <si>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</si>
  <si>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</si>
  <si>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</si>
  <si>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</si>
  <si>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</si>
  <si>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</si>
  <si>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</si>
  <si>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</si>
  <si>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</si>
  <si>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</si>
  <si>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</si>
  <si>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</si>
  <si>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</si>
  <si>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</si>
  <si>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</si>
  <si>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</si>
  <si>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</si>
  <si>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</si>
  <si>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</si>
  <si>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</si>
  <si>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</si>
  <si>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</si>
  <si>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</si>
  <si>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</si>
  <si>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</si>
  <si>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</si>
  <si>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</si>
  <si>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</si>
  <si>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</si>
  <si>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</si>
  <si>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</si>
  <si>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</si>
  <si>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</si>
  <si>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</si>
  <si>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</si>
  <si>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</si>
  <si>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</si>
  <si>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</si>
  <si>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</si>
  <si>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</si>
  <si>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</si>
  <si>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</si>
  <si>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</si>
  <si>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</si>
  <si>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</si>
  <si>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</si>
  <si>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</si>
  <si>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</si>
  <si>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</si>
  <si>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</si>
  <si>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</si>
  <si>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</si>
  <si>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</si>
  <si>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</si>
  <si>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</si>
  <si>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</si>
  <si>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</si>
  <si>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</si>
  <si>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</si>
  <si>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</si>
  <si>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</si>
  <si>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</si>
  <si>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</si>
  <si>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</si>
  <si>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</si>
  <si>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</si>
  <si>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</si>
  <si>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</si>
  <si>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</si>
  <si>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</si>
  <si>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</si>
  <si>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</si>
  <si>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</si>
  <si>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</si>
  <si>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</si>
  <si>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</si>
  <si>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</si>
  <si>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</si>
  <si>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</si>
  <si>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</si>
  <si>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</si>
  <si>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</si>
  <si>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</si>
  <si>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</si>
  <si>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</si>
  <si>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</si>
  <si>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</si>
  <si>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</si>
  <si>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</si>
  <si>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</si>
  <si>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</si>
  <si>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</si>
  <si>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</si>
  <si>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</si>
  <si>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</si>
  <si>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</si>
  <si>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</si>
  <si>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</si>
  <si>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</si>
  <si>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</si>
  <si>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</si>
  <si>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</si>
  <si>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</si>
  <si>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</si>
  <si>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</si>
  <si>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2019</t>
  </si>
  <si>
    <t>COORDINADORA DE FOMENTO AL COMERCIO EXTERIOR DEL ESTADO DE GUANAJUATO</t>
  </si>
  <si>
    <t>Lic. Luis Ernesto Rojas Ávila</t>
  </si>
  <si>
    <t>COFOCE</t>
  </si>
  <si>
    <t xml:space="preserve">Director General </t>
  </si>
  <si>
    <t>C.P. Juan José Rangel Gutiérrez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</si>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</sst>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E19" sqref="E19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9" width="17.7109375" style="3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206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205</v>
      </c>
      <c r="D5" s="28" t="s">
        <v>207</v>
      </c>
      <c r="E5" s="29"/>
      <c r="F5" s="29"/>
      <c r="G5" s="29"/>
      <c r="H5" s="29"/>
      <c r="I5" s="2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105256322</v>
      </c>
      <c r="E9" s="39">
        <f t="shared" ref="E9:H9" si="0">+E10+E77</f>
        <v>3352391.08</v>
      </c>
      <c r="F9" s="39">
        <f>+D9+E9</f>
        <v>108608713.08</v>
      </c>
      <c r="G9" s="39">
        <f t="shared" si="0"/>
        <v>23249683.859999999</v>
      </c>
      <c r="H9" s="39">
        <f t="shared" si="0"/>
        <v>23249683.859999999</v>
      </c>
      <c r="I9" s="40">
        <f>+H9-D9</f>
        <v>-82006638.140000001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806940</v>
      </c>
      <c r="E10" s="39">
        <f t="shared" ref="E10:H10" si="1">+E11+E33+E38+E39+E43+E50+E54+E57+E75</f>
        <v>0</v>
      </c>
      <c r="F10" s="39">
        <f t="shared" ref="F10:F73" si="2">+D10+E10</f>
        <v>806940</v>
      </c>
      <c r="G10" s="39">
        <f t="shared" si="1"/>
        <v>141659.09</v>
      </c>
      <c r="H10" s="39">
        <f t="shared" si="1"/>
        <v>141659.09</v>
      </c>
      <c r="I10" s="40">
        <f t="shared" ref="I10:I73" si="3">+H10-D10</f>
        <v>-665280.91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0</v>
      </c>
      <c r="E39" s="41">
        <f t="shared" ref="E39:H39" si="13">SUM(E40:E42)</f>
        <v>0</v>
      </c>
      <c r="F39" s="41">
        <f t="shared" si="2"/>
        <v>0</v>
      </c>
      <c r="G39" s="41">
        <f t="shared" si="13"/>
        <v>0</v>
      </c>
      <c r="H39" s="41">
        <f t="shared" si="13"/>
        <v>0</v>
      </c>
      <c r="I39" s="42">
        <f t="shared" si="3"/>
        <v>0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/>
      <c r="E41" s="45"/>
      <c r="F41" s="45">
        <f t="shared" si="2"/>
        <v>0</v>
      </c>
      <c r="G41" s="45"/>
      <c r="H41" s="45"/>
      <c r="I41" s="46">
        <f t="shared" si="3"/>
        <v>0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/>
      <c r="E42" s="45"/>
      <c r="F42" s="45">
        <f t="shared" si="2"/>
        <v>0</v>
      </c>
      <c r="G42" s="45"/>
      <c r="H42" s="45"/>
      <c r="I42" s="46">
        <f t="shared" si="3"/>
        <v>0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0</v>
      </c>
      <c r="F43" s="41">
        <f t="shared" si="2"/>
        <v>0</v>
      </c>
      <c r="G43" s="41">
        <f t="shared" si="14"/>
        <v>0</v>
      </c>
      <c r="H43" s="41">
        <f t="shared" si="14"/>
        <v>0</v>
      </c>
      <c r="I43" s="42">
        <f t="shared" si="3"/>
        <v>0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3"/>
      <c r="E49" s="43"/>
      <c r="F49" s="43">
        <f t="shared" si="2"/>
        <v>0</v>
      </c>
      <c r="G49" s="43"/>
      <c r="H49" s="43"/>
      <c r="I49" s="44">
        <f t="shared" si="3"/>
        <v>0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806940</v>
      </c>
      <c r="E50" s="41">
        <f t="shared" ref="E50:H50" si="16">SUM(E51:E53)</f>
        <v>0</v>
      </c>
      <c r="F50" s="41">
        <f t="shared" si="2"/>
        <v>806940</v>
      </c>
      <c r="G50" s="41">
        <f t="shared" si="16"/>
        <v>141659.09</v>
      </c>
      <c r="H50" s="41">
        <f t="shared" si="16"/>
        <v>141659.09</v>
      </c>
      <c r="I50" s="42">
        <f t="shared" si="3"/>
        <v>-665280.91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/>
      <c r="E51" s="45"/>
      <c r="F51" s="45">
        <f t="shared" si="2"/>
        <v>0</v>
      </c>
      <c r="G51" s="45"/>
      <c r="H51" s="45"/>
      <c r="I51" s="46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>
        <v>806940</v>
      </c>
      <c r="E53" s="45">
        <v>0</v>
      </c>
      <c r="F53" s="45">
        <f t="shared" si="2"/>
        <v>806940</v>
      </c>
      <c r="G53" s="45">
        <v>141659.09</v>
      </c>
      <c r="H53" s="45">
        <v>141659.09</v>
      </c>
      <c r="I53" s="46">
        <f t="shared" si="3"/>
        <v>-665280.91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0</v>
      </c>
      <c r="F54" s="41">
        <f t="shared" si="2"/>
        <v>0</v>
      </c>
      <c r="G54" s="41">
        <f t="shared" si="17"/>
        <v>0</v>
      </c>
      <c r="H54" s="41">
        <f t="shared" si="17"/>
        <v>0</v>
      </c>
      <c r="I54" s="42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/>
      <c r="E55" s="45"/>
      <c r="F55" s="45">
        <f t="shared" si="2"/>
        <v>0</v>
      </c>
      <c r="G55" s="45"/>
      <c r="H55" s="45"/>
      <c r="I55" s="46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0</v>
      </c>
      <c r="E57" s="41">
        <f t="shared" ref="E57:H57" si="18">+E58+E59+E71</f>
        <v>0</v>
      </c>
      <c r="F57" s="41">
        <f t="shared" si="2"/>
        <v>0</v>
      </c>
      <c r="G57" s="41">
        <f t="shared" si="18"/>
        <v>0</v>
      </c>
      <c r="H57" s="41">
        <f t="shared" si="18"/>
        <v>0</v>
      </c>
      <c r="I57" s="42">
        <f t="shared" si="3"/>
        <v>0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0</v>
      </c>
      <c r="E59" s="41">
        <f t="shared" ref="E59:H59" si="19">+E60+E65+E70</f>
        <v>0</v>
      </c>
      <c r="F59" s="41">
        <f t="shared" si="2"/>
        <v>0</v>
      </c>
      <c r="G59" s="41">
        <f t="shared" si="19"/>
        <v>0</v>
      </c>
      <c r="H59" s="41">
        <f t="shared" si="19"/>
        <v>0</v>
      </c>
      <c r="I59" s="42">
        <f t="shared" si="3"/>
        <v>0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0</v>
      </c>
      <c r="F60" s="43">
        <f t="shared" si="2"/>
        <v>0</v>
      </c>
      <c r="G60" s="43">
        <f t="shared" si="20"/>
        <v>0</v>
      </c>
      <c r="H60" s="43">
        <f t="shared" si="20"/>
        <v>0</v>
      </c>
      <c r="I60" s="44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/>
      <c r="E61" s="45"/>
      <c r="F61" s="45">
        <f t="shared" si="2"/>
        <v>0</v>
      </c>
      <c r="G61" s="45"/>
      <c r="H61" s="45"/>
      <c r="I61" s="46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0</v>
      </c>
      <c r="E65" s="43">
        <f t="shared" ref="E65:H65" si="21">SUM(E66:E69)</f>
        <v>0</v>
      </c>
      <c r="F65" s="43">
        <f t="shared" si="2"/>
        <v>0</v>
      </c>
      <c r="G65" s="43">
        <f t="shared" si="21"/>
        <v>0</v>
      </c>
      <c r="H65" s="43">
        <f t="shared" si="21"/>
        <v>0</v>
      </c>
      <c r="I65" s="44">
        <f t="shared" si="3"/>
        <v>0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/>
      <c r="E66" s="45"/>
      <c r="F66" s="45">
        <f t="shared" si="2"/>
        <v>0</v>
      </c>
      <c r="G66" s="45"/>
      <c r="H66" s="45"/>
      <c r="I66" s="46">
        <f t="shared" si="3"/>
        <v>0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104449382</v>
      </c>
      <c r="E77" s="39">
        <f t="shared" ref="E77:H77" si="25">+E78+E82+E90+E95+E113</f>
        <v>3352391.08</v>
      </c>
      <c r="F77" s="39">
        <f t="shared" si="23"/>
        <v>107801773.08</v>
      </c>
      <c r="G77" s="39">
        <f t="shared" si="25"/>
        <v>23108024.77</v>
      </c>
      <c r="H77" s="39">
        <f t="shared" si="25"/>
        <v>23108024.77</v>
      </c>
      <c r="I77" s="40">
        <f t="shared" si="24"/>
        <v>-81341357.230000004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104449382</v>
      </c>
      <c r="E95" s="41">
        <f t="shared" ref="E95:H95" si="29">+E96+E97+E109</f>
        <v>3352391.08</v>
      </c>
      <c r="F95" s="41">
        <f t="shared" si="23"/>
        <v>107801773.08</v>
      </c>
      <c r="G95" s="41">
        <f t="shared" si="29"/>
        <v>23108024.77</v>
      </c>
      <c r="H95" s="41">
        <f t="shared" si="29"/>
        <v>23108024.77</v>
      </c>
      <c r="I95" s="41">
        <f t="shared" si="24"/>
        <v>-81341357.230000004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104449382</v>
      </c>
      <c r="E97" s="41">
        <f t="shared" ref="E97:H97" si="30">+E98+E103+E108</f>
        <v>3352391.08</v>
      </c>
      <c r="F97" s="41">
        <f t="shared" si="23"/>
        <v>107801773.08</v>
      </c>
      <c r="G97" s="41">
        <f t="shared" si="30"/>
        <v>23108024.77</v>
      </c>
      <c r="H97" s="41">
        <f t="shared" si="30"/>
        <v>23108024.77</v>
      </c>
      <c r="I97" s="41">
        <f t="shared" si="24"/>
        <v>-81341357.230000004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0</v>
      </c>
      <c r="F98" s="43">
        <f t="shared" si="23"/>
        <v>0</v>
      </c>
      <c r="G98" s="43">
        <f t="shared" si="31"/>
        <v>0</v>
      </c>
      <c r="H98" s="43">
        <f t="shared" si="31"/>
        <v>0</v>
      </c>
      <c r="I98" s="44">
        <f t="shared" si="24"/>
        <v>0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/>
      <c r="E99" s="45"/>
      <c r="F99" s="45">
        <f t="shared" si="23"/>
        <v>0</v>
      </c>
      <c r="G99" s="45"/>
      <c r="H99" s="45"/>
      <c r="I99" s="46">
        <f t="shared" si="24"/>
        <v>0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104449382</v>
      </c>
      <c r="E103" s="43">
        <f t="shared" ref="E103:H103" si="32">SUM(E104:E107)</f>
        <v>3352391.08</v>
      </c>
      <c r="F103" s="43">
        <f t="shared" si="23"/>
        <v>107801773.08</v>
      </c>
      <c r="G103" s="43">
        <f t="shared" si="32"/>
        <v>23108024.77</v>
      </c>
      <c r="H103" s="43">
        <f t="shared" si="32"/>
        <v>23108024.77</v>
      </c>
      <c r="I103" s="44">
        <f t="shared" si="24"/>
        <v>-81341357.230000004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104449382</v>
      </c>
      <c r="E104" s="45">
        <v>3352391.08</v>
      </c>
      <c r="F104" s="45">
        <f t="shared" si="23"/>
        <v>107801773.08</v>
      </c>
      <c r="G104" s="45">
        <v>23108024.77</v>
      </c>
      <c r="H104" s="45">
        <v>23108024.77</v>
      </c>
      <c r="I104" s="46">
        <f t="shared" si="24"/>
        <v>-81341357.230000004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/>
      <c r="E105" s="45"/>
      <c r="F105" s="45">
        <f t="shared" si="23"/>
        <v>0</v>
      </c>
      <c r="G105" s="45"/>
      <c r="H105" s="45"/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105256322</v>
      </c>
      <c r="E119" s="50">
        <f t="shared" ref="E119:H119" si="35">+E10+E77</f>
        <v>3352391.08</v>
      </c>
      <c r="F119" s="50">
        <f t="shared" si="23"/>
        <v>108608713.08</v>
      </c>
      <c r="G119" s="50">
        <f t="shared" si="35"/>
        <v>23249683.859999999</v>
      </c>
      <c r="H119" s="50">
        <f t="shared" si="35"/>
        <v>23249683.859999999</v>
      </c>
      <c r="I119" s="50">
        <f t="shared" si="24"/>
        <v>-82006638.140000001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208</v>
      </c>
      <c r="C124" s="30"/>
      <c r="D124" s="2"/>
      <c r="E124" s="31" t="s">
        <v>211</v>
      </c>
      <c r="F124" s="31"/>
      <c r="G124" s="31"/>
      <c r="H124" s="31"/>
    </row>
    <row r="125" spans="1:9" x14ac:dyDescent="0.2">
      <c r="B125" s="30" t="s">
        <v>210</v>
      </c>
      <c r="C125" s="30"/>
      <c r="D125" s="2"/>
      <c r="E125" s="30" t="s">
        <v>212</v>
      </c>
      <c r="F125" s="30"/>
      <c r="G125" s="30"/>
      <c r="H125" s="30"/>
    </row>
    <row r="126" spans="1:9" ht="15" customHeight="1" x14ac:dyDescent="0.2">
      <c r="B126" s="30" t="s">
        <v>209</v>
      </c>
      <c r="C126" s="30"/>
      <c r="D126" s="2"/>
      <c r="E126" s="30" t="s">
        <v>209</v>
      </c>
      <c r="F126" s="30"/>
      <c r="G126" s="30"/>
      <c r="H126" s="30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3">
    <mergeCell ref="B126:C126"/>
    <mergeCell ref="E126:H126"/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Marlen Moreno Mendoza</cp:lastModifiedBy>
  <dcterms:created xsi:type="dcterms:W3CDTF">2017-07-04T21:04:26Z</dcterms:created>
  <dcterms:modified xsi:type="dcterms:W3CDTF">2019-04-24T19:34:30Z</dcterms:modified>
</cp:coreProperties>
</file>