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1_PRESUPUESTO\B_CTA PUBLICA ESTADOS PRESUPUESTALES 2026\SF\MARZO\"/>
    </mc:Choice>
  </mc:AlternateContent>
  <xr:revisionPtr revIDLastSave="0" documentId="13_ncr:1_{9AF296D6-0E9C-44CA-BEF8-C421C1DAF1FF}" xr6:coauthVersionLast="47" xr6:coauthVersionMax="47" xr10:uidLastSave="{00000000-0000-0000-0000-000000000000}"/>
  <bookViews>
    <workbookView xWindow="28680" yWindow="1455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" l="1"/>
  <c r="C38" i="4"/>
  <c r="D38" i="4"/>
  <c r="E38" i="4"/>
  <c r="F38" i="4"/>
  <c r="B38" i="4"/>
  <c r="B35" i="4"/>
  <c r="C35" i="4"/>
  <c r="D35" i="4"/>
  <c r="E35" i="4"/>
  <c r="F35" i="4"/>
  <c r="G35" i="4"/>
  <c r="C29" i="4"/>
  <c r="D29" i="4"/>
  <c r="E29" i="4"/>
  <c r="F29" i="4"/>
  <c r="G29" i="4"/>
  <c r="B29" i="4"/>
  <c r="C19" i="4"/>
  <c r="D19" i="4"/>
  <c r="E19" i="4"/>
  <c r="F19" i="4"/>
  <c r="G19" i="4"/>
  <c r="B19" i="4"/>
  <c r="G15" i="4"/>
  <c r="C15" i="4"/>
  <c r="D15" i="4"/>
  <c r="E15" i="4"/>
  <c r="F15" i="4"/>
  <c r="B15" i="4"/>
  <c r="G5" i="4"/>
  <c r="G6" i="4"/>
  <c r="G7" i="4"/>
  <c r="G8" i="4"/>
  <c r="G9" i="4"/>
  <c r="G10" i="4"/>
  <c r="G11" i="4"/>
  <c r="G12" i="4"/>
  <c r="G13" i="4"/>
  <c r="G4" i="4"/>
  <c r="D5" i="4"/>
  <c r="D6" i="4"/>
  <c r="D7" i="4"/>
  <c r="D8" i="4"/>
  <c r="D9" i="4"/>
  <c r="D10" i="4"/>
  <c r="D11" i="4"/>
  <c r="D12" i="4"/>
  <c r="D13" i="4"/>
  <c r="D4" i="4"/>
</calcChain>
</file>

<file path=xl/sharedStrings.xml><?xml version="1.0" encoding="utf-8"?>
<sst xmlns="http://schemas.openxmlformats.org/spreadsheetml/2006/main" count="51" uniqueCount="30">
  <si>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</si>
  <si>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</si>
  <si>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</si>
  <si>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</si>
  <si>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</si>
  <si>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</si>
  <si>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</si>
  <si>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</si>
  <si>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</si>
  <si>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</si>
  <si>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</si>
  <si>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</si>
  <si>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</si>
  <si>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</si>
  <si>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</si>
  <si>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</si>
  <si>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</si>
  <si>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</si>
  <si>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</si>
  <si>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</si>
  <si>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</si>
  <si>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</si>
  <si>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</si>
  <si>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</si>
  <si>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</si>
  <si>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</si>
  <si>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</si>
  <si>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Coordinadora de Fomento al Comercio Exterior del Estado de Guanajuato
Estado Analítico de Ingresos
Del 01 de enero al 31 de marzo de 2026
(Cifras en Pesos)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</si>
  <si>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</si>
  <si>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así como de las Empresas Públicas del Estado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</si>
</sst>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0" fillId="2" borderId="5" xfId="8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11" xfId="8" applyFont="1" applyFill="1" applyBorder="1" applyAlignment="1">
      <alignment horizontal="center" vertical="center"/>
    </xf>
    <xf numFmtId="0" fontId="10" fillId="2" borderId="12" xfId="8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 wrapText="1"/>
    </xf>
    <xf numFmtId="0" fontId="10" fillId="2" borderId="12" xfId="8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vertical="center"/>
      <protection locked="0"/>
    </xf>
    <xf numFmtId="0" fontId="8" fillId="0" borderId="0" xfId="8" applyFont="1" applyAlignment="1" applyProtection="1">
      <alignment vertical="center"/>
      <protection locked="0"/>
    </xf>
    <xf numFmtId="0" fontId="5" fillId="0" borderId="0" xfId="8" applyFont="1" applyAlignment="1" applyProtection="1">
      <alignment horizontal="center" vertical="center"/>
      <protection locked="0"/>
    </xf>
    <xf numFmtId="0" fontId="5" fillId="0" borderId="13" xfId="8" applyFont="1" applyBorder="1" applyAlignment="1" applyProtection="1">
      <alignment horizontal="left" vertical="center" wrapText="1" indent="1"/>
      <protection locked="0"/>
    </xf>
    <xf numFmtId="0" fontId="9" fillId="0" borderId="13" xfId="8" applyFont="1" applyBorder="1" applyAlignment="1" applyProtection="1">
      <alignment horizontal="left" vertical="center" wrapText="1" indent="1"/>
      <protection locked="0"/>
    </xf>
    <xf numFmtId="0" fontId="9" fillId="0" borderId="13" xfId="8" applyFont="1" applyBorder="1" applyAlignment="1">
      <alignment horizontal="left" vertical="center" wrapText="1" indent="1"/>
    </xf>
    <xf numFmtId="0" fontId="5" fillId="0" borderId="13" xfId="8" applyFont="1" applyBorder="1" applyAlignment="1" applyProtection="1">
      <alignment vertical="center"/>
      <protection locked="0"/>
    </xf>
    <xf numFmtId="0" fontId="10" fillId="0" borderId="14" xfId="8" applyFont="1" applyBorder="1" applyAlignment="1" applyProtection="1">
      <alignment horizontal="left" vertical="center" indent="3"/>
      <protection locked="0"/>
    </xf>
    <xf numFmtId="4" fontId="10" fillId="0" borderId="4" xfId="8" applyNumberFormat="1" applyFont="1" applyBorder="1" applyAlignment="1" applyProtection="1">
      <alignment vertical="center"/>
      <protection locked="0"/>
    </xf>
    <xf numFmtId="0" fontId="9" fillId="0" borderId="6" xfId="8" applyFont="1" applyBorder="1" applyAlignment="1" applyProtection="1">
      <alignment vertical="center"/>
      <protection locked="0"/>
    </xf>
    <xf numFmtId="4" fontId="9" fillId="0" borderId="6" xfId="8" applyNumberFormat="1" applyFont="1" applyBorder="1" applyAlignment="1" applyProtection="1">
      <alignment vertical="center"/>
      <protection locked="0"/>
    </xf>
    <xf numFmtId="4" fontId="9" fillId="0" borderId="1" xfId="8" applyNumberFormat="1" applyFont="1" applyBorder="1" applyAlignment="1" applyProtection="1">
      <alignment vertical="center"/>
      <protection locked="0"/>
    </xf>
    <xf numFmtId="4" fontId="10" fillId="0" borderId="3" xfId="8" applyNumberFormat="1" applyFont="1" applyBorder="1" applyAlignment="1" applyProtection="1">
      <alignment vertical="center"/>
      <protection locked="0"/>
    </xf>
    <xf numFmtId="4" fontId="10" fillId="0" borderId="8" xfId="8" applyNumberFormat="1" applyFont="1" applyBorder="1" applyAlignment="1" applyProtection="1">
      <alignment vertical="center"/>
      <protection locked="0"/>
    </xf>
    <xf numFmtId="0" fontId="10" fillId="0" borderId="13" xfId="8" applyFont="1" applyBorder="1" applyAlignment="1">
      <alignment horizontal="left" vertical="center"/>
    </xf>
    <xf numFmtId="4" fontId="9" fillId="0" borderId="9" xfId="8" applyNumberFormat="1" applyFont="1" applyBorder="1" applyAlignment="1" applyProtection="1">
      <alignment vertical="center"/>
      <protection locked="0"/>
    </xf>
    <xf numFmtId="0" fontId="10" fillId="0" borderId="13" xfId="8" applyFont="1" applyBorder="1" applyAlignment="1">
      <alignment horizontal="left" vertical="center" wrapText="1"/>
    </xf>
    <xf numFmtId="4" fontId="10" fillId="0" borderId="9" xfId="8" applyNumberFormat="1" applyFont="1" applyBorder="1" applyAlignment="1" applyProtection="1">
      <alignment vertical="center"/>
      <protection locked="0"/>
    </xf>
    <xf numFmtId="0" fontId="9" fillId="0" borderId="13" xfId="8" applyFont="1" applyBorder="1" applyAlignment="1">
      <alignment horizontal="left" vertical="center" wrapText="1"/>
    </xf>
    <xf numFmtId="0" fontId="10" fillId="0" borderId="13" xfId="8" applyFont="1" applyBorder="1" applyAlignment="1">
      <alignment vertical="center"/>
    </xf>
    <xf numFmtId="0" fontId="10" fillId="0" borderId="14" xfId="8" applyFont="1" applyBorder="1" applyAlignment="1">
      <alignment horizontal="center" vertical="center" wrapText="1"/>
    </xf>
    <xf numFmtId="4" fontId="10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0" fontId="10" fillId="2" borderId="7" xfId="8" applyFont="1" applyFill="1" applyBorder="1" applyAlignment="1">
      <alignment horizontal="center" vertical="center" wrapText="1"/>
    </xf>
    <xf numFmtId="3" fontId="9" fillId="0" borderId="9" xfId="8" applyNumberFormat="1" applyFont="1" applyBorder="1" applyAlignment="1" applyProtection="1">
      <alignment vertical="center"/>
      <protection locked="0"/>
    </xf>
    <xf numFmtId="0" fontId="5" fillId="0" borderId="15" xfId="8" applyFont="1" applyBorder="1" applyAlignment="1" applyProtection="1">
      <alignment vertical="center"/>
      <protection locked="0"/>
    </xf>
    <xf numFmtId="0" fontId="10" fillId="2" borderId="16" xfId="8" applyFont="1" applyFill="1" applyBorder="1" applyAlignment="1">
      <alignment horizontal="center" vertical="center" wrapText="1"/>
    </xf>
    <xf numFmtId="3" fontId="5" fillId="0" borderId="15" xfId="23" applyNumberFormat="1" applyFont="1" applyBorder="1" applyAlignment="1" applyProtection="1">
      <alignment vertical="top"/>
      <protection locked="0"/>
    </xf>
    <xf numFmtId="3" fontId="5" fillId="0" borderId="16" xfId="23" applyNumberFormat="1" applyFont="1" applyBorder="1" applyAlignment="1" applyProtection="1">
      <alignment vertical="top"/>
      <protection locked="0"/>
    </xf>
    <xf numFmtId="3" fontId="5" fillId="0" borderId="7" xfId="23" applyNumberFormat="1" applyFont="1" applyBorder="1" applyAlignment="1" applyProtection="1">
      <alignment vertical="top"/>
      <protection locked="0"/>
    </xf>
    <xf numFmtId="3" fontId="5" fillId="0" borderId="9" xfId="23" applyNumberFormat="1" applyFont="1" applyBorder="1" applyAlignment="1" applyProtection="1">
      <alignment vertical="top"/>
      <protection locked="0"/>
    </xf>
    <xf numFmtId="3" fontId="10" fillId="0" borderId="9" xfId="8" applyNumberFormat="1" applyFont="1" applyBorder="1" applyAlignment="1" applyProtection="1">
      <alignment vertical="center"/>
      <protection locked="0"/>
    </xf>
    <xf numFmtId="3" fontId="5" fillId="0" borderId="17" xfId="8" applyNumberFormat="1" applyFont="1" applyBorder="1" applyAlignment="1" applyProtection="1">
      <alignment vertical="center"/>
      <protection locked="0"/>
    </xf>
    <xf numFmtId="3" fontId="5" fillId="0" borderId="8" xfId="8" applyNumberFormat="1" applyFont="1" applyBorder="1" applyAlignment="1" applyProtection="1">
      <alignment vertical="center"/>
      <protection locked="0"/>
    </xf>
    <xf numFmtId="3" fontId="10" fillId="0" borderId="2" xfId="8" applyNumberFormat="1" applyFont="1" applyBorder="1" applyAlignment="1" applyProtection="1">
      <alignment vertical="center"/>
      <protection locked="0"/>
    </xf>
    <xf numFmtId="3" fontId="10" fillId="0" borderId="7" xfId="8" applyNumberFormat="1" applyFont="1" applyBorder="1" applyAlignment="1" applyProtection="1">
      <alignment vertical="center"/>
      <protection locked="0"/>
    </xf>
    <xf numFmtId="3" fontId="9" fillId="0" borderId="9" xfId="26" applyNumberFormat="1" applyFont="1" applyBorder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 applyProtection="1">
      <alignment horizontal="center" vertical="center"/>
      <protection locked="0"/>
    </xf>
    <xf numFmtId="0" fontId="10" fillId="2" borderId="4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 applyProtection="1">
      <alignment horizontal="center" vertical="center"/>
      <protection locked="0"/>
    </xf>
  </cellXfs>
  <cellStyles count="5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82F92D75-0F6A-4AC1-A5E5-C8CEE7C3FA2E}"/>
    <cellStyle name="Millares 2 2 2 2" xfId="46" xr:uid="{8090D10B-87C3-4012-8A0E-E9360669CEE9}"/>
    <cellStyle name="Millares 2 2 3" xfId="37" xr:uid="{2F5D3F6A-DD31-44A3-8CAD-6C2164446E23}"/>
    <cellStyle name="Millares 2 2 4" xfId="28" xr:uid="{51A76090-F17B-400B-9E98-92E428B498BD}"/>
    <cellStyle name="Millares 2 3" xfId="5" xr:uid="{00000000-0005-0000-0000-000004000000}"/>
    <cellStyle name="Millares 2 3 2" xfId="20" xr:uid="{2B77CA12-ADC8-4B72-8322-6BBF2A1D8388}"/>
    <cellStyle name="Millares 2 3 2 2" xfId="47" xr:uid="{CD739ED5-B664-48E7-B9BB-BB376B656A68}"/>
    <cellStyle name="Millares 2 3 3" xfId="38" xr:uid="{300006F6-439C-444A-A3D1-4F0A27583CC1}"/>
    <cellStyle name="Millares 2 3 4" xfId="29" xr:uid="{5285CAA9-573B-4933-85C4-76AB4EA9BBA9}"/>
    <cellStyle name="Millares 2 4" xfId="18" xr:uid="{848393C1-A98D-4B0E-BF4C-50526B649B4F}"/>
    <cellStyle name="Millares 2 4 2" xfId="45" xr:uid="{E3430315-382E-4012-909B-DC1B4B90D259}"/>
    <cellStyle name="Millares 2 5" xfId="36" xr:uid="{5946B335-FFAC-45B5-8E66-2506C9F4D0F1}"/>
    <cellStyle name="Millares 2 6" xfId="27" xr:uid="{C3EF4A10-D486-450A-8615-839E515D7782}"/>
    <cellStyle name="Millares 3" xfId="6" xr:uid="{00000000-0005-0000-0000-000005000000}"/>
    <cellStyle name="Millares 3 2" xfId="21" xr:uid="{A51C901D-3D5E-43C8-88DF-72B595EFF954}"/>
    <cellStyle name="Millares 3 2 2" xfId="48" xr:uid="{08AA1262-DCCF-4D5C-ADB2-698643EA7AE5}"/>
    <cellStyle name="Millares 3 3" xfId="39" xr:uid="{04C83F03-B5AC-4DA6-86A9-6B62A81DB635}"/>
    <cellStyle name="Millares 3 4" xfId="30" xr:uid="{D5229D1B-AC0F-4DA8-B265-6DD7D4CF928C}"/>
    <cellStyle name="Moneda 2" xfId="7" xr:uid="{00000000-0005-0000-0000-000006000000}"/>
    <cellStyle name="Moneda 2 2" xfId="22" xr:uid="{13B1AD20-8038-4D4D-9159-606B14D338D1}"/>
    <cellStyle name="Moneda 2 2 2" xfId="49" xr:uid="{F27C3C5B-2AAE-4836-AACB-E418CE91AFA5}"/>
    <cellStyle name="Moneda 2 3" xfId="40" xr:uid="{8C9C6AEE-B2E6-47B2-A8F8-CAB023247A20}"/>
    <cellStyle name="Moneda 2 4" xfId="31" xr:uid="{CE94F25D-7521-4ADB-93B7-DB2B4B694D8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6" xr:uid="{E13E3FF9-53EB-4F69-901F-CF20947D3FDC}"/>
    <cellStyle name="Normal 2 3 2" xfId="50" xr:uid="{AA5B36E0-419F-4BA0-9096-8D0EDD3F2388}"/>
    <cellStyle name="Normal 2 4" xfId="23" xr:uid="{3798E044-2DA5-470D-B44A-2A81ED073E96}"/>
    <cellStyle name="Normal 2 4 2" xfId="41" xr:uid="{8CC1821B-AADE-4EEC-81F5-BEB0FF6F7245}"/>
    <cellStyle name="Normal 2 5" xfId="32" xr:uid="{59375227-2533-4933-AB45-1F0F41CDBCCF}"/>
    <cellStyle name="Normal 3" xfId="10" xr:uid="{00000000-0005-0000-0000-00000A000000}"/>
    <cellStyle name="Normal 3 2" xfId="51" xr:uid="{B7273DA7-17AF-4301-B00B-9B4B491D408E}"/>
    <cellStyle name="Normal 3 3" xfId="42" xr:uid="{698854E0-18E8-4C24-A612-9D7DB89D2A83}"/>
    <cellStyle name="Normal 3 4" xfId="33" xr:uid="{EF098362-20A4-476B-8EDE-D6BFF05BFF9C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EEF40F7-52BA-4498-91BD-86070620FFD7}"/>
    <cellStyle name="Normal 6 2 2 2" xfId="53" xr:uid="{0D24590F-5311-4D4B-9469-7AB4C889A1BD}"/>
    <cellStyle name="Normal 6 2 3" xfId="44" xr:uid="{5D10DF8C-1AA4-4468-B680-0930EFBE6D40}"/>
    <cellStyle name="Normal 6 2 4" xfId="35" xr:uid="{1EAAF1E2-07DB-4E5E-9A0D-CFABACA8FF7B}"/>
    <cellStyle name="Normal 6 3" xfId="24" xr:uid="{A6A83A81-9196-440C-99D5-39616F1E4FA5}"/>
    <cellStyle name="Normal 6 3 2" xfId="52" xr:uid="{28D9405C-72E6-4C77-BBF5-DCE263A32C48}"/>
    <cellStyle name="Normal 6 4" xfId="43" xr:uid="{61E2F2B7-59ED-4874-B4C6-454C6AFF8F28}"/>
    <cellStyle name="Normal 6 5" xfId="34" xr:uid="{B6060DE4-1B1C-4297-8058-143BC6D3475B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zoomScaleNormal="100" workbookViewId="0">
      <selection activeCell="A37" sqref="A37"/>
    </sheetView>
  </sheetViews>
  <sheetFormatPr baseColWidth="10" defaultColWidth="12" defaultRowHeight="10" x14ac:dyDescent="0.2"/>
  <cols>
    <col min="1" max="1" width="62.44140625" style="8" customWidth="1"/>
    <col min="2" max="2" width="17.77734375" style="8" customWidth="1"/>
    <col min="3" max="3" width="19.77734375" style="8" customWidth="1"/>
    <col min="4" max="5" width="17.77734375" style="8" customWidth="1"/>
    <col min="6" max="6" width="18.77734375" style="8" customWidth="1"/>
    <col min="7" max="7" width="17.77734375" style="8" customWidth="1"/>
    <col min="8" max="16384" width="12" style="8"/>
  </cols>
  <sheetData>
    <row r="1" spans="1:8" ht="45" customHeight="1" x14ac:dyDescent="0.2">
      <c r="A1" s="47" t="s">
        <v>27</v>
      </c>
      <c r="B1" s="48"/>
      <c r="C1" s="48"/>
      <c r="D1" s="48"/>
      <c r="E1" s="48"/>
      <c r="F1" s="48"/>
      <c r="G1" s="49"/>
    </row>
    <row r="2" spans="1:8" s="9" customFormat="1" ht="10.5" x14ac:dyDescent="0.2">
      <c r="A2" s="4"/>
      <c r="B2" s="53" t="s">
        <v>0</v>
      </c>
      <c r="C2" s="54"/>
      <c r="D2" s="54"/>
      <c r="E2" s="54"/>
      <c r="F2" s="55"/>
      <c r="G2" s="50" t="s">
        <v>1</v>
      </c>
    </row>
    <row r="3" spans="1:8" s="10" customFormat="1" ht="25" customHeight="1" x14ac:dyDescent="0.2">
      <c r="A3" s="5" t="s">
        <v>2</v>
      </c>
      <c r="B3" s="1" t="s">
        <v>3</v>
      </c>
      <c r="C3" s="2" t="s">
        <v>4</v>
      </c>
      <c r="D3" s="31" t="s">
        <v>5</v>
      </c>
      <c r="E3" s="31" t="s">
        <v>6</v>
      </c>
      <c r="F3" s="34" t="s">
        <v>7</v>
      </c>
      <c r="G3" s="51"/>
    </row>
    <row r="4" spans="1:8" x14ac:dyDescent="0.2">
      <c r="A4" s="11" t="s">
        <v>8</v>
      </c>
      <c r="B4" s="37">
        <v>0</v>
      </c>
      <c r="C4" s="36">
        <v>0</v>
      </c>
      <c r="D4" s="35">
        <f>+B4+C4</f>
        <v>0</v>
      </c>
      <c r="E4" s="35">
        <v>0</v>
      </c>
      <c r="F4" s="35">
        <v>0</v>
      </c>
      <c r="G4" s="35">
        <f>F4-B4</f>
        <v>0</v>
      </c>
      <c r="H4" s="33"/>
    </row>
    <row r="5" spans="1:8" x14ac:dyDescent="0.2">
      <c r="A5" s="12" t="s">
        <v>9</v>
      </c>
      <c r="B5" s="38">
        <v>0</v>
      </c>
      <c r="C5" s="35">
        <v>0</v>
      </c>
      <c r="D5" s="35">
        <f t="shared" ref="D5:D13" si="0">+B5+C5</f>
        <v>0</v>
      </c>
      <c r="E5" s="35">
        <v>0</v>
      </c>
      <c r="F5" s="35">
        <v>0</v>
      </c>
      <c r="G5" s="35">
        <f t="shared" ref="G5:G13" si="1">F5-B5</f>
        <v>0</v>
      </c>
      <c r="H5" s="33"/>
    </row>
    <row r="6" spans="1:8" x14ac:dyDescent="0.2">
      <c r="A6" s="11" t="s">
        <v>10</v>
      </c>
      <c r="B6" s="38">
        <v>0</v>
      </c>
      <c r="C6" s="35">
        <v>0</v>
      </c>
      <c r="D6" s="35">
        <f t="shared" si="0"/>
        <v>0</v>
      </c>
      <c r="E6" s="35">
        <v>0</v>
      </c>
      <c r="F6" s="35">
        <v>0</v>
      </c>
      <c r="G6" s="35">
        <f t="shared" si="1"/>
        <v>0</v>
      </c>
      <c r="H6" s="33"/>
    </row>
    <row r="7" spans="1:8" x14ac:dyDescent="0.2">
      <c r="A7" s="11" t="s">
        <v>11</v>
      </c>
      <c r="B7" s="38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  <c r="H7" s="33"/>
    </row>
    <row r="8" spans="1:8" x14ac:dyDescent="0.2">
      <c r="A8" s="13" t="s">
        <v>12</v>
      </c>
      <c r="B8" s="38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  <c r="H8" s="33"/>
    </row>
    <row r="9" spans="1:8" x14ac:dyDescent="0.2">
      <c r="A9" s="12" t="s">
        <v>13</v>
      </c>
      <c r="B9" s="38">
        <v>0</v>
      </c>
      <c r="C9" s="35">
        <v>0</v>
      </c>
      <c r="D9" s="35">
        <f t="shared" si="0"/>
        <v>0</v>
      </c>
      <c r="E9" s="35">
        <v>0</v>
      </c>
      <c r="F9" s="35">
        <v>0</v>
      </c>
      <c r="G9" s="35">
        <f t="shared" si="1"/>
        <v>0</v>
      </c>
      <c r="H9" s="33"/>
    </row>
    <row r="10" spans="1:8" x14ac:dyDescent="0.2">
      <c r="A10" s="11" t="s">
        <v>14</v>
      </c>
      <c r="B10" s="38">
        <v>9875000</v>
      </c>
      <c r="C10" s="35">
        <v>372421.81</v>
      </c>
      <c r="D10" s="35">
        <f t="shared" si="0"/>
        <v>10247421.810000001</v>
      </c>
      <c r="E10" s="35">
        <v>1017654.39</v>
      </c>
      <c r="F10" s="35">
        <v>1017654.39</v>
      </c>
      <c r="G10" s="35">
        <f t="shared" si="1"/>
        <v>-8857345.6099999994</v>
      </c>
      <c r="H10" s="33"/>
    </row>
    <row r="11" spans="1:8" ht="20" x14ac:dyDescent="0.2">
      <c r="A11" s="11" t="s">
        <v>15</v>
      </c>
      <c r="B11" s="38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  <c r="H11" s="33"/>
    </row>
    <row r="12" spans="1:8" ht="20" x14ac:dyDescent="0.2">
      <c r="A12" s="11" t="s">
        <v>16</v>
      </c>
      <c r="B12" s="38">
        <v>60743932.329999998</v>
      </c>
      <c r="C12" s="35">
        <v>4196381.04</v>
      </c>
      <c r="D12" s="35">
        <f t="shared" si="0"/>
        <v>64940313.369999997</v>
      </c>
      <c r="E12" s="35">
        <v>17598301.57</v>
      </c>
      <c r="F12" s="35">
        <v>14783094.279999999</v>
      </c>
      <c r="G12" s="35">
        <f t="shared" si="1"/>
        <v>-45960838.049999997</v>
      </c>
      <c r="H12" s="33"/>
    </row>
    <row r="13" spans="1:8" x14ac:dyDescent="0.2">
      <c r="A13" s="11" t="s">
        <v>17</v>
      </c>
      <c r="B13" s="38">
        <v>0</v>
      </c>
      <c r="C13" s="35">
        <v>0</v>
      </c>
      <c r="D13" s="35">
        <f t="shared" si="0"/>
        <v>0</v>
      </c>
      <c r="E13" s="35">
        <v>0</v>
      </c>
      <c r="F13" s="35">
        <v>0</v>
      </c>
      <c r="G13" s="35">
        <f t="shared" si="1"/>
        <v>0</v>
      </c>
      <c r="H13" s="33"/>
    </row>
    <row r="14" spans="1:8" x14ac:dyDescent="0.2">
      <c r="A14" s="14"/>
      <c r="B14" s="41"/>
      <c r="C14" s="40"/>
      <c r="D14" s="40"/>
      <c r="E14" s="40"/>
      <c r="F14" s="41"/>
      <c r="G14" s="41"/>
    </row>
    <row r="15" spans="1:8" ht="10.5" x14ac:dyDescent="0.2">
      <c r="A15" s="15" t="s">
        <v>18</v>
      </c>
      <c r="B15" s="42">
        <f>SUM(B4:B14)</f>
        <v>70618932.329999998</v>
      </c>
      <c r="C15" s="42">
        <f t="shared" ref="C15:F15" si="2">SUM(C4:C14)</f>
        <v>4568802.8499999996</v>
      </c>
      <c r="D15" s="42">
        <f t="shared" si="2"/>
        <v>75187735.179999992</v>
      </c>
      <c r="E15" s="42">
        <f t="shared" si="2"/>
        <v>18615955.960000001</v>
      </c>
      <c r="F15" s="42">
        <f t="shared" si="2"/>
        <v>15800748.67</v>
      </c>
      <c r="G15" s="43">
        <f>SUM(G4:G13)</f>
        <v>-54818183.659999996</v>
      </c>
    </row>
    <row r="16" spans="1:8" ht="10.5" x14ac:dyDescent="0.2">
      <c r="A16" s="17"/>
      <c r="B16" s="18"/>
      <c r="C16" s="18"/>
      <c r="D16" s="19"/>
      <c r="E16" s="20" t="s">
        <v>19</v>
      </c>
      <c r="F16" s="16"/>
      <c r="G16" s="21"/>
    </row>
    <row r="17" spans="1:7" ht="10.5" customHeight="1" x14ac:dyDescent="0.2">
      <c r="A17" s="6"/>
      <c r="B17" s="53" t="s">
        <v>0</v>
      </c>
      <c r="C17" s="54"/>
      <c r="D17" s="54"/>
      <c r="E17" s="54"/>
      <c r="F17" s="55"/>
      <c r="G17" s="50" t="s">
        <v>1</v>
      </c>
    </row>
    <row r="18" spans="1:7" ht="21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52"/>
    </row>
    <row r="19" spans="1:7" ht="10.5" x14ac:dyDescent="0.2">
      <c r="A19" s="22" t="s">
        <v>20</v>
      </c>
      <c r="B19" s="43">
        <f>SUM(B20:B27)</f>
        <v>0</v>
      </c>
      <c r="C19" s="43">
        <f t="shared" ref="C19:G19" si="3">SUM(C20:C27)</f>
        <v>0</v>
      </c>
      <c r="D19" s="43">
        <f t="shared" si="3"/>
        <v>0</v>
      </c>
      <c r="E19" s="43">
        <f t="shared" si="3"/>
        <v>0</v>
      </c>
      <c r="F19" s="43">
        <f t="shared" si="3"/>
        <v>0</v>
      </c>
      <c r="G19" s="43">
        <f t="shared" si="3"/>
        <v>0</v>
      </c>
    </row>
    <row r="20" spans="1:7" x14ac:dyDescent="0.2">
      <c r="A20" s="13" t="s">
        <v>8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</row>
    <row r="21" spans="1:7" x14ac:dyDescent="0.2">
      <c r="A21" s="13" t="s">
        <v>9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</row>
    <row r="22" spans="1:7" x14ac:dyDescent="0.2">
      <c r="A22" s="13" t="s">
        <v>10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</row>
    <row r="23" spans="1:7" x14ac:dyDescent="0.2">
      <c r="A23" s="13" t="s">
        <v>11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</row>
    <row r="24" spans="1:7" ht="12" x14ac:dyDescent="0.2">
      <c r="A24" s="13" t="s">
        <v>21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</row>
    <row r="25" spans="1:7" ht="12" x14ac:dyDescent="0.2">
      <c r="A25" s="13" t="s">
        <v>22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</row>
    <row r="26" spans="1:7" ht="20" x14ac:dyDescent="0.2">
      <c r="A26" s="13" t="s">
        <v>15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</row>
    <row r="27" spans="1:7" ht="20" x14ac:dyDescent="0.2">
      <c r="A27" s="13" t="s">
        <v>16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</row>
    <row r="28" spans="1:7" x14ac:dyDescent="0.2">
      <c r="A28" s="13"/>
      <c r="B28" s="23"/>
      <c r="C28" s="23"/>
      <c r="D28" s="23"/>
      <c r="E28" s="23"/>
      <c r="F28" s="23"/>
      <c r="G28" s="23"/>
    </row>
    <row r="29" spans="1:7" ht="31.5" x14ac:dyDescent="0.2">
      <c r="A29" s="24" t="s">
        <v>23</v>
      </c>
      <c r="B29" s="39">
        <f>SUM(B30:B33)</f>
        <v>70618932.329999998</v>
      </c>
      <c r="C29" s="39">
        <f t="shared" ref="C29:G29" si="4">SUM(C30:C33)</f>
        <v>4568802.8499999996</v>
      </c>
      <c r="D29" s="39">
        <f t="shared" si="4"/>
        <v>75187735.179999992</v>
      </c>
      <c r="E29" s="39">
        <f t="shared" si="4"/>
        <v>18615955.960000001</v>
      </c>
      <c r="F29" s="39">
        <f t="shared" si="4"/>
        <v>15800748.67</v>
      </c>
      <c r="G29" s="39">
        <f t="shared" si="4"/>
        <v>-54818183.659999996</v>
      </c>
    </row>
    <row r="30" spans="1:7" x14ac:dyDescent="0.2">
      <c r="A30" s="13" t="s">
        <v>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</row>
    <row r="31" spans="1:7" x14ac:dyDescent="0.2">
      <c r="A31" s="13" t="s">
        <v>12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</row>
    <row r="32" spans="1:7" ht="12" x14ac:dyDescent="0.2">
      <c r="A32" s="13" t="s">
        <v>24</v>
      </c>
      <c r="B32" s="44">
        <v>9875000</v>
      </c>
      <c r="C32" s="44">
        <v>372421.81</v>
      </c>
      <c r="D32" s="44">
        <v>10247421.810000001</v>
      </c>
      <c r="E32" s="44">
        <v>1017654.39</v>
      </c>
      <c r="F32" s="44">
        <v>1017654.39</v>
      </c>
      <c r="G32" s="44">
        <v>-8857345.6099999994</v>
      </c>
    </row>
    <row r="33" spans="1:7" ht="20" x14ac:dyDescent="0.2">
      <c r="A33" s="13" t="s">
        <v>16</v>
      </c>
      <c r="B33" s="44">
        <v>60743932.329999998</v>
      </c>
      <c r="C33" s="44">
        <v>4196381.04</v>
      </c>
      <c r="D33" s="44">
        <v>64940313.369999997</v>
      </c>
      <c r="E33" s="44">
        <v>17598301.57</v>
      </c>
      <c r="F33" s="44">
        <v>14783094.279999999</v>
      </c>
      <c r="G33" s="44">
        <v>-45960838.049999997</v>
      </c>
    </row>
    <row r="34" spans="1:7" x14ac:dyDescent="0.2">
      <c r="A34" s="26"/>
      <c r="B34" s="32"/>
      <c r="C34" s="32"/>
      <c r="D34" s="32"/>
      <c r="E34" s="32"/>
      <c r="F34" s="32"/>
      <c r="G34" s="32"/>
    </row>
    <row r="35" spans="1:7" ht="10.5" x14ac:dyDescent="0.2">
      <c r="A35" s="27" t="s">
        <v>17</v>
      </c>
      <c r="B35" s="39">
        <f>SUM(B36)</f>
        <v>0</v>
      </c>
      <c r="C35" s="39">
        <f t="shared" ref="C35:G35" si="5">SUM(C36)</f>
        <v>0</v>
      </c>
      <c r="D35" s="39">
        <f t="shared" si="5"/>
        <v>0</v>
      </c>
      <c r="E35" s="39">
        <f t="shared" si="5"/>
        <v>0</v>
      </c>
      <c r="F35" s="39">
        <f t="shared" si="5"/>
        <v>0</v>
      </c>
      <c r="G35" s="39">
        <f t="shared" si="5"/>
        <v>0</v>
      </c>
    </row>
    <row r="36" spans="1:7" x14ac:dyDescent="0.2">
      <c r="A36" s="13" t="s">
        <v>17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 ht="10.5" x14ac:dyDescent="0.2">
      <c r="A37" s="13"/>
      <c r="B37" s="25"/>
      <c r="C37" s="25"/>
      <c r="D37" s="25"/>
      <c r="E37" s="25"/>
      <c r="F37" s="25"/>
      <c r="G37" s="25"/>
    </row>
    <row r="38" spans="1:7" ht="10.5" x14ac:dyDescent="0.2">
      <c r="A38" s="28" t="s">
        <v>18</v>
      </c>
      <c r="B38" s="42">
        <f>+B19+B29+B35</f>
        <v>70618932.329999998</v>
      </c>
      <c r="C38" s="42">
        <f t="shared" ref="C38:F38" si="6">+C19+C29+C35</f>
        <v>4568802.8499999996</v>
      </c>
      <c r="D38" s="42">
        <f t="shared" si="6"/>
        <v>75187735.179999992</v>
      </c>
      <c r="E38" s="42">
        <f t="shared" si="6"/>
        <v>18615955.960000001</v>
      </c>
      <c r="F38" s="42">
        <f t="shared" si="6"/>
        <v>15800748.67</v>
      </c>
      <c r="G38" s="43">
        <f>G19+G29+G35</f>
        <v>-54818183.659999996</v>
      </c>
    </row>
    <row r="39" spans="1:7" ht="10.5" x14ac:dyDescent="0.2">
      <c r="A39" s="17"/>
      <c r="B39" s="18"/>
      <c r="C39" s="18"/>
      <c r="D39" s="18"/>
      <c r="E39" s="20" t="s">
        <v>19</v>
      </c>
      <c r="F39" s="29"/>
      <c r="G39" s="21"/>
    </row>
    <row r="41" spans="1:7" ht="12" x14ac:dyDescent="0.2">
      <c r="A41" s="30" t="s">
        <v>25</v>
      </c>
    </row>
    <row r="42" spans="1:7" ht="12" x14ac:dyDescent="0.2">
      <c r="A42" s="30" t="s">
        <v>26</v>
      </c>
    </row>
    <row r="43" spans="1:7" ht="33.5" customHeight="1" x14ac:dyDescent="0.2">
      <c r="A43" s="46" t="s">
        <v>29</v>
      </c>
      <c r="B43" s="46"/>
      <c r="C43" s="46"/>
      <c r="D43" s="46"/>
      <c r="E43" s="46"/>
      <c r="F43" s="46"/>
      <c r="G43" s="46"/>
    </row>
    <row r="44" spans="1:7" x14ac:dyDescent="0.2">
      <c r="A44" s="45" t="s">
        <v>28</v>
      </c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D4:D13 G4:G13 B15:G15 B19:G36 B38:G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MARLEN MORENO</cp:lastModifiedBy>
  <cp:revision/>
  <dcterms:created xsi:type="dcterms:W3CDTF">2012-12-11T20:48:19Z</dcterms:created>
  <dcterms:modified xsi:type="dcterms:W3CDTF">2026-04-15T20:21:14Z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