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EJERCICIO 2018\1_PRESUPUESTOS\Z_OTROS PRESUPUESTOS\PÁGINA COFOCE.GOB.MX\"/>
    </mc:Choice>
  </mc:AlternateContent>
  <bookViews>
    <workbookView xWindow="0" yWindow="0" windowWidth="19200" windowHeight="10695"/>
  </bookViews>
  <sheets>
    <sheet name="IR" sheetId="1" r:id="rId1"/>
  </sheets>
  <externalReferences>
    <externalReference r:id="rId2"/>
    <externalReference r:id="rId3"/>
  </externalReferences>
  <definedNames>
    <definedName name="_xlnm.Print_Area" localSheetId="0">IR!$A$1:$Z$60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7" i="1" l="1"/>
  <c r="S56" i="1"/>
  <c r="F56" i="1"/>
  <c r="U55" i="1"/>
  <c r="F55" i="1"/>
  <c r="W45" i="1"/>
  <c r="V45" i="1"/>
  <c r="U45" i="1"/>
  <c r="T42" i="1"/>
  <c r="S42" i="1"/>
  <c r="Y41" i="1"/>
  <c r="X41" i="1"/>
  <c r="T40" i="1"/>
  <c r="S40" i="1"/>
  <c r="Y39" i="1"/>
  <c r="X39" i="1"/>
  <c r="T38" i="1"/>
  <c r="S38" i="1"/>
  <c r="T37" i="1"/>
  <c r="S37" i="1"/>
  <c r="T36" i="1"/>
  <c r="S36" i="1"/>
  <c r="Y35" i="1"/>
  <c r="X35" i="1"/>
  <c r="T34" i="1"/>
  <c r="S34" i="1"/>
  <c r="T33" i="1"/>
  <c r="S33" i="1"/>
  <c r="T32" i="1"/>
  <c r="S32" i="1"/>
  <c r="Y31" i="1"/>
  <c r="X31" i="1"/>
  <c r="T30" i="1"/>
  <c r="S30" i="1"/>
  <c r="T27" i="1"/>
  <c r="S27" i="1"/>
  <c r="Y26" i="1"/>
  <c r="X26" i="1"/>
  <c r="T25" i="1"/>
  <c r="S25" i="1"/>
  <c r="T24" i="1"/>
  <c r="S24" i="1"/>
  <c r="T23" i="1"/>
  <c r="S23" i="1"/>
  <c r="Y22" i="1"/>
  <c r="X22" i="1"/>
  <c r="T21" i="1"/>
  <c r="S21" i="1"/>
  <c r="T20" i="1"/>
  <c r="S20" i="1"/>
  <c r="Y19" i="1"/>
  <c r="X19" i="1"/>
  <c r="T18" i="1"/>
  <c r="S18" i="1"/>
  <c r="T17" i="1"/>
  <c r="S17" i="1"/>
  <c r="T16" i="1"/>
  <c r="S16" i="1"/>
  <c r="Y15" i="1"/>
  <c r="X15" i="1"/>
  <c r="T14" i="1"/>
  <c r="S14" i="1"/>
  <c r="T13" i="1"/>
  <c r="S13" i="1"/>
  <c r="T12" i="1"/>
  <c r="S12" i="1"/>
  <c r="Y11" i="1"/>
  <c r="X11" i="1"/>
  <c r="E5" i="1"/>
  <c r="B3" i="1"/>
</calcChain>
</file>

<file path=xl/sharedStrings.xml><?xml version="1.0" encoding="utf-8"?>
<sst xmlns="http://schemas.openxmlformats.org/spreadsheetml/2006/main" count="303" uniqueCount="120">
  <si>
    <t>INDICADORES PARA RESULTADOS</t>
  </si>
  <si>
    <t>Ente Público:</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</si>
  <si>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</si>
  <si>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</si>
  <si>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</si>
  <si>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</si>
  <si>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</si>
  <si>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</si>
  <si>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</si>
  <si>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</si>
  <si>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</si>
  <si>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</si>
  <si>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</si>
  <si>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</si>
  <si>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</si>
  <si>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</si>
  <si>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</si>
  <si>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</si>
  <si>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</si>
  <si>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</si>
  <si>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</si>
  <si>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</si>
  <si>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</si>
  <si>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</si>
  <si>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</si>
  <si>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</si>
  <si>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</si>
  <si>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</si>
  <si>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</si>
  <si>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</si>
  <si>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</si>
  <si>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</si>
  <si>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</si>
  <si>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Económico</t>
  </si>
  <si>
    <t>Empleo y a la Prosperidad</t>
  </si>
  <si>
    <t>03</t>
  </si>
  <si>
    <t>03.01</t>
  </si>
  <si>
    <t>03.01.01</t>
  </si>
  <si>
    <t>E020 - COMERCIALIZACIÓN INTERNACIONAL</t>
  </si>
  <si>
    <t>COFOCE 3010</t>
  </si>
  <si>
    <t xml:space="preserve">G1103 - 10000101 - ADMINISTRACIÓN DE LOS RECURSOS HUMANOS, MATERIALES, FINANCIEROS Y DE SERVICIOS </t>
  </si>
  <si>
    <t>Proceso de Gestión</t>
  </si>
  <si>
    <t>Gestión</t>
  </si>
  <si>
    <t>Eficacia</t>
  </si>
  <si>
    <t>Mensual</t>
  </si>
  <si>
    <t>Encuestas aplicadas a los usuarios dentro del organismo para medir la satisfacción del servicio recibido por las áreas de la DFA.</t>
  </si>
  <si>
    <t>Proceso G1103</t>
  </si>
  <si>
    <t>Número de encuestas aplicadas a los usuarios del organismo.</t>
  </si>
  <si>
    <t>(A/B-1)*100</t>
  </si>
  <si>
    <t>Número de reportes financieros entregados a la SFIA con información oportuna y confiable.</t>
  </si>
  <si>
    <t>Semestral</t>
  </si>
  <si>
    <t>Número de reportes financieros entregados.</t>
  </si>
  <si>
    <t>Desarrollo de proyectos de mejora administrativa.</t>
  </si>
  <si>
    <t>Número de proyectos.</t>
  </si>
  <si>
    <t xml:space="preserve">G2091 - 10000101 - DIRECCIÓN ESTRATÉGICA </t>
  </si>
  <si>
    <t>Número de campañas de promoción de COFOCE validadas por la CGCS y realizadas.</t>
  </si>
  <si>
    <t>Proceso G2091</t>
  </si>
  <si>
    <t>Campañas de promoción realizadas</t>
  </si>
  <si>
    <t>A*1</t>
  </si>
  <si>
    <t>Productos de inteligencia comercial para impulsar una cultura de comercio exterior y facilitar la toma de decisiones estratégicas basada en fuentes de información confiables.</t>
  </si>
  <si>
    <t>No. de Productos de Inteligencia entregados</t>
  </si>
  <si>
    <t>Información generada a partir del sistema estadístico de comercio exterior para atender solicitudes tanto internas como externas</t>
  </si>
  <si>
    <t>Reportes generados</t>
  </si>
  <si>
    <t>FORMACIÓN DE LA CULTURA DE COMERCIO EXTERIOR E INTERNACIONALIZACIÓN DE LAS PYMES EXPORTADORAS Y CON POTENCIAL EXPORTADOR DEL ESTADO GUANAJUATO.                                                      Porcentaje de empresas preparadas en su oferta exportadora                                                                           Porcentaje de empresarios y personal capacitados en cursos, foros y seminarios de comercio exterior para promover exportaciones</t>
  </si>
  <si>
    <t>Indicador Componente</t>
  </si>
  <si>
    <t>Estratégico</t>
  </si>
  <si>
    <t>Anual</t>
  </si>
  <si>
    <t>Porcentaje</t>
  </si>
  <si>
    <t>A/B*100</t>
  </si>
  <si>
    <t>Empresarios y personas capacitadas para el fomento de la cultura de comercio exterior e internacionalización</t>
  </si>
  <si>
    <t>Proceso P0419</t>
  </si>
  <si>
    <t>Personas capacitadas en temas de comercio exterior</t>
  </si>
  <si>
    <t>PyMEs exportadoras y con potencial exportador desarrolladas y certificadas en su oferta exportable</t>
  </si>
  <si>
    <t>Empresas certificadas para la exportación</t>
  </si>
  <si>
    <t>A3 - PROMOCIÓN PARA LA EXPORTACIÓN 
Porcentaje de participación de las exportaciones de las empresas atendidas por el área de promoción en las exportaciones totales de Guanajuato (sin considerar exportaciones de las armadoras automotrices).</t>
  </si>
  <si>
    <t>Participación en eventos internacionales que se documentan a través de reportes donde se dan a conocer los resultados obtenidos</t>
  </si>
  <si>
    <t>Proceso P0420</t>
  </si>
  <si>
    <t>Eventos internacionales realizados</t>
  </si>
  <si>
    <t>Empresas atendidas por COFOCE con servicios prestados de promoción internacional</t>
  </si>
  <si>
    <t>Empresas atendidas</t>
  </si>
  <si>
    <t>Empresas de nuevo ingreso a COFOCE para su atención en la promoción internacional</t>
  </si>
  <si>
    <t>Nuevas empresas ingresadas a COFOCE</t>
  </si>
  <si>
    <t>A4 - PRESTACIÓN DE SERVICIOS INTEGRALES PARA LA EXPORTACION                                                                                 Tasa de variación de empresas profesionalizadas en temas de derecho corporativo legal, comercio exterior fiscal y logística, así como en temas de adecuación de productos y/o servicios a la demanda internacional</t>
  </si>
  <si>
    <t>Tasa de variación</t>
  </si>
  <si>
    <t>Empresas Guanajuatenses asesoradas en materia de comercio exterior, legal, logística, marketing y diseño enfocados a los requerimientos de los mercados internacionales</t>
  </si>
  <si>
    <t>Proceso P0421</t>
  </si>
  <si>
    <t>Empresas Asesoradas</t>
  </si>
  <si>
    <t>Empresas Guanajuatenses asesoradas en temas de comercio exterior y logística enfocados a los requerimientos de los mercados Internacionales.</t>
  </si>
  <si>
    <t>Empresas Guanajuatenses asesoradas en temas legales corporativos, enfocados a las demandas internacionales, y sus mercados metas.</t>
  </si>
  <si>
    <t>Servicios brindados a empresas guanajuatenses en materia de comercio exterior, legal, logística, marketing y diseño para adecuar la oferta estatal con la demanda internacional, para aumentar los volúmenes de ventas de exportación del estado.</t>
  </si>
  <si>
    <t>Servicios Brindados</t>
  </si>
  <si>
    <t xml:space="preserve">DESARROLLO DE LA OFERTA EXPORTADORA                                     </t>
  </si>
  <si>
    <t>Componente</t>
  </si>
  <si>
    <t>Capacitación especializada temas de comercio exterior y regulaciones internacionales</t>
  </si>
  <si>
    <t>Proyecto Q0332</t>
  </si>
  <si>
    <t>Empresas capacitadas</t>
  </si>
  <si>
    <t>Certificación internacional de empresas para fomento de la exportación</t>
  </si>
  <si>
    <t>Empresas certificadas internacionalmente</t>
  </si>
  <si>
    <t>Formación para la internacionalización para PyMES</t>
  </si>
  <si>
    <t>Empresas formadas</t>
  </si>
  <si>
    <t xml:space="preserve">IMPULSO A TU EMPRESA EN EL EXTRANJERO                                    </t>
  </si>
  <si>
    <t>Campaña de posicionamiento de los servicios de promoción de las exportaciones de Guanajuato</t>
  </si>
  <si>
    <t>Proyecto Q0055</t>
  </si>
  <si>
    <t>Estrategias promocionales ejecutadas</t>
  </si>
  <si>
    <t>Apoyos de promoción a empresas exportadoras y con potencial exportador del Estado de Guanajuato</t>
  </si>
  <si>
    <t xml:space="preserve">Empresas beneficiadas </t>
  </si>
  <si>
    <t>Compradores Internacionales vinculados con empresas en el Estado de Guanajuato</t>
  </si>
  <si>
    <t>Compradores vinculados</t>
  </si>
  <si>
    <t xml:space="preserve">FOMENTO A EMPRESAS EXPORTADORAS COMPETITIVAS                                                                               </t>
  </si>
  <si>
    <t>Empresas exportadoras o con potencial exportador especializadas en comercio exterior y derecho corporativo que fortalezca su competitividad en mercados internacionales.</t>
  </si>
  <si>
    <t>Proyecto Q1268</t>
  </si>
  <si>
    <t>Empresas apoyadas</t>
  </si>
  <si>
    <t>DIGITALIZACIÓN DE LA OFERTA EXPORTABLE DEL ESTADO DE GUANAJUATO</t>
  </si>
  <si>
    <t>Campaña de Difusión Digital Internacional de la plataforma de Digitalización de la Oferta Exportable del Estado de Guanajuato.</t>
  </si>
  <si>
    <t>Proyecto Q2393</t>
  </si>
  <si>
    <t>Eficiencia</t>
  </si>
  <si>
    <t>Campaña Implementada</t>
  </si>
  <si>
    <t>Total del Gasto</t>
  </si>
  <si>
    <t>"Bajo protesta de decir verdad declaramos que los Estados Financieros y sus Notas son razonablemente correctos y responsabilidad del emisor".</t>
  </si>
  <si>
    <t>COFOCE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</si>
</sst>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sz val="9"/>
      <color theme="1"/>
      <name val="Arial"/>
      <family val="2"/>
    </font>
    <font>
      <b/>
      <sz val="9"/>
      <name val="Arial"/>
      <family val="2"/>
    </font>
    <font>
      <sz val="9"/>
      <name val="Arial"/>
      <family val="2"/>
    </font>
    <font>
      <b/>
      <sz val="9"/>
      <color rgb="FF002060"/>
      <name val="Arial"/>
      <family val="2"/>
    </font>
    <font>
      <b/>
      <u/>
      <sz val="9"/>
      <name val="Arial"/>
      <family val="2"/>
    </font>
    <font>
      <b/>
      <sz val="8"/>
      <color theme="1"/>
      <name val="Arial"/>
      <family val="2"/>
    </font>
    <font>
      <b/>
      <sz val="8"/>
      <name val="Arial"/>
      <family val="2"/>
    </font>
    <font>
      <sz val="10"/>
      <name val="Arial"/>
      <family val="2"/>
    </font>
    <font>
      <b/>
      <sz val="9"/>
      <color theme="1"/>
      <name val="Arial"/>
      <family val="2"/>
    </font>
    <font>
      <sz val="9"/>
      <color rgb="FF3333FF"/>
      <name val="Arial"/>
      <family val="2"/>
    </font>
    <font>
      <sz val="8"/>
      <name val="Arial"/>
      <family val="2"/>
    </font>
    <font>
      <sz val="8"/>
      <color theme="1"/>
      <name val="Arial"/>
      <family val="2"/>
    </font>
    <font>
      <b/>
      <sz val="10"/>
      <name val="Arial"/>
      <family val="2"/>
    </font>
    <font>
      <b/>
      <sz val="10"/>
      <color theme="1"/>
      <name val="Arial"/>
      <family val="2"/>
    </font>
    <font>
      <b/>
      <sz val="11"/>
      <color theme="1"/>
      <name val="Arial"/>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cellStyleXfs>
  <cellXfs count="150">
    <xf numFmtId="0" fontId="0" fillId="0" borderId="0" xfId="0"/>
    <xf numFmtId="0" fontId="2" fillId="2" borderId="0" xfId="0" applyFont="1" applyFill="1"/>
    <xf numFmtId="0" fontId="2" fillId="0" borderId="0" xfId="0" applyFont="1"/>
    <xf numFmtId="0" fontId="4" fillId="2" borderId="0" xfId="0" applyFont="1" applyFill="1"/>
    <xf numFmtId="0" fontId="2" fillId="0" borderId="0" xfId="0" applyFont="1" applyFill="1"/>
    <xf numFmtId="0" fontId="3" fillId="2" borderId="0" xfId="0" applyFont="1" applyFill="1" applyBorder="1" applyAlignment="1">
      <alignment horizontal="right"/>
    </xf>
    <xf numFmtId="0" fontId="5" fillId="2" borderId="1" xfId="0" applyNumberFormat="1" applyFont="1" applyFill="1" applyBorder="1" applyAlignment="1" applyProtection="1">
      <protection locked="0"/>
    </xf>
    <xf numFmtId="0" fontId="6" fillId="2" borderId="1" xfId="0" applyNumberFormat="1" applyFont="1" applyFill="1" applyBorder="1" applyAlignment="1" applyProtection="1">
      <protection locked="0"/>
    </xf>
    <xf numFmtId="0" fontId="3" fillId="2" borderId="1" xfId="0" applyFont="1" applyFill="1" applyBorder="1" applyAlignment="1"/>
    <xf numFmtId="0" fontId="3" fillId="2" borderId="1" xfId="0" applyNumberFormat="1" applyFont="1" applyFill="1" applyBorder="1" applyAlignment="1" applyProtection="1">
      <protection locked="0"/>
    </xf>
    <xf numFmtId="0" fontId="2" fillId="2" borderId="1" xfId="0" applyFont="1" applyFill="1" applyBorder="1"/>
    <xf numFmtId="0" fontId="4" fillId="2" borderId="1" xfId="0" applyFont="1" applyFill="1" applyBorder="1"/>
    <xf numFmtId="0" fontId="8" fillId="3" borderId="6" xfId="4" applyFont="1" applyFill="1" applyBorder="1" applyAlignment="1">
      <alignment horizontal="center" vertical="center" wrapText="1"/>
    </xf>
    <xf numFmtId="0" fontId="8" fillId="3" borderId="5" xfId="4" applyFont="1" applyFill="1" applyBorder="1" applyAlignment="1">
      <alignment horizontal="center"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6" xfId="0" applyFont="1" applyFill="1" applyBorder="1" applyAlignment="1">
      <alignment vertical="center" wrapText="1"/>
    </xf>
    <xf numFmtId="0" fontId="2" fillId="2" borderId="11" xfId="0" applyFont="1" applyFill="1" applyBorder="1" applyAlignment="1">
      <alignment horizontal="right" vertical="center" wrapText="1"/>
    </xf>
    <xf numFmtId="0" fontId="2" fillId="2" borderId="8"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2" borderId="13" xfId="0" applyFont="1" applyFill="1" applyBorder="1" applyAlignment="1">
      <alignment horizontal="center" vertical="center" wrapText="1"/>
    </xf>
    <xf numFmtId="0" fontId="2" fillId="2" borderId="9" xfId="0"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10" xfId="0" applyFont="1" applyBorder="1"/>
    <xf numFmtId="0" fontId="2" fillId="0" borderId="13" xfId="0" applyFont="1" applyBorder="1"/>
    <xf numFmtId="0" fontId="2" fillId="2" borderId="12"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 fillId="0" borderId="0" xfId="0" applyFont="1" applyFill="1" applyAlignment="1" applyProtection="1">
      <alignment horizontal="justify"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wrapText="1"/>
      <protection locked="0"/>
    </xf>
    <xf numFmtId="0" fontId="2" fillId="0" borderId="1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44" fontId="2" fillId="0" borderId="0" xfId="2" applyFont="1" applyFill="1" applyAlignment="1" applyProtection="1">
      <alignment vertical="center"/>
      <protection locked="0"/>
    </xf>
    <xf numFmtId="10" fontId="2" fillId="0" borderId="0" xfId="3" applyNumberFormat="1" applyFont="1" applyFill="1" applyAlignment="1" applyProtection="1">
      <alignment vertical="center"/>
      <protection locked="0"/>
    </xf>
    <xf numFmtId="10" fontId="2" fillId="0" borderId="11" xfId="3" applyNumberFormat="1" applyFont="1" applyFill="1" applyBorder="1" applyAlignment="1">
      <alignment vertical="center"/>
    </xf>
    <xf numFmtId="1" fontId="2" fillId="0" borderId="0" xfId="0" applyNumberFormat="1" applyFont="1" applyFill="1" applyBorder="1" applyAlignment="1" applyProtection="1">
      <alignment horizontal="center" vertical="center"/>
      <protection locked="0"/>
    </xf>
    <xf numFmtId="10" fontId="2" fillId="0" borderId="0" xfId="3" applyNumberFormat="1" applyFont="1" applyFill="1" applyBorder="1" applyAlignment="1" applyProtection="1">
      <alignment vertical="center"/>
      <protection locked="0"/>
    </xf>
    <xf numFmtId="10" fontId="2" fillId="0" borderId="11" xfId="3" applyNumberFormat="1" applyFont="1" applyFill="1" applyBorder="1" applyAlignment="1" applyProtection="1">
      <alignment vertical="center"/>
      <protection locked="0"/>
    </xf>
    <xf numFmtId="164" fontId="2" fillId="0" borderId="0" xfId="3" applyNumberFormat="1" applyFont="1" applyFill="1" applyAlignment="1" applyProtection="1">
      <alignment vertical="center"/>
      <protection locked="0"/>
    </xf>
    <xf numFmtId="0" fontId="4" fillId="2" borderId="12" xfId="0" applyFont="1" applyFill="1" applyBorder="1" applyAlignment="1">
      <alignment vertical="center" wrapText="1"/>
    </xf>
    <xf numFmtId="0" fontId="4" fillId="0" borderId="0" xfId="0" applyFont="1" applyAlignment="1" applyProtection="1">
      <alignment horizontal="center" vertical="center" wrapText="1"/>
      <protection locked="0"/>
    </xf>
    <xf numFmtId="0" fontId="4"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0" xfId="0" applyFont="1" applyFill="1" applyAlignment="1" applyProtection="1">
      <alignment horizontal="justify" vertical="center"/>
      <protection locked="0"/>
    </xf>
    <xf numFmtId="0" fontId="4" fillId="0" borderId="0" xfId="0" applyFont="1" applyFill="1" applyAlignment="1" applyProtection="1">
      <alignment vertical="center" wrapText="1"/>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wrapText="1"/>
      <protection locked="0"/>
    </xf>
    <xf numFmtId="0" fontId="11" fillId="0" borderId="0" xfId="0" applyFont="1" applyFill="1" applyBorder="1" applyAlignment="1" applyProtection="1">
      <alignment horizontal="center" vertical="center"/>
      <protection locked="0"/>
    </xf>
    <xf numFmtId="44" fontId="4" fillId="0" borderId="0" xfId="2" applyFont="1" applyFill="1" applyAlignment="1" applyProtection="1">
      <alignment vertical="center"/>
      <protection locked="0"/>
    </xf>
    <xf numFmtId="10" fontId="4" fillId="0" borderId="0" xfId="3" applyNumberFormat="1" applyFont="1" applyFill="1" applyAlignment="1" applyProtection="1">
      <alignment vertical="center"/>
      <protection locked="0"/>
    </xf>
    <xf numFmtId="10" fontId="4" fillId="0" borderId="11" xfId="3" applyNumberFormat="1" applyFont="1" applyFill="1" applyBorder="1" applyAlignment="1">
      <alignment vertical="center"/>
    </xf>
    <xf numFmtId="0" fontId="4" fillId="0" borderId="0" xfId="0" applyFont="1"/>
    <xf numFmtId="0" fontId="4" fillId="0" borderId="0" xfId="0" applyFont="1" applyFill="1" applyBorder="1" applyAlignment="1" applyProtection="1">
      <alignment horizontal="center" vertical="center"/>
      <protection locked="0"/>
    </xf>
    <xf numFmtId="10" fontId="4" fillId="0" borderId="0" xfId="3" applyNumberFormat="1" applyFont="1" applyFill="1" applyBorder="1" applyAlignment="1" applyProtection="1">
      <alignment vertical="center"/>
      <protection locked="0"/>
    </xf>
    <xf numFmtId="10" fontId="4" fillId="0" borderId="11" xfId="3" applyNumberFormat="1" applyFont="1" applyFill="1" applyBorder="1" applyAlignment="1" applyProtection="1">
      <alignment vertical="center"/>
      <protection locked="0"/>
    </xf>
    <xf numFmtId="164" fontId="4" fillId="0" borderId="0" xfId="0" applyNumberFormat="1" applyFont="1" applyFill="1" applyAlignment="1" applyProtection="1">
      <alignment vertical="center"/>
      <protection locked="0"/>
    </xf>
    <xf numFmtId="0" fontId="4" fillId="0" borderId="0" xfId="0" applyFont="1" applyFill="1"/>
    <xf numFmtId="0" fontId="4" fillId="0" borderId="12" xfId="0" applyFont="1" applyFill="1" applyBorder="1" applyAlignment="1">
      <alignment vertical="center" wrapText="1"/>
    </xf>
    <xf numFmtId="0" fontId="4"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Fill="1" applyAlignment="1" applyProtection="1">
      <alignment horizontal="justify" vertical="justify" wrapText="1"/>
      <protection locked="0"/>
    </xf>
    <xf numFmtId="0" fontId="4" fillId="0" borderId="0" xfId="0" applyFont="1" applyAlignment="1" applyProtection="1">
      <alignment vertical="center" wrapText="1"/>
      <protection locked="0"/>
    </xf>
    <xf numFmtId="0" fontId="4" fillId="0" borderId="0" xfId="0" applyFont="1" applyFill="1" applyAlignment="1" applyProtection="1">
      <alignment horizontal="justify" vertical="center" wrapText="1"/>
      <protection locked="0"/>
    </xf>
    <xf numFmtId="164" fontId="4" fillId="0" borderId="0" xfId="3" applyNumberFormat="1" applyFont="1" applyFill="1" applyAlignment="1" applyProtection="1">
      <alignment vertical="center"/>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vertical="center"/>
      <protection locked="0"/>
    </xf>
    <xf numFmtId="0" fontId="3" fillId="0" borderId="12" xfId="0" applyFont="1" applyFill="1" applyBorder="1" applyAlignment="1">
      <alignment horizontal="center" vertical="center" wrapText="1"/>
    </xf>
    <xf numFmtId="0" fontId="4" fillId="0" borderId="12" xfId="0" applyFont="1" applyFill="1" applyBorder="1" applyAlignment="1" applyProtection="1">
      <alignment horizontal="justify" vertical="center" wrapText="1"/>
      <protection locked="0"/>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1" xfId="0" applyFont="1" applyFill="1" applyBorder="1" applyAlignment="1">
      <alignment vertical="center"/>
    </xf>
    <xf numFmtId="0" fontId="4" fillId="2" borderId="14"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10" fillId="2" borderId="0" xfId="0" applyFont="1" applyFill="1"/>
    <xf numFmtId="0" fontId="10" fillId="2" borderId="2" xfId="0" applyFont="1" applyFill="1" applyBorder="1" applyAlignment="1">
      <alignment horizontal="justify" vertical="center" wrapText="1"/>
    </xf>
    <xf numFmtId="0" fontId="10" fillId="2" borderId="7" xfId="0" applyFont="1" applyFill="1" applyBorder="1" applyAlignment="1">
      <alignment horizontal="right" vertical="center" wrapText="1"/>
    </xf>
    <xf numFmtId="0" fontId="10" fillId="2" borderId="14" xfId="0" applyFont="1" applyFill="1" applyBorder="1" applyAlignment="1">
      <alignment horizontal="right" vertical="center" wrapText="1"/>
    </xf>
    <xf numFmtId="0" fontId="10" fillId="2" borderId="2" xfId="0" applyFont="1" applyFill="1" applyBorder="1" applyAlignment="1">
      <alignment horizontal="right" vertical="center" wrapText="1"/>
    </xf>
    <xf numFmtId="0" fontId="10" fillId="2" borderId="4" xfId="0" applyFont="1" applyFill="1" applyBorder="1" applyAlignment="1">
      <alignment horizontal="right" vertical="center" wrapText="1"/>
    </xf>
    <xf numFmtId="0" fontId="10" fillId="2" borderId="3" xfId="0" applyFont="1" applyFill="1" applyBorder="1" applyAlignment="1">
      <alignment horizontal="righ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xf>
    <xf numFmtId="0" fontId="10" fillId="0" borderId="4" xfId="0" applyFont="1" applyBorder="1" applyAlignment="1">
      <alignment horizontal="center"/>
    </xf>
    <xf numFmtId="0" fontId="10" fillId="0" borderId="4" xfId="0" applyFont="1" applyFill="1" applyBorder="1" applyAlignment="1">
      <alignment horizontal="center"/>
    </xf>
    <xf numFmtId="0" fontId="10" fillId="0" borderId="4" xfId="0" applyFont="1" applyBorder="1"/>
    <xf numFmtId="0" fontId="10" fillId="0" borderId="3" xfId="0" applyFont="1" applyBorder="1"/>
    <xf numFmtId="44" fontId="10" fillId="0" borderId="3" xfId="0" applyNumberFormat="1" applyFont="1" applyBorder="1"/>
    <xf numFmtId="0" fontId="10" fillId="0" borderId="5" xfId="0" applyFont="1" applyBorder="1"/>
    <xf numFmtId="0" fontId="10" fillId="0" borderId="0" xfId="0" applyFont="1"/>
    <xf numFmtId="4" fontId="2" fillId="0" borderId="0" xfId="0" applyNumberFormat="1" applyFont="1"/>
    <xf numFmtId="0" fontId="13" fillId="2" borderId="0" xfId="0" applyFont="1" applyFill="1"/>
    <xf numFmtId="0" fontId="2" fillId="0" borderId="0" xfId="0" applyFont="1" applyBorder="1"/>
    <xf numFmtId="43" fontId="14" fillId="0" borderId="0" xfId="1" applyFont="1" applyFill="1" applyBorder="1" applyAlignment="1">
      <alignment horizontal="right" vertical="center" wrapText="1"/>
    </xf>
    <xf numFmtId="0" fontId="10" fillId="2" borderId="0" xfId="0" applyFont="1" applyFill="1" applyAlignment="1">
      <alignment horizontal="center"/>
    </xf>
    <xf numFmtId="0" fontId="10" fillId="0" borderId="0" xfId="0" applyFont="1" applyAlignment="1">
      <alignment horizontal="left"/>
    </xf>
    <xf numFmtId="0" fontId="10" fillId="0" borderId="0" xfId="0" applyFont="1" applyFill="1" applyAlignment="1">
      <alignment horizontal="center"/>
    </xf>
    <xf numFmtId="44" fontId="2" fillId="0" borderId="0" xfId="0" applyNumberFormat="1" applyFont="1" applyBorder="1"/>
    <xf numFmtId="0" fontId="2" fillId="2" borderId="0" xfId="0" applyFont="1" applyFill="1" applyBorder="1"/>
    <xf numFmtId="0" fontId="2" fillId="0" borderId="0" xfId="0" applyFont="1" applyFill="1" applyBorder="1"/>
    <xf numFmtId="0" fontId="15" fillId="2" borderId="0" xfId="0" applyFont="1" applyFill="1" applyBorder="1" applyAlignment="1">
      <alignment horizontal="center"/>
    </xf>
    <xf numFmtId="0" fontId="16" fillId="2" borderId="0" xfId="0" applyFont="1" applyFill="1" applyBorder="1" applyAlignment="1">
      <alignment horizontal="center"/>
    </xf>
    <xf numFmtId="0" fontId="10" fillId="2" borderId="0" xfId="0" applyFont="1" applyFill="1" applyBorder="1" applyAlignment="1">
      <alignment horizontal="center"/>
    </xf>
    <xf numFmtId="0" fontId="15" fillId="0" borderId="0" xfId="0" applyFont="1" applyAlignment="1">
      <alignment horizontal="center"/>
    </xf>
    <xf numFmtId="0" fontId="16" fillId="0" borderId="0" xfId="0" applyFont="1" applyAlignment="1">
      <alignment horizontal="center"/>
    </xf>
    <xf numFmtId="0" fontId="10" fillId="0" borderId="0" xfId="0" applyFont="1" applyAlignment="1">
      <alignment horizontal="center"/>
    </xf>
    <xf numFmtId="0" fontId="17" fillId="0" borderId="0" xfId="0" applyFont="1" applyBorder="1"/>
    <xf numFmtId="0" fontId="16" fillId="0" borderId="0" xfId="0" applyFont="1" applyBorder="1"/>
    <xf numFmtId="0" fontId="16" fillId="0" borderId="0" xfId="0" applyFont="1" applyBorder="1" applyAlignment="1">
      <alignment horizontal="center"/>
    </xf>
    <xf numFmtId="0" fontId="8" fillId="3" borderId="6" xfId="4" applyFont="1" applyFill="1" applyBorder="1" applyAlignment="1">
      <alignment horizontal="center" vertical="center" wrapText="1"/>
    </xf>
    <xf numFmtId="0" fontId="8" fillId="3" borderId="7" xfId="4" applyFont="1" applyFill="1" applyBorder="1" applyAlignment="1">
      <alignment horizontal="center" vertical="center" wrapText="1"/>
    </xf>
    <xf numFmtId="0" fontId="8" fillId="3" borderId="2" xfId="4" applyFont="1" applyFill="1" applyBorder="1" applyAlignment="1">
      <alignment horizontal="center" vertical="center" wrapText="1"/>
    </xf>
    <xf numFmtId="0" fontId="8" fillId="3" borderId="3" xfId="4" applyFont="1" applyFill="1" applyBorder="1" applyAlignment="1">
      <alignment horizontal="center" vertical="center" wrapText="1"/>
    </xf>
    <xf numFmtId="0" fontId="10" fillId="2" borderId="4" xfId="0" applyFont="1" applyFill="1" applyBorder="1" applyAlignment="1">
      <alignment horizontal="left" vertical="center" wrapText="1" indent="3"/>
    </xf>
    <xf numFmtId="0" fontId="10" fillId="2" borderId="3" xfId="0" applyFont="1" applyFill="1" applyBorder="1" applyAlignment="1">
      <alignment horizontal="left" vertical="center" wrapText="1" indent="3"/>
    </xf>
    <xf numFmtId="0" fontId="12" fillId="2" borderId="0" xfId="0" applyFont="1" applyFill="1" applyAlignment="1">
      <alignment horizontal="left" vertical="top" wrapText="1"/>
    </xf>
    <xf numFmtId="0" fontId="8" fillId="3" borderId="8" xfId="4"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3" fillId="3" borderId="0" xfId="0" applyFont="1" applyFill="1" applyBorder="1" applyAlignment="1">
      <alignment horizont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5" xfId="4" applyFont="1" applyFill="1" applyBorder="1" applyAlignment="1">
      <alignment horizontal="center" vertical="center" wrapText="1"/>
    </xf>
  </cellXfs>
  <cellStyles count="5">
    <cellStyle name="Millares" xfId="1" builtinId="3"/>
    <cellStyle name="Moneda" xfId="2" builtinId="4"/>
    <cellStyle name="Normal" xfId="0" builtinId="0"/>
    <cellStyle name="Normal_141008Reportes Cuadros Institucionales-sectorialesADV"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234315</xdr:colOff>
      <xdr:row>53</xdr:row>
      <xdr:rowOff>133191</xdr:rowOff>
    </xdr:from>
    <xdr:to>
      <xdr:col>6</xdr:col>
      <xdr:colOff>666638</xdr:colOff>
      <xdr:row>53</xdr:row>
      <xdr:rowOff>133192</xdr:rowOff>
    </xdr:to>
    <xdr:cxnSp macro="">
      <xdr:nvCxnSpPr>
        <xdr:cNvPr id="2" name="3 Conector recto"/>
        <xdr:cNvCxnSpPr/>
      </xdr:nvCxnSpPr>
      <xdr:spPr>
        <a:xfrm>
          <a:off x="2367915" y="20202366"/>
          <a:ext cx="1908698"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99223</xdr:colOff>
      <xdr:row>53</xdr:row>
      <xdr:rowOff>118666</xdr:rowOff>
    </xdr:from>
    <xdr:to>
      <xdr:col>21</xdr:col>
      <xdr:colOff>315633</xdr:colOff>
      <xdr:row>53</xdr:row>
      <xdr:rowOff>122557</xdr:rowOff>
    </xdr:to>
    <xdr:cxnSp macro="">
      <xdr:nvCxnSpPr>
        <xdr:cNvPr id="3" name="3 Conector recto"/>
        <xdr:cNvCxnSpPr/>
      </xdr:nvCxnSpPr>
      <xdr:spPr>
        <a:xfrm>
          <a:off x="17634748" y="20187841"/>
          <a:ext cx="2092835" cy="389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JERCICIO%202018/1_PRESUPUESTOS/A_CTA_PUBLICA_ESTADOS_PRESUPUESTALES__18/C_Edos_Pptales_Mar_18/Egreso/03_Estados%202018_Marzo_egres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JERCICIO%202015/PRESUPUESTOS%202015/A_CTA%20PUB%20y%20EDOS%20PPTALES%202015/K_Edos_Pptales_Nov_15/Egreso/Egresos%20Pptales_3010_02_15DGCG.xlsx%20no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I"/>
      <sheetName val="CAdmon"/>
      <sheetName val="COG"/>
      <sheetName val="CTG"/>
      <sheetName val="CFG"/>
      <sheetName val="EN"/>
      <sheetName val="ID"/>
      <sheetName val="IPF"/>
      <sheetName val="CProg"/>
      <sheetName val="PyPI"/>
      <sheetName val="IR"/>
      <sheetName val="Esq Bur"/>
      <sheetName val="Ayudas"/>
      <sheetName val="Gto Federalizado"/>
    </sheetNames>
    <sheetDataSet>
      <sheetData sheetId="0"/>
      <sheetData sheetId="1"/>
      <sheetData sheetId="2"/>
      <sheetData sheetId="3"/>
      <sheetData sheetId="4"/>
      <sheetData sheetId="5"/>
      <sheetData sheetId="6"/>
      <sheetData sheetId="7"/>
      <sheetData sheetId="8"/>
      <sheetData sheetId="9">
        <row r="3">
          <cell r="B3" t="str">
            <v>Del 01 de enero al 31 de Marzo de 2018</v>
          </cell>
        </row>
        <row r="33">
          <cell r="E33" t="str">
            <v>Lic. Luis Ernesto Rojas Ávila</v>
          </cell>
          <cell r="O33" t="str">
            <v>C.P. Juan José Rangel Gutiérrez</v>
          </cell>
        </row>
        <row r="34">
          <cell r="E34" t="str">
            <v>Director General</v>
          </cell>
          <cell r="O34" t="str">
            <v>Director Financiero y de Administración</v>
          </cell>
        </row>
        <row r="35">
          <cell r="O35" t="str">
            <v>COFOCE</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PC"/>
      <sheetName val="EAI"/>
      <sheetName val="CAdmon"/>
      <sheetName val="COG"/>
      <sheetName val="CTG"/>
      <sheetName val="CFG"/>
      <sheetName val="EN"/>
      <sheetName val="ID"/>
      <sheetName val="IPF"/>
      <sheetName val="CProg"/>
      <sheetName val="PyPI-NA"/>
      <sheetName val="PyPI"/>
      <sheetName val="IR"/>
      <sheetName val="NOTAS"/>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B5" t="str">
            <v>Coordinadora de Fomento al Comercio Exterior del Estado de Guanajuato</v>
          </cell>
        </row>
      </sheetData>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showGridLines="0" tabSelected="1" topLeftCell="I1" zoomScale="96" zoomScaleNormal="96" workbookViewId="0">
      <selection activeCell="K12" sqref="K12"/>
    </sheetView>
  </sheetViews>
  <sheetFormatPr baseColWidth="10" defaultRowHeight="12" x14ac:dyDescent="0.2"/>
  <cols>
    <col min="1" max="1" width="2.140625" style="1" customWidth="1"/>
    <col min="2" max="2" width="12.5703125" style="2" customWidth="1"/>
    <col min="3" max="3" width="17.28515625" style="2" customWidth="1"/>
    <col min="4" max="4" width="6.140625" style="2" customWidth="1"/>
    <col min="5" max="5" width="8.140625" style="2" customWidth="1"/>
    <col min="6" max="6" width="7.85546875" style="2" customWidth="1"/>
    <col min="7" max="7" width="18" style="2" customWidth="1"/>
    <col min="8" max="8" width="12.28515625" style="2" customWidth="1"/>
    <col min="9" max="9" width="51" style="2" customWidth="1"/>
    <col min="10" max="10" width="14.42578125" style="2" customWidth="1"/>
    <col min="11" max="13" width="12.7109375" style="2" customWidth="1"/>
    <col min="14" max="14" width="16.5703125" style="2" customWidth="1"/>
    <col min="15" max="15" width="12.85546875" style="2" customWidth="1"/>
    <col min="16" max="16" width="10.85546875" style="1" customWidth="1"/>
    <col min="17" max="17" width="11.5703125" style="2" customWidth="1"/>
    <col min="18" max="18" width="11.5703125" style="4" customWidth="1"/>
    <col min="19" max="20" width="11.5703125" style="2" customWidth="1"/>
    <col min="21" max="21" width="16.5703125" style="2" bestFit="1" customWidth="1"/>
    <col min="22" max="22" width="17" style="2" bestFit="1" customWidth="1"/>
    <col min="23" max="23" width="16.5703125" style="2" bestFit="1" customWidth="1"/>
    <col min="24" max="25" width="11.5703125" style="2" bestFit="1" customWidth="1"/>
    <col min="26" max="16384" width="11.42578125" style="2"/>
  </cols>
  <sheetData>
    <row r="1" spans="1:25" x14ac:dyDescent="0.2">
      <c r="B1" s="143" t="s">
        <v>0</v>
      </c>
      <c r="C1" s="143"/>
      <c r="D1" s="143"/>
      <c r="E1" s="143"/>
      <c r="F1" s="143"/>
      <c r="G1" s="143"/>
      <c r="H1" s="143"/>
      <c r="I1" s="143"/>
      <c r="J1" s="143"/>
      <c r="K1" s="143"/>
      <c r="L1" s="143"/>
      <c r="M1" s="143"/>
      <c r="N1" s="143"/>
      <c r="O1" s="143"/>
      <c r="P1" s="143"/>
      <c r="Q1" s="143"/>
      <c r="R1" s="143"/>
      <c r="S1" s="143"/>
      <c r="T1" s="143"/>
      <c r="U1" s="143"/>
      <c r="V1" s="143"/>
      <c r="W1" s="143"/>
      <c r="X1" s="143"/>
      <c r="Y1" s="143"/>
    </row>
    <row r="2" spans="1:25" x14ac:dyDescent="0.2">
      <c r="B2" s="143"/>
      <c r="C2" s="143"/>
      <c r="D2" s="143"/>
      <c r="E2" s="143"/>
      <c r="F2" s="143"/>
      <c r="G2" s="143"/>
      <c r="H2" s="143"/>
      <c r="I2" s="143"/>
      <c r="J2" s="143"/>
      <c r="K2" s="143"/>
      <c r="L2" s="143"/>
      <c r="M2" s="143"/>
      <c r="N2" s="143"/>
      <c r="O2" s="143"/>
      <c r="P2" s="143"/>
      <c r="Q2" s="143"/>
      <c r="R2" s="143"/>
      <c r="S2" s="143"/>
      <c r="T2" s="143"/>
      <c r="U2" s="143"/>
      <c r="V2" s="143"/>
      <c r="W2" s="143"/>
      <c r="X2" s="143"/>
      <c r="Y2" s="143"/>
    </row>
    <row r="3" spans="1:25" x14ac:dyDescent="0.2">
      <c r="B3" s="143" t="str">
        <f>[1]PyPI!B3</f>
        <v>Del 01 de enero al 31 de Marzo de 2018</v>
      </c>
      <c r="C3" s="143"/>
      <c r="D3" s="143"/>
      <c r="E3" s="143"/>
      <c r="F3" s="143"/>
      <c r="G3" s="143"/>
      <c r="H3" s="143"/>
      <c r="I3" s="143"/>
      <c r="J3" s="143"/>
      <c r="K3" s="143"/>
      <c r="L3" s="143"/>
      <c r="M3" s="143"/>
      <c r="N3" s="143"/>
      <c r="O3" s="143"/>
      <c r="P3" s="143"/>
      <c r="Q3" s="143"/>
      <c r="R3" s="143"/>
      <c r="S3" s="143"/>
      <c r="T3" s="143"/>
      <c r="U3" s="143"/>
      <c r="V3" s="143"/>
      <c r="W3" s="143"/>
      <c r="X3" s="143"/>
      <c r="Y3" s="143"/>
    </row>
    <row r="4" spans="1:25" s="1" customFormat="1" x14ac:dyDescent="0.2">
      <c r="B4" s="3"/>
      <c r="C4" s="3"/>
      <c r="D4" s="3"/>
      <c r="E4" s="3"/>
      <c r="F4" s="3"/>
      <c r="G4" s="3"/>
      <c r="H4" s="3"/>
      <c r="I4" s="3"/>
      <c r="J4" s="3"/>
      <c r="K4" s="3"/>
      <c r="L4" s="3"/>
      <c r="M4" s="3"/>
      <c r="N4" s="3"/>
      <c r="O4" s="3"/>
      <c r="R4" s="4"/>
    </row>
    <row r="5" spans="1:25" s="1" customFormat="1" x14ac:dyDescent="0.2">
      <c r="D5" s="5" t="s">
        <v>1</v>
      </c>
      <c r="E5" s="6" t="str">
        <f>+[2]ID!B5</f>
        <v>Coordinadora de Fomento al Comercio Exterior del Estado de Guanajuato</v>
      </c>
      <c r="F5" s="7"/>
      <c r="G5" s="8"/>
      <c r="H5" s="9"/>
      <c r="I5" s="9"/>
      <c r="J5" s="9"/>
      <c r="K5" s="9"/>
      <c r="L5" s="10"/>
      <c r="M5" s="10"/>
      <c r="N5" s="11"/>
      <c r="O5" s="3"/>
      <c r="R5" s="4"/>
    </row>
    <row r="6" spans="1:25" s="1" customFormat="1" x14ac:dyDescent="0.2">
      <c r="B6" s="3"/>
      <c r="C6" s="3"/>
      <c r="D6" s="3"/>
      <c r="E6" s="3"/>
      <c r="F6" s="3"/>
      <c r="G6" s="3"/>
      <c r="H6" s="3"/>
      <c r="I6" s="3"/>
      <c r="J6" s="3"/>
      <c r="K6" s="3"/>
      <c r="L6" s="3"/>
      <c r="M6" s="3"/>
      <c r="N6" s="3"/>
      <c r="O6" s="3"/>
      <c r="R6" s="4"/>
    </row>
    <row r="7" spans="1:25" x14ac:dyDescent="0.2">
      <c r="B7" s="144" t="s">
        <v>2</v>
      </c>
      <c r="C7" s="145"/>
      <c r="D7" s="146" t="s">
        <v>3</v>
      </c>
      <c r="E7" s="147"/>
      <c r="F7" s="147"/>
      <c r="G7" s="147"/>
      <c r="H7" s="148"/>
      <c r="I7" s="149" t="s">
        <v>4</v>
      </c>
      <c r="J7" s="149"/>
      <c r="K7" s="149"/>
      <c r="L7" s="149"/>
      <c r="M7" s="149"/>
      <c r="N7" s="149"/>
      <c r="O7" s="149"/>
      <c r="P7" s="149" t="s">
        <v>5</v>
      </c>
      <c r="Q7" s="149"/>
      <c r="R7" s="149"/>
      <c r="S7" s="149"/>
      <c r="T7" s="149"/>
      <c r="U7" s="149" t="s">
        <v>6</v>
      </c>
      <c r="V7" s="149"/>
      <c r="W7" s="149"/>
      <c r="X7" s="149"/>
      <c r="Y7" s="149"/>
    </row>
    <row r="8" spans="1:25" x14ac:dyDescent="0.2">
      <c r="B8" s="141" t="s">
        <v>7</v>
      </c>
      <c r="C8" s="141" t="s">
        <v>8</v>
      </c>
      <c r="D8" s="139" t="s">
        <v>9</v>
      </c>
      <c r="E8" s="139" t="s">
        <v>10</v>
      </c>
      <c r="F8" s="139" t="s">
        <v>11</v>
      </c>
      <c r="G8" s="139" t="s">
        <v>12</v>
      </c>
      <c r="H8" s="139" t="s">
        <v>13</v>
      </c>
      <c r="I8" s="131" t="s">
        <v>14</v>
      </c>
      <c r="J8" s="131" t="s">
        <v>15</v>
      </c>
      <c r="K8" s="131" t="s">
        <v>16</v>
      </c>
      <c r="L8" s="131" t="s">
        <v>17</v>
      </c>
      <c r="M8" s="131" t="s">
        <v>18</v>
      </c>
      <c r="N8" s="131" t="s">
        <v>19</v>
      </c>
      <c r="O8" s="131" t="s">
        <v>20</v>
      </c>
      <c r="P8" s="131" t="s">
        <v>21</v>
      </c>
      <c r="Q8" s="131" t="s">
        <v>22</v>
      </c>
      <c r="R8" s="131" t="s">
        <v>23</v>
      </c>
      <c r="S8" s="133" t="s">
        <v>24</v>
      </c>
      <c r="T8" s="134"/>
      <c r="U8" s="131" t="s">
        <v>25</v>
      </c>
      <c r="V8" s="131" t="s">
        <v>26</v>
      </c>
      <c r="W8" s="131" t="s">
        <v>27</v>
      </c>
      <c r="X8" s="133" t="s">
        <v>28</v>
      </c>
      <c r="Y8" s="134"/>
    </row>
    <row r="9" spans="1:25" x14ac:dyDescent="0.2">
      <c r="B9" s="142"/>
      <c r="C9" s="142"/>
      <c r="D9" s="140"/>
      <c r="E9" s="140"/>
      <c r="F9" s="140"/>
      <c r="G9" s="140"/>
      <c r="H9" s="140"/>
      <c r="I9" s="138"/>
      <c r="J9" s="138"/>
      <c r="K9" s="138"/>
      <c r="L9" s="138"/>
      <c r="M9" s="138"/>
      <c r="N9" s="138"/>
      <c r="O9" s="138"/>
      <c r="P9" s="138"/>
      <c r="Q9" s="138"/>
      <c r="R9" s="138"/>
      <c r="S9" s="12" t="s">
        <v>29</v>
      </c>
      <c r="T9" s="12" t="s">
        <v>30</v>
      </c>
      <c r="U9" s="132"/>
      <c r="V9" s="132"/>
      <c r="W9" s="132"/>
      <c r="X9" s="13" t="s">
        <v>31</v>
      </c>
      <c r="Y9" s="13" t="s">
        <v>32</v>
      </c>
    </row>
    <row r="10" spans="1:25" x14ac:dyDescent="0.2">
      <c r="B10" s="14"/>
      <c r="C10" s="15"/>
      <c r="D10" s="16"/>
      <c r="E10" s="17"/>
      <c r="F10" s="17"/>
      <c r="G10" s="18"/>
      <c r="H10" s="19"/>
      <c r="I10" s="20"/>
      <c r="J10" s="21"/>
      <c r="K10" s="21"/>
      <c r="L10" s="21"/>
      <c r="M10" s="21"/>
      <c r="N10" s="21"/>
      <c r="O10" s="22"/>
      <c r="P10" s="23"/>
      <c r="Q10" s="24"/>
      <c r="R10" s="25"/>
      <c r="S10" s="26"/>
      <c r="T10" s="27"/>
      <c r="U10" s="26"/>
      <c r="V10" s="26"/>
      <c r="W10" s="26"/>
      <c r="X10" s="26"/>
      <c r="Y10" s="27"/>
    </row>
    <row r="11" spans="1:25" ht="43.5" customHeight="1" x14ac:dyDescent="0.2">
      <c r="B11" s="28" t="s">
        <v>33</v>
      </c>
      <c r="C11" s="29" t="s">
        <v>34</v>
      </c>
      <c r="D11" s="30" t="s">
        <v>35</v>
      </c>
      <c r="E11" s="31" t="s">
        <v>36</v>
      </c>
      <c r="F11" s="31" t="s">
        <v>37</v>
      </c>
      <c r="G11" s="31" t="s">
        <v>38</v>
      </c>
      <c r="H11" s="32" t="s">
        <v>39</v>
      </c>
      <c r="I11" s="33" t="s">
        <v>40</v>
      </c>
      <c r="J11" s="34" t="s">
        <v>41</v>
      </c>
      <c r="K11" s="35" t="s">
        <v>42</v>
      </c>
      <c r="L11" s="35" t="s">
        <v>43</v>
      </c>
      <c r="M11" s="35" t="s">
        <v>44</v>
      </c>
      <c r="N11" s="36"/>
      <c r="O11" s="35"/>
      <c r="P11" s="37"/>
      <c r="Q11" s="38"/>
      <c r="R11" s="38"/>
      <c r="S11" s="39"/>
      <c r="T11" s="40"/>
      <c r="U11" s="41">
        <v>8872666</v>
      </c>
      <c r="V11" s="41">
        <v>10071542.939999999</v>
      </c>
      <c r="W11" s="41">
        <v>1822765.78</v>
      </c>
      <c r="X11" s="42">
        <f>+W11/U11</f>
        <v>0.20543608651559744</v>
      </c>
      <c r="Y11" s="43">
        <f>+W11/V11</f>
        <v>0.18098178112915836</v>
      </c>
    </row>
    <row r="12" spans="1:25" ht="64.5" customHeight="1" x14ac:dyDescent="0.2">
      <c r="B12" s="28"/>
      <c r="C12" s="29"/>
      <c r="D12" s="30"/>
      <c r="E12" s="31"/>
      <c r="F12" s="31"/>
      <c r="G12" s="31"/>
      <c r="H12" s="32"/>
      <c r="I12" s="33" t="s">
        <v>45</v>
      </c>
      <c r="J12" s="34" t="s">
        <v>46</v>
      </c>
      <c r="K12" s="35" t="s">
        <v>42</v>
      </c>
      <c r="L12" s="35" t="s">
        <v>43</v>
      </c>
      <c r="M12" s="35" t="s">
        <v>44</v>
      </c>
      <c r="N12" s="36" t="s">
        <v>47</v>
      </c>
      <c r="O12" s="35" t="s">
        <v>48</v>
      </c>
      <c r="P12" s="37">
        <v>2</v>
      </c>
      <c r="Q12" s="38">
        <v>2</v>
      </c>
      <c r="R12" s="44">
        <v>0</v>
      </c>
      <c r="S12" s="45">
        <f>+R12/P12</f>
        <v>0</v>
      </c>
      <c r="T12" s="46">
        <f>+R12/Q12</f>
        <v>0</v>
      </c>
      <c r="U12" s="41"/>
      <c r="V12" s="41"/>
      <c r="W12" s="41"/>
      <c r="X12" s="47"/>
      <c r="Y12" s="43"/>
    </row>
    <row r="13" spans="1:25" ht="48" x14ac:dyDescent="0.2">
      <c r="B13" s="28"/>
      <c r="C13" s="29"/>
      <c r="D13" s="30"/>
      <c r="E13" s="31"/>
      <c r="F13" s="31"/>
      <c r="G13" s="31"/>
      <c r="H13" s="32"/>
      <c r="I13" s="33" t="s">
        <v>49</v>
      </c>
      <c r="J13" s="34" t="s">
        <v>46</v>
      </c>
      <c r="K13" s="35" t="s">
        <v>42</v>
      </c>
      <c r="L13" s="35" t="s">
        <v>43</v>
      </c>
      <c r="M13" s="35" t="s">
        <v>50</v>
      </c>
      <c r="N13" s="36" t="s">
        <v>51</v>
      </c>
      <c r="O13" s="35" t="s">
        <v>48</v>
      </c>
      <c r="P13" s="37">
        <v>4</v>
      </c>
      <c r="Q13" s="38">
        <v>4</v>
      </c>
      <c r="R13" s="38">
        <v>1</v>
      </c>
      <c r="S13" s="45">
        <f>+R13/P13</f>
        <v>0.25</v>
      </c>
      <c r="T13" s="46">
        <f>+R13/Q13</f>
        <v>0.25</v>
      </c>
      <c r="U13" s="41"/>
      <c r="V13" s="41"/>
      <c r="W13" s="41"/>
      <c r="X13" s="47"/>
      <c r="Y13" s="43"/>
    </row>
    <row r="14" spans="1:25" ht="21.75" customHeight="1" x14ac:dyDescent="0.2">
      <c r="B14" s="28"/>
      <c r="C14" s="29"/>
      <c r="D14" s="30"/>
      <c r="E14" s="31"/>
      <c r="F14" s="31"/>
      <c r="G14" s="31"/>
      <c r="H14" s="32"/>
      <c r="I14" s="33" t="s">
        <v>52</v>
      </c>
      <c r="J14" s="34" t="s">
        <v>46</v>
      </c>
      <c r="K14" s="35" t="s">
        <v>42</v>
      </c>
      <c r="L14" s="35" t="s">
        <v>43</v>
      </c>
      <c r="M14" s="35" t="s">
        <v>44</v>
      </c>
      <c r="N14" s="36" t="s">
        <v>53</v>
      </c>
      <c r="O14" s="35" t="s">
        <v>48</v>
      </c>
      <c r="P14" s="37">
        <v>4</v>
      </c>
      <c r="Q14" s="38">
        <v>4</v>
      </c>
      <c r="R14" s="38">
        <v>0</v>
      </c>
      <c r="S14" s="45">
        <f>+R14/P14</f>
        <v>0</v>
      </c>
      <c r="T14" s="46">
        <f>+R14/Q14</f>
        <v>0</v>
      </c>
      <c r="U14" s="41"/>
      <c r="V14" s="41"/>
      <c r="W14" s="41"/>
      <c r="X14" s="47"/>
      <c r="Y14" s="43"/>
    </row>
    <row r="15" spans="1:25" s="61" customFormat="1" ht="36" x14ac:dyDescent="0.2">
      <c r="A15" s="3"/>
      <c r="B15" s="48" t="s">
        <v>33</v>
      </c>
      <c r="C15" s="49" t="s">
        <v>34</v>
      </c>
      <c r="D15" s="50" t="s">
        <v>35</v>
      </c>
      <c r="E15" s="51" t="s">
        <v>36</v>
      </c>
      <c r="F15" s="51" t="s">
        <v>37</v>
      </c>
      <c r="G15" s="51" t="s">
        <v>38</v>
      </c>
      <c r="H15" s="52" t="s">
        <v>39</v>
      </c>
      <c r="I15" s="53" t="s">
        <v>54</v>
      </c>
      <c r="J15" s="54" t="s">
        <v>41</v>
      </c>
      <c r="K15" s="55" t="s">
        <v>42</v>
      </c>
      <c r="L15" s="55" t="s">
        <v>43</v>
      </c>
      <c r="M15" s="55" t="s">
        <v>44</v>
      </c>
      <c r="N15" s="56"/>
      <c r="O15" s="55"/>
      <c r="P15" s="37"/>
      <c r="Q15" s="38"/>
      <c r="R15" s="57"/>
      <c r="S15" s="45"/>
      <c r="T15" s="46"/>
      <c r="U15" s="58">
        <v>14560153</v>
      </c>
      <c r="V15" s="58">
        <v>18051095.100000001</v>
      </c>
      <c r="W15" s="58">
        <v>2940677.27</v>
      </c>
      <c r="X15" s="59">
        <f>+W15/U15</f>
        <v>0.20196747039677398</v>
      </c>
      <c r="Y15" s="60">
        <f>+W15/V15</f>
        <v>0.16290852459139721</v>
      </c>
    </row>
    <row r="16" spans="1:25" s="61" customFormat="1" ht="36" x14ac:dyDescent="0.2">
      <c r="A16" s="3"/>
      <c r="B16" s="48"/>
      <c r="C16" s="49"/>
      <c r="D16" s="50"/>
      <c r="E16" s="51"/>
      <c r="F16" s="51"/>
      <c r="G16" s="51"/>
      <c r="H16" s="52"/>
      <c r="I16" s="33" t="s">
        <v>55</v>
      </c>
      <c r="J16" s="54" t="s">
        <v>56</v>
      </c>
      <c r="K16" s="55" t="s">
        <v>42</v>
      </c>
      <c r="L16" s="55" t="s">
        <v>43</v>
      </c>
      <c r="M16" s="55" t="s">
        <v>44</v>
      </c>
      <c r="N16" s="36" t="s">
        <v>57</v>
      </c>
      <c r="O16" s="55" t="s">
        <v>58</v>
      </c>
      <c r="P16" s="37">
        <v>5</v>
      </c>
      <c r="Q16" s="38">
        <v>5</v>
      </c>
      <c r="R16" s="62">
        <v>2</v>
      </c>
      <c r="S16" s="63">
        <f>+R16/P16</f>
        <v>0.4</v>
      </c>
      <c r="T16" s="64">
        <f>+R16/Q16</f>
        <v>0.4</v>
      </c>
      <c r="U16" s="58"/>
      <c r="V16" s="58"/>
      <c r="W16" s="58"/>
      <c r="X16" s="65"/>
      <c r="Y16" s="60"/>
    </row>
    <row r="17" spans="1:25" s="61" customFormat="1" ht="36" x14ac:dyDescent="0.2">
      <c r="A17" s="3"/>
      <c r="B17" s="48"/>
      <c r="C17" s="49"/>
      <c r="D17" s="50"/>
      <c r="E17" s="51"/>
      <c r="F17" s="51"/>
      <c r="G17" s="51"/>
      <c r="H17" s="52"/>
      <c r="I17" s="33" t="s">
        <v>59</v>
      </c>
      <c r="J17" s="54" t="s">
        <v>56</v>
      </c>
      <c r="K17" s="55" t="s">
        <v>42</v>
      </c>
      <c r="L17" s="55" t="s">
        <v>43</v>
      </c>
      <c r="M17" s="55" t="s">
        <v>44</v>
      </c>
      <c r="N17" s="36" t="s">
        <v>60</v>
      </c>
      <c r="O17" s="55" t="s">
        <v>58</v>
      </c>
      <c r="P17" s="37">
        <v>72</v>
      </c>
      <c r="Q17" s="38">
        <v>72</v>
      </c>
      <c r="R17" s="62">
        <v>25</v>
      </c>
      <c r="S17" s="63">
        <f>+R17/P17</f>
        <v>0.34722222222222221</v>
      </c>
      <c r="T17" s="64">
        <f>+R17/Q17</f>
        <v>0.34722222222222221</v>
      </c>
      <c r="U17" s="58"/>
      <c r="V17" s="58"/>
      <c r="W17" s="58"/>
      <c r="X17" s="65"/>
      <c r="Y17" s="60"/>
    </row>
    <row r="18" spans="1:25" s="61" customFormat="1" ht="36" x14ac:dyDescent="0.2">
      <c r="A18" s="3"/>
      <c r="B18" s="48"/>
      <c r="C18" s="49"/>
      <c r="D18" s="50"/>
      <c r="E18" s="51"/>
      <c r="F18" s="51"/>
      <c r="G18" s="51"/>
      <c r="H18" s="52"/>
      <c r="I18" s="33" t="s">
        <v>61</v>
      </c>
      <c r="J18" s="54" t="s">
        <v>56</v>
      </c>
      <c r="K18" s="55" t="s">
        <v>42</v>
      </c>
      <c r="L18" s="55" t="s">
        <v>43</v>
      </c>
      <c r="M18" s="55" t="s">
        <v>44</v>
      </c>
      <c r="N18" s="36" t="s">
        <v>62</v>
      </c>
      <c r="O18" s="55" t="s">
        <v>58</v>
      </c>
      <c r="P18" s="37">
        <v>300</v>
      </c>
      <c r="Q18" s="38">
        <v>300</v>
      </c>
      <c r="R18" s="62">
        <v>75</v>
      </c>
      <c r="S18" s="63">
        <f>+R18/P18</f>
        <v>0.25</v>
      </c>
      <c r="T18" s="64">
        <f>+R18/Q18</f>
        <v>0.25</v>
      </c>
      <c r="U18" s="58"/>
      <c r="V18" s="58"/>
      <c r="W18" s="58"/>
      <c r="X18" s="65"/>
      <c r="Y18" s="60"/>
    </row>
    <row r="19" spans="1:25" s="66" customFormat="1" ht="109.5" customHeight="1" x14ac:dyDescent="0.2">
      <c r="B19" s="67" t="s">
        <v>33</v>
      </c>
      <c r="C19" s="56" t="s">
        <v>34</v>
      </c>
      <c r="D19" s="68" t="s">
        <v>35</v>
      </c>
      <c r="E19" s="69" t="s">
        <v>36</v>
      </c>
      <c r="F19" s="69" t="s">
        <v>37</v>
      </c>
      <c r="G19" s="69" t="s">
        <v>38</v>
      </c>
      <c r="H19" s="52" t="s">
        <v>39</v>
      </c>
      <c r="I19" s="70" t="s">
        <v>63</v>
      </c>
      <c r="J19" s="71" t="s">
        <v>64</v>
      </c>
      <c r="K19" s="55" t="s">
        <v>65</v>
      </c>
      <c r="L19" s="55" t="s">
        <v>43</v>
      </c>
      <c r="M19" s="55" t="s">
        <v>66</v>
      </c>
      <c r="N19" s="56" t="s">
        <v>67</v>
      </c>
      <c r="O19" s="55" t="s">
        <v>68</v>
      </c>
      <c r="P19" s="37"/>
      <c r="Q19" s="38"/>
      <c r="R19" s="62"/>
      <c r="S19" s="63"/>
      <c r="T19" s="64"/>
      <c r="U19" s="58">
        <v>5438635</v>
      </c>
      <c r="V19" s="58">
        <v>8256942.96</v>
      </c>
      <c r="W19" s="58">
        <v>1207571.4099999999</v>
      </c>
      <c r="X19" s="59">
        <f>+W19/U19</f>
        <v>0.22203575161782321</v>
      </c>
      <c r="Y19" s="60">
        <f>+W19/V19</f>
        <v>0.14624921303804186</v>
      </c>
    </row>
    <row r="20" spans="1:25" s="66" customFormat="1" ht="48" x14ac:dyDescent="0.2">
      <c r="B20" s="67"/>
      <c r="C20" s="56"/>
      <c r="D20" s="68"/>
      <c r="E20" s="69"/>
      <c r="F20" s="69"/>
      <c r="G20" s="69"/>
      <c r="H20" s="52"/>
      <c r="I20" s="70" t="s">
        <v>69</v>
      </c>
      <c r="J20" s="54" t="s">
        <v>70</v>
      </c>
      <c r="K20" s="55" t="s">
        <v>65</v>
      </c>
      <c r="L20" s="55" t="s">
        <v>43</v>
      </c>
      <c r="M20" s="55" t="s">
        <v>44</v>
      </c>
      <c r="N20" s="56" t="s">
        <v>71</v>
      </c>
      <c r="O20" s="55" t="s">
        <v>48</v>
      </c>
      <c r="P20" s="37">
        <v>380</v>
      </c>
      <c r="Q20" s="38">
        <v>380</v>
      </c>
      <c r="R20" s="62">
        <v>106</v>
      </c>
      <c r="S20" s="63">
        <f>+R20/P20</f>
        <v>0.27894736842105261</v>
      </c>
      <c r="T20" s="64">
        <f>+R20/Q20</f>
        <v>0.27894736842105261</v>
      </c>
      <c r="U20" s="58"/>
      <c r="V20" s="58"/>
      <c r="W20" s="58"/>
      <c r="X20" s="65"/>
      <c r="Y20" s="60"/>
    </row>
    <row r="21" spans="1:25" s="66" customFormat="1" ht="36" x14ac:dyDescent="0.2">
      <c r="B21" s="67"/>
      <c r="C21" s="56"/>
      <c r="D21" s="68"/>
      <c r="E21" s="69"/>
      <c r="F21" s="69"/>
      <c r="G21" s="69"/>
      <c r="H21" s="52"/>
      <c r="I21" s="72" t="s">
        <v>72</v>
      </c>
      <c r="J21" s="54" t="s">
        <v>70</v>
      </c>
      <c r="K21" s="55" t="s">
        <v>65</v>
      </c>
      <c r="L21" s="55" t="s">
        <v>43</v>
      </c>
      <c r="M21" s="55" t="s">
        <v>44</v>
      </c>
      <c r="N21" s="56" t="s">
        <v>73</v>
      </c>
      <c r="O21" s="55" t="s">
        <v>48</v>
      </c>
      <c r="P21" s="37">
        <v>40</v>
      </c>
      <c r="Q21" s="38">
        <v>40</v>
      </c>
      <c r="R21" s="62">
        <v>0</v>
      </c>
      <c r="S21" s="63">
        <f>+R21/P21</f>
        <v>0</v>
      </c>
      <c r="T21" s="64">
        <f>+R21/Q21</f>
        <v>0</v>
      </c>
      <c r="U21" s="58"/>
      <c r="V21" s="58"/>
      <c r="W21" s="58"/>
      <c r="X21" s="65"/>
      <c r="Y21" s="60"/>
    </row>
    <row r="22" spans="1:25" s="61" customFormat="1" ht="60" x14ac:dyDescent="0.2">
      <c r="A22" s="3"/>
      <c r="B22" s="48" t="s">
        <v>33</v>
      </c>
      <c r="C22" s="49" t="s">
        <v>34</v>
      </c>
      <c r="D22" s="50" t="s">
        <v>35</v>
      </c>
      <c r="E22" s="51" t="s">
        <v>36</v>
      </c>
      <c r="F22" s="51" t="s">
        <v>37</v>
      </c>
      <c r="G22" s="51" t="s">
        <v>38</v>
      </c>
      <c r="H22" s="52" t="s">
        <v>39</v>
      </c>
      <c r="I22" s="70" t="s">
        <v>74</v>
      </c>
      <c r="J22" s="54" t="s">
        <v>64</v>
      </c>
      <c r="K22" s="55" t="s">
        <v>65</v>
      </c>
      <c r="L22" s="55" t="s">
        <v>43</v>
      </c>
      <c r="M22" s="55" t="s">
        <v>50</v>
      </c>
      <c r="N22" s="55" t="s">
        <v>67</v>
      </c>
      <c r="O22" s="55" t="s">
        <v>68</v>
      </c>
      <c r="P22" s="37"/>
      <c r="Q22" s="38"/>
      <c r="R22" s="62"/>
      <c r="S22" s="63"/>
      <c r="T22" s="64"/>
      <c r="U22" s="58">
        <v>23437536</v>
      </c>
      <c r="V22" s="58">
        <v>28699356.050000001</v>
      </c>
      <c r="W22" s="58">
        <v>4531682.55</v>
      </c>
      <c r="X22" s="59">
        <f>+W22/U22</f>
        <v>0.19335149181210856</v>
      </c>
      <c r="Y22" s="60">
        <f>+W22/V22</f>
        <v>0.1579018895791566</v>
      </c>
    </row>
    <row r="23" spans="1:25" s="61" customFormat="1" ht="36" x14ac:dyDescent="0.2">
      <c r="A23" s="3"/>
      <c r="B23" s="48"/>
      <c r="C23" s="49"/>
      <c r="D23" s="50"/>
      <c r="E23" s="51"/>
      <c r="F23" s="51"/>
      <c r="G23" s="51"/>
      <c r="H23" s="52"/>
      <c r="I23" s="72" t="s">
        <v>75</v>
      </c>
      <c r="J23" s="54" t="s">
        <v>76</v>
      </c>
      <c r="K23" s="55" t="s">
        <v>65</v>
      </c>
      <c r="L23" s="55" t="s">
        <v>43</v>
      </c>
      <c r="M23" s="55" t="s">
        <v>44</v>
      </c>
      <c r="N23" s="56" t="s">
        <v>77</v>
      </c>
      <c r="O23" s="55" t="s">
        <v>58</v>
      </c>
      <c r="P23" s="37">
        <v>33</v>
      </c>
      <c r="Q23" s="38">
        <v>33</v>
      </c>
      <c r="R23" s="62">
        <v>9</v>
      </c>
      <c r="S23" s="63">
        <f>+R23/P23</f>
        <v>0.27272727272727271</v>
      </c>
      <c r="T23" s="64">
        <f>+R23/Q23</f>
        <v>0.27272727272727271</v>
      </c>
      <c r="U23" s="58"/>
      <c r="V23" s="58"/>
      <c r="W23" s="58"/>
      <c r="X23" s="73"/>
      <c r="Y23" s="60"/>
    </row>
    <row r="24" spans="1:25" s="61" customFormat="1" ht="24" x14ac:dyDescent="0.2">
      <c r="A24" s="3"/>
      <c r="B24" s="48"/>
      <c r="C24" s="49"/>
      <c r="D24" s="50"/>
      <c r="E24" s="51"/>
      <c r="F24" s="51"/>
      <c r="G24" s="51"/>
      <c r="H24" s="52"/>
      <c r="I24" s="72" t="s">
        <v>78</v>
      </c>
      <c r="J24" s="54" t="s">
        <v>76</v>
      </c>
      <c r="K24" s="55" t="s">
        <v>65</v>
      </c>
      <c r="L24" s="55" t="s">
        <v>43</v>
      </c>
      <c r="M24" s="55" t="s">
        <v>44</v>
      </c>
      <c r="N24" s="56" t="s">
        <v>79</v>
      </c>
      <c r="O24" s="55" t="s">
        <v>58</v>
      </c>
      <c r="P24" s="37">
        <v>550</v>
      </c>
      <c r="Q24" s="38">
        <v>550</v>
      </c>
      <c r="R24" s="62">
        <v>220</v>
      </c>
      <c r="S24" s="63">
        <f>+R24/P24</f>
        <v>0.4</v>
      </c>
      <c r="T24" s="64">
        <f>+R24/Q24</f>
        <v>0.4</v>
      </c>
      <c r="U24" s="58"/>
      <c r="V24" s="58"/>
      <c r="W24" s="58"/>
      <c r="X24" s="65"/>
      <c r="Y24" s="60"/>
    </row>
    <row r="25" spans="1:25" s="61" customFormat="1" ht="36" x14ac:dyDescent="0.2">
      <c r="A25" s="3"/>
      <c r="B25" s="48"/>
      <c r="C25" s="49"/>
      <c r="D25" s="50"/>
      <c r="E25" s="51"/>
      <c r="F25" s="51"/>
      <c r="G25" s="51"/>
      <c r="H25" s="52"/>
      <c r="I25" s="72" t="s">
        <v>80</v>
      </c>
      <c r="J25" s="54" t="s">
        <v>76</v>
      </c>
      <c r="K25" s="55" t="s">
        <v>65</v>
      </c>
      <c r="L25" s="55" t="s">
        <v>43</v>
      </c>
      <c r="M25" s="55" t="s">
        <v>44</v>
      </c>
      <c r="N25" s="56" t="s">
        <v>81</v>
      </c>
      <c r="O25" s="55" t="s">
        <v>58</v>
      </c>
      <c r="P25" s="37">
        <v>100</v>
      </c>
      <c r="Q25" s="38">
        <v>100</v>
      </c>
      <c r="R25" s="62">
        <v>14</v>
      </c>
      <c r="S25" s="63">
        <f>+R25/P25</f>
        <v>0.14000000000000001</v>
      </c>
      <c r="T25" s="64">
        <f>+R25/Q25</f>
        <v>0.14000000000000001</v>
      </c>
      <c r="U25" s="58"/>
      <c r="V25" s="58"/>
      <c r="W25" s="58"/>
      <c r="X25" s="65"/>
      <c r="Y25" s="60"/>
    </row>
    <row r="26" spans="1:25" s="61" customFormat="1" ht="81" customHeight="1" x14ac:dyDescent="0.2">
      <c r="A26" s="3"/>
      <c r="B26" s="48" t="s">
        <v>33</v>
      </c>
      <c r="C26" s="49" t="s">
        <v>34</v>
      </c>
      <c r="D26" s="50" t="s">
        <v>35</v>
      </c>
      <c r="E26" s="51" t="s">
        <v>36</v>
      </c>
      <c r="F26" s="51" t="s">
        <v>37</v>
      </c>
      <c r="G26" s="51" t="s">
        <v>38</v>
      </c>
      <c r="H26" s="52" t="s">
        <v>39</v>
      </c>
      <c r="I26" s="70" t="s">
        <v>82</v>
      </c>
      <c r="J26" s="71" t="s">
        <v>64</v>
      </c>
      <c r="K26" s="55" t="s">
        <v>65</v>
      </c>
      <c r="L26" s="55" t="s">
        <v>43</v>
      </c>
      <c r="M26" s="55" t="s">
        <v>66</v>
      </c>
      <c r="N26" s="55" t="s">
        <v>83</v>
      </c>
      <c r="O26" s="55" t="s">
        <v>48</v>
      </c>
      <c r="P26" s="37"/>
      <c r="Q26" s="38"/>
      <c r="R26" s="62"/>
      <c r="S26" s="63"/>
      <c r="T26" s="64"/>
      <c r="U26" s="58">
        <v>8647087</v>
      </c>
      <c r="V26" s="58">
        <v>9313157.25</v>
      </c>
      <c r="W26" s="58">
        <v>1550268.12</v>
      </c>
      <c r="X26" s="59">
        <f>+W26/U26</f>
        <v>0.17928212356369261</v>
      </c>
      <c r="Y26" s="60">
        <f>+W26/V26</f>
        <v>0.16645999615221788</v>
      </c>
    </row>
    <row r="27" spans="1:25" s="61" customFormat="1" ht="48" x14ac:dyDescent="0.2">
      <c r="A27" s="3"/>
      <c r="B27" s="48"/>
      <c r="C27" s="49"/>
      <c r="D27" s="50"/>
      <c r="E27" s="51"/>
      <c r="F27" s="51"/>
      <c r="G27" s="51"/>
      <c r="H27" s="52"/>
      <c r="I27" s="72" t="s">
        <v>84</v>
      </c>
      <c r="J27" s="54" t="s">
        <v>85</v>
      </c>
      <c r="K27" s="55" t="s">
        <v>65</v>
      </c>
      <c r="L27" s="55" t="s">
        <v>43</v>
      </c>
      <c r="M27" s="55" t="s">
        <v>44</v>
      </c>
      <c r="N27" s="56" t="s">
        <v>86</v>
      </c>
      <c r="O27" s="55" t="s">
        <v>48</v>
      </c>
      <c r="P27" s="37">
        <v>463</v>
      </c>
      <c r="Q27" s="38">
        <v>463</v>
      </c>
      <c r="R27" s="62">
        <v>220</v>
      </c>
      <c r="S27" s="63">
        <f>+R27/P27</f>
        <v>0.47516198704103674</v>
      </c>
      <c r="T27" s="64">
        <f>+R27/Q27</f>
        <v>0.47516198704103674</v>
      </c>
      <c r="U27" s="58"/>
      <c r="V27" s="58"/>
      <c r="W27" s="58"/>
      <c r="X27" s="73"/>
      <c r="Y27" s="60"/>
    </row>
    <row r="28" spans="1:25" s="61" customFormat="1" ht="39" customHeight="1" x14ac:dyDescent="0.2">
      <c r="A28" s="3"/>
      <c r="B28" s="48"/>
      <c r="C28" s="49"/>
      <c r="D28" s="50"/>
      <c r="E28" s="51"/>
      <c r="F28" s="51"/>
      <c r="G28" s="51"/>
      <c r="H28" s="52"/>
      <c r="I28" s="72" t="s">
        <v>87</v>
      </c>
      <c r="J28" s="54" t="s">
        <v>85</v>
      </c>
      <c r="K28" s="55" t="s">
        <v>65</v>
      </c>
      <c r="L28" s="55" t="s">
        <v>43</v>
      </c>
      <c r="M28" s="55" t="s">
        <v>44</v>
      </c>
      <c r="N28" s="56" t="s">
        <v>86</v>
      </c>
      <c r="O28" s="55" t="s">
        <v>48</v>
      </c>
      <c r="P28" s="37">
        <v>0</v>
      </c>
      <c r="Q28" s="38">
        <v>0</v>
      </c>
      <c r="R28" s="62">
        <v>0</v>
      </c>
      <c r="S28" s="63">
        <v>0</v>
      </c>
      <c r="T28" s="64">
        <v>0</v>
      </c>
      <c r="U28" s="58"/>
      <c r="V28" s="58"/>
      <c r="W28" s="58"/>
      <c r="X28" s="73"/>
      <c r="Y28" s="60"/>
    </row>
    <row r="29" spans="1:25" s="61" customFormat="1" ht="37.15" customHeight="1" x14ac:dyDescent="0.2">
      <c r="A29" s="3"/>
      <c r="B29" s="48"/>
      <c r="C29" s="49"/>
      <c r="D29" s="50"/>
      <c r="E29" s="51"/>
      <c r="F29" s="51"/>
      <c r="G29" s="51"/>
      <c r="H29" s="52"/>
      <c r="I29" s="72" t="s">
        <v>88</v>
      </c>
      <c r="J29" s="54" t="s">
        <v>85</v>
      </c>
      <c r="K29" s="55" t="s">
        <v>65</v>
      </c>
      <c r="L29" s="55" t="s">
        <v>43</v>
      </c>
      <c r="M29" s="55" t="s">
        <v>44</v>
      </c>
      <c r="N29" s="56" t="s">
        <v>86</v>
      </c>
      <c r="O29" s="55" t="s">
        <v>48</v>
      </c>
      <c r="P29" s="37">
        <v>0</v>
      </c>
      <c r="Q29" s="38">
        <v>0</v>
      </c>
      <c r="R29" s="62">
        <v>0</v>
      </c>
      <c r="S29" s="63">
        <v>0</v>
      </c>
      <c r="T29" s="64">
        <v>0</v>
      </c>
      <c r="U29" s="58"/>
      <c r="V29" s="58"/>
      <c r="W29" s="58"/>
      <c r="X29" s="73"/>
      <c r="Y29" s="60"/>
    </row>
    <row r="30" spans="1:25" s="61" customFormat="1" ht="56.25" customHeight="1" x14ac:dyDescent="0.2">
      <c r="A30" s="3"/>
      <c r="B30" s="48"/>
      <c r="C30" s="49"/>
      <c r="D30" s="50"/>
      <c r="E30" s="51"/>
      <c r="F30" s="51"/>
      <c r="G30" s="51"/>
      <c r="H30" s="52"/>
      <c r="I30" s="72" t="s">
        <v>89</v>
      </c>
      <c r="J30" s="54" t="s">
        <v>85</v>
      </c>
      <c r="K30" s="55" t="s">
        <v>65</v>
      </c>
      <c r="L30" s="55" t="s">
        <v>43</v>
      </c>
      <c r="M30" s="55" t="s">
        <v>44</v>
      </c>
      <c r="N30" s="56" t="s">
        <v>90</v>
      </c>
      <c r="O30" s="55" t="s">
        <v>48</v>
      </c>
      <c r="P30" s="37">
        <v>600</v>
      </c>
      <c r="Q30" s="38">
        <v>600</v>
      </c>
      <c r="R30" s="62">
        <v>330</v>
      </c>
      <c r="S30" s="63">
        <f>+R30/P30</f>
        <v>0.55000000000000004</v>
      </c>
      <c r="T30" s="64">
        <f>+R30/Q30</f>
        <v>0.55000000000000004</v>
      </c>
      <c r="U30" s="58"/>
      <c r="V30" s="58"/>
      <c r="W30" s="58"/>
      <c r="X30" s="73"/>
      <c r="Y30" s="60"/>
    </row>
    <row r="31" spans="1:25" s="61" customFormat="1" ht="36" x14ac:dyDescent="0.2">
      <c r="A31" s="3"/>
      <c r="B31" s="48" t="s">
        <v>33</v>
      </c>
      <c r="C31" s="49" t="s">
        <v>34</v>
      </c>
      <c r="D31" s="50" t="s">
        <v>35</v>
      </c>
      <c r="E31" s="51" t="s">
        <v>36</v>
      </c>
      <c r="F31" s="51" t="s">
        <v>37</v>
      </c>
      <c r="G31" s="51" t="s">
        <v>38</v>
      </c>
      <c r="H31" s="52" t="s">
        <v>39</v>
      </c>
      <c r="I31" s="72" t="s">
        <v>91</v>
      </c>
      <c r="J31" s="54" t="s">
        <v>92</v>
      </c>
      <c r="K31" s="55" t="s">
        <v>65</v>
      </c>
      <c r="L31" s="55"/>
      <c r="M31" s="55"/>
      <c r="N31" s="56"/>
      <c r="O31" s="55"/>
      <c r="P31" s="37"/>
      <c r="Q31" s="38"/>
      <c r="R31" s="62"/>
      <c r="S31" s="63"/>
      <c r="T31" s="64"/>
      <c r="U31" s="58">
        <v>4000000</v>
      </c>
      <c r="V31" s="58">
        <v>4000000</v>
      </c>
      <c r="W31" s="58">
        <v>0</v>
      </c>
      <c r="X31" s="59">
        <f>+W31/U31</f>
        <v>0</v>
      </c>
      <c r="Y31" s="60">
        <f>+W31/V31</f>
        <v>0</v>
      </c>
    </row>
    <row r="32" spans="1:25" s="61" customFormat="1" ht="24" x14ac:dyDescent="0.2">
      <c r="A32" s="3"/>
      <c r="B32" s="48"/>
      <c r="C32" s="49"/>
      <c r="D32" s="50"/>
      <c r="E32" s="51"/>
      <c r="F32" s="51"/>
      <c r="G32" s="51"/>
      <c r="H32" s="52"/>
      <c r="I32" s="72" t="s">
        <v>93</v>
      </c>
      <c r="J32" s="54" t="s">
        <v>94</v>
      </c>
      <c r="K32" s="55" t="s">
        <v>65</v>
      </c>
      <c r="L32" s="55" t="s">
        <v>43</v>
      </c>
      <c r="M32" s="55" t="s">
        <v>44</v>
      </c>
      <c r="N32" s="56" t="s">
        <v>95</v>
      </c>
      <c r="O32" s="55" t="s">
        <v>58</v>
      </c>
      <c r="P32" s="37">
        <v>15</v>
      </c>
      <c r="Q32" s="38">
        <v>15</v>
      </c>
      <c r="R32" s="62">
        <v>0</v>
      </c>
      <c r="S32" s="63">
        <f>+R32/P32</f>
        <v>0</v>
      </c>
      <c r="T32" s="64">
        <f>+R32/Q32</f>
        <v>0</v>
      </c>
      <c r="U32" s="58"/>
      <c r="V32" s="58"/>
      <c r="W32" s="58"/>
      <c r="X32" s="59"/>
      <c r="Y32" s="60"/>
    </row>
    <row r="33" spans="1:25" s="61" customFormat="1" ht="36" x14ac:dyDescent="0.2">
      <c r="A33" s="3"/>
      <c r="B33" s="48"/>
      <c r="C33" s="49"/>
      <c r="D33" s="50"/>
      <c r="E33" s="51"/>
      <c r="F33" s="51"/>
      <c r="G33" s="51"/>
      <c r="H33" s="52"/>
      <c r="I33" s="72" t="s">
        <v>96</v>
      </c>
      <c r="J33" s="54" t="s">
        <v>94</v>
      </c>
      <c r="K33" s="55" t="s">
        <v>65</v>
      </c>
      <c r="L33" s="55" t="s">
        <v>43</v>
      </c>
      <c r="M33" s="55" t="s">
        <v>44</v>
      </c>
      <c r="N33" s="56" t="s">
        <v>97</v>
      </c>
      <c r="O33" s="55" t="s">
        <v>58</v>
      </c>
      <c r="P33" s="37">
        <v>35</v>
      </c>
      <c r="Q33" s="38">
        <v>35</v>
      </c>
      <c r="R33" s="62">
        <v>0</v>
      </c>
      <c r="S33" s="63">
        <f>+R33/P33</f>
        <v>0</v>
      </c>
      <c r="T33" s="64">
        <f>+R33/Q33</f>
        <v>0</v>
      </c>
      <c r="U33" s="58"/>
      <c r="V33" s="58"/>
      <c r="W33" s="58"/>
      <c r="X33" s="59"/>
      <c r="Y33" s="60"/>
    </row>
    <row r="34" spans="1:25" s="61" customFormat="1" ht="24" x14ac:dyDescent="0.2">
      <c r="A34" s="3"/>
      <c r="B34" s="48"/>
      <c r="C34" s="56"/>
      <c r="D34" s="50"/>
      <c r="E34" s="51"/>
      <c r="F34" s="51"/>
      <c r="G34" s="51"/>
      <c r="H34" s="52"/>
      <c r="I34" s="72" t="s">
        <v>98</v>
      </c>
      <c r="J34" s="54" t="s">
        <v>94</v>
      </c>
      <c r="K34" s="55" t="s">
        <v>65</v>
      </c>
      <c r="L34" s="55" t="s">
        <v>43</v>
      </c>
      <c r="M34" s="55" t="s">
        <v>44</v>
      </c>
      <c r="N34" s="56" t="s">
        <v>99</v>
      </c>
      <c r="O34" s="55" t="s">
        <v>58</v>
      </c>
      <c r="P34" s="37">
        <v>10</v>
      </c>
      <c r="Q34" s="38">
        <v>10</v>
      </c>
      <c r="R34" s="62">
        <v>0</v>
      </c>
      <c r="S34" s="63">
        <f>+R34/P34</f>
        <v>0</v>
      </c>
      <c r="T34" s="64">
        <f>+R34/Q34</f>
        <v>0</v>
      </c>
      <c r="U34" s="58"/>
      <c r="V34" s="58"/>
      <c r="W34" s="58"/>
      <c r="X34" s="65"/>
      <c r="Y34" s="60"/>
    </row>
    <row r="35" spans="1:25" s="61" customFormat="1" ht="36" x14ac:dyDescent="0.2">
      <c r="A35" s="3"/>
      <c r="B35" s="48" t="s">
        <v>33</v>
      </c>
      <c r="C35" s="49" t="s">
        <v>34</v>
      </c>
      <c r="D35" s="50" t="s">
        <v>35</v>
      </c>
      <c r="E35" s="51" t="s">
        <v>36</v>
      </c>
      <c r="F35" s="51" t="s">
        <v>37</v>
      </c>
      <c r="G35" s="51" t="s">
        <v>38</v>
      </c>
      <c r="H35" s="52" t="s">
        <v>39</v>
      </c>
      <c r="I35" s="72" t="s">
        <v>100</v>
      </c>
      <c r="J35" s="54" t="s">
        <v>92</v>
      </c>
      <c r="K35" s="55" t="s">
        <v>65</v>
      </c>
      <c r="L35" s="55"/>
      <c r="M35" s="55"/>
      <c r="N35" s="56"/>
      <c r="O35" s="55"/>
      <c r="P35" s="37"/>
      <c r="Q35" s="38"/>
      <c r="R35" s="62"/>
      <c r="S35" s="63"/>
      <c r="T35" s="64"/>
      <c r="U35" s="58">
        <v>8825000</v>
      </c>
      <c r="V35" s="58">
        <v>8825000</v>
      </c>
      <c r="W35" s="58">
        <v>331307</v>
      </c>
      <c r="X35" s="59">
        <f>+W35/U35</f>
        <v>3.7541869688385271E-2</v>
      </c>
      <c r="Y35" s="60">
        <f>+W35/V35</f>
        <v>3.7541869688385271E-2</v>
      </c>
    </row>
    <row r="36" spans="1:25" s="61" customFormat="1" ht="36" x14ac:dyDescent="0.2">
      <c r="A36" s="3"/>
      <c r="B36" s="48"/>
      <c r="C36" s="49"/>
      <c r="D36" s="50"/>
      <c r="E36" s="51"/>
      <c r="F36" s="51"/>
      <c r="G36" s="51"/>
      <c r="H36" s="52"/>
      <c r="I36" s="72" t="s">
        <v>101</v>
      </c>
      <c r="J36" s="54" t="s">
        <v>102</v>
      </c>
      <c r="K36" s="55" t="s">
        <v>65</v>
      </c>
      <c r="L36" s="55" t="s">
        <v>43</v>
      </c>
      <c r="M36" s="55" t="s">
        <v>44</v>
      </c>
      <c r="N36" s="56" t="s">
        <v>103</v>
      </c>
      <c r="O36" s="55" t="s">
        <v>58</v>
      </c>
      <c r="P36" s="37">
        <v>1</v>
      </c>
      <c r="Q36" s="38">
        <v>1</v>
      </c>
      <c r="R36" s="38">
        <v>0</v>
      </c>
      <c r="S36" s="63">
        <f>+R36/P36</f>
        <v>0</v>
      </c>
      <c r="T36" s="64">
        <f>+R36/Q36</f>
        <v>0</v>
      </c>
      <c r="U36" s="58"/>
      <c r="V36" s="58"/>
      <c r="W36" s="58"/>
      <c r="X36" s="59"/>
      <c r="Y36" s="60"/>
    </row>
    <row r="37" spans="1:25" s="61" customFormat="1" ht="24" x14ac:dyDescent="0.2">
      <c r="A37" s="3"/>
      <c r="B37" s="48"/>
      <c r="C37" s="49"/>
      <c r="D37" s="50"/>
      <c r="E37" s="51"/>
      <c r="F37" s="51"/>
      <c r="G37" s="51"/>
      <c r="H37" s="52"/>
      <c r="I37" s="72" t="s">
        <v>104</v>
      </c>
      <c r="J37" s="54" t="s">
        <v>102</v>
      </c>
      <c r="K37" s="55" t="s">
        <v>65</v>
      </c>
      <c r="L37" s="55" t="s">
        <v>43</v>
      </c>
      <c r="M37" s="55" t="s">
        <v>44</v>
      </c>
      <c r="N37" s="56" t="s">
        <v>105</v>
      </c>
      <c r="O37" s="55" t="s">
        <v>58</v>
      </c>
      <c r="P37" s="37">
        <v>210</v>
      </c>
      <c r="Q37" s="38">
        <v>160</v>
      </c>
      <c r="R37" s="38">
        <v>10</v>
      </c>
      <c r="S37" s="63">
        <f>+R37/P37</f>
        <v>4.7619047619047616E-2</v>
      </c>
      <c r="T37" s="64">
        <f>+R37/Q37</f>
        <v>6.25E-2</v>
      </c>
      <c r="U37" s="58"/>
      <c r="V37" s="58"/>
      <c r="W37" s="58"/>
      <c r="X37" s="65"/>
      <c r="Y37" s="60"/>
    </row>
    <row r="38" spans="1:25" s="61" customFormat="1" ht="24" x14ac:dyDescent="0.2">
      <c r="A38" s="3"/>
      <c r="B38" s="48"/>
      <c r="C38" s="49"/>
      <c r="D38" s="50"/>
      <c r="E38" s="51"/>
      <c r="F38" s="51"/>
      <c r="G38" s="51"/>
      <c r="H38" s="52"/>
      <c r="I38" s="72" t="s">
        <v>106</v>
      </c>
      <c r="J38" s="54" t="s">
        <v>102</v>
      </c>
      <c r="K38" s="55" t="s">
        <v>65</v>
      </c>
      <c r="L38" s="55" t="s">
        <v>43</v>
      </c>
      <c r="M38" s="55" t="s">
        <v>44</v>
      </c>
      <c r="N38" s="56" t="s">
        <v>107</v>
      </c>
      <c r="O38" s="55" t="s">
        <v>58</v>
      </c>
      <c r="P38" s="37">
        <v>100</v>
      </c>
      <c r="Q38" s="38">
        <v>80</v>
      </c>
      <c r="R38" s="38">
        <v>0</v>
      </c>
      <c r="S38" s="63">
        <f>+R38/P38</f>
        <v>0</v>
      </c>
      <c r="T38" s="64">
        <f>+R38/Q38</f>
        <v>0</v>
      </c>
      <c r="U38" s="58"/>
      <c r="V38" s="58"/>
      <c r="W38" s="58"/>
      <c r="X38" s="65"/>
      <c r="Y38" s="60"/>
    </row>
    <row r="39" spans="1:25" s="61" customFormat="1" ht="36" x14ac:dyDescent="0.2">
      <c r="A39" s="3"/>
      <c r="B39" s="48" t="s">
        <v>33</v>
      </c>
      <c r="C39" s="49" t="s">
        <v>34</v>
      </c>
      <c r="D39" s="50" t="s">
        <v>35</v>
      </c>
      <c r="E39" s="51" t="s">
        <v>36</v>
      </c>
      <c r="F39" s="51" t="s">
        <v>37</v>
      </c>
      <c r="G39" s="51" t="s">
        <v>38</v>
      </c>
      <c r="H39" s="52" t="s">
        <v>39</v>
      </c>
      <c r="I39" s="74" t="s">
        <v>108</v>
      </c>
      <c r="J39" s="54" t="s">
        <v>92</v>
      </c>
      <c r="K39" s="55" t="s">
        <v>65</v>
      </c>
      <c r="L39" s="55"/>
      <c r="M39" s="55"/>
      <c r="N39" s="56"/>
      <c r="O39" s="55"/>
      <c r="P39" s="37"/>
      <c r="Q39" s="38"/>
      <c r="R39" s="62"/>
      <c r="S39" s="63"/>
      <c r="T39" s="64"/>
      <c r="U39" s="58">
        <v>1600000</v>
      </c>
      <c r="V39" s="58">
        <v>1600000</v>
      </c>
      <c r="W39" s="58">
        <v>147250</v>
      </c>
      <c r="X39" s="59">
        <f>+W39/U39</f>
        <v>9.2031249999999995E-2</v>
      </c>
      <c r="Y39" s="60">
        <f>+W39/V39</f>
        <v>9.2031249999999995E-2</v>
      </c>
    </row>
    <row r="40" spans="1:25" s="61" customFormat="1" ht="47.25" customHeight="1" x14ac:dyDescent="0.2">
      <c r="A40" s="3"/>
      <c r="B40" s="48"/>
      <c r="C40" s="49"/>
      <c r="D40" s="50"/>
      <c r="E40" s="51"/>
      <c r="F40" s="51"/>
      <c r="G40" s="51"/>
      <c r="H40" s="52"/>
      <c r="I40" s="72" t="s">
        <v>109</v>
      </c>
      <c r="J40" s="54" t="s">
        <v>110</v>
      </c>
      <c r="K40" s="55" t="s">
        <v>65</v>
      </c>
      <c r="L40" s="55" t="s">
        <v>43</v>
      </c>
      <c r="M40" s="55" t="s">
        <v>44</v>
      </c>
      <c r="N40" s="56" t="s">
        <v>111</v>
      </c>
      <c r="O40" s="55" t="s">
        <v>58</v>
      </c>
      <c r="P40" s="37">
        <v>60</v>
      </c>
      <c r="Q40" s="38">
        <v>60</v>
      </c>
      <c r="R40" s="62">
        <v>7</v>
      </c>
      <c r="S40" s="63">
        <f>+R40/P40</f>
        <v>0.11666666666666667</v>
      </c>
      <c r="T40" s="64">
        <f>+R40/Q40</f>
        <v>0.11666666666666667</v>
      </c>
      <c r="U40" s="75"/>
      <c r="V40" s="75"/>
      <c r="W40" s="75"/>
      <c r="X40" s="59"/>
      <c r="Y40" s="60"/>
    </row>
    <row r="41" spans="1:25" s="61" customFormat="1" ht="36" x14ac:dyDescent="0.2">
      <c r="A41" s="3"/>
      <c r="B41" s="48" t="s">
        <v>33</v>
      </c>
      <c r="C41" s="49" t="s">
        <v>34</v>
      </c>
      <c r="D41" s="50" t="s">
        <v>35</v>
      </c>
      <c r="E41" s="51" t="s">
        <v>36</v>
      </c>
      <c r="F41" s="51" t="s">
        <v>37</v>
      </c>
      <c r="G41" s="51" t="s">
        <v>38</v>
      </c>
      <c r="H41" s="76" t="s">
        <v>39</v>
      </c>
      <c r="I41" s="77" t="s">
        <v>112</v>
      </c>
      <c r="J41" s="54" t="s">
        <v>92</v>
      </c>
      <c r="K41" s="55" t="s">
        <v>65</v>
      </c>
      <c r="L41" s="55"/>
      <c r="M41" s="55"/>
      <c r="N41" s="56"/>
      <c r="O41" s="55"/>
      <c r="P41" s="37"/>
      <c r="Q41" s="38"/>
      <c r="R41" s="62"/>
      <c r="S41" s="63"/>
      <c r="T41" s="64"/>
      <c r="U41" s="58">
        <v>575000</v>
      </c>
      <c r="V41" s="58">
        <v>575000</v>
      </c>
      <c r="W41" s="58">
        <v>0</v>
      </c>
      <c r="X41" s="59">
        <f>+W41/U41</f>
        <v>0</v>
      </c>
      <c r="Y41" s="60">
        <f>+W41/V41</f>
        <v>0</v>
      </c>
    </row>
    <row r="42" spans="1:25" s="61" customFormat="1" ht="36" x14ac:dyDescent="0.2">
      <c r="A42" s="3"/>
      <c r="B42" s="48"/>
      <c r="C42" s="78"/>
      <c r="D42" s="50"/>
      <c r="E42" s="79"/>
      <c r="F42" s="79"/>
      <c r="G42" s="50"/>
      <c r="H42" s="80"/>
      <c r="I42" s="77" t="s">
        <v>113</v>
      </c>
      <c r="J42" s="56" t="s">
        <v>114</v>
      </c>
      <c r="K42" s="56" t="s">
        <v>65</v>
      </c>
      <c r="L42" s="56" t="s">
        <v>115</v>
      </c>
      <c r="M42" s="55" t="s">
        <v>66</v>
      </c>
      <c r="N42" s="56" t="s">
        <v>116</v>
      </c>
      <c r="O42" s="55" t="s">
        <v>68</v>
      </c>
      <c r="P42" s="81">
        <v>1</v>
      </c>
      <c r="Q42" s="82">
        <v>1</v>
      </c>
      <c r="R42" s="83">
        <v>0</v>
      </c>
      <c r="S42" s="63">
        <f>+R42/P42</f>
        <v>0</v>
      </c>
      <c r="T42" s="64">
        <f>+R42/Q42</f>
        <v>0</v>
      </c>
      <c r="U42" s="84"/>
      <c r="V42" s="84"/>
      <c r="W42" s="84"/>
      <c r="X42" s="59"/>
      <c r="Y42" s="60"/>
    </row>
    <row r="43" spans="1:25" s="61" customFormat="1" x14ac:dyDescent="0.2">
      <c r="A43" s="3"/>
      <c r="B43" s="48"/>
      <c r="C43" s="78"/>
      <c r="D43" s="50"/>
      <c r="E43" s="79"/>
      <c r="F43" s="79"/>
      <c r="G43" s="50"/>
      <c r="H43" s="80"/>
      <c r="I43" s="77"/>
      <c r="J43" s="54"/>
      <c r="K43" s="55"/>
      <c r="L43" s="55"/>
      <c r="M43" s="55"/>
      <c r="N43" s="56"/>
      <c r="O43" s="85"/>
      <c r="P43" s="86"/>
      <c r="Q43" s="83"/>
      <c r="R43" s="83"/>
      <c r="S43" s="84"/>
      <c r="T43" s="87"/>
      <c r="U43" s="84"/>
      <c r="V43" s="84"/>
      <c r="W43" s="84"/>
      <c r="X43" s="84"/>
      <c r="Y43" s="87"/>
    </row>
    <row r="44" spans="1:25" s="61" customFormat="1" x14ac:dyDescent="0.2">
      <c r="A44" s="3"/>
      <c r="B44" s="88"/>
      <c r="C44" s="89"/>
      <c r="D44" s="90"/>
      <c r="E44" s="91"/>
      <c r="F44" s="91"/>
      <c r="G44" s="90"/>
      <c r="H44" s="92"/>
      <c r="I44" s="93"/>
      <c r="J44" s="94"/>
      <c r="K44" s="85"/>
      <c r="L44" s="85"/>
      <c r="M44" s="85"/>
      <c r="N44" s="85"/>
      <c r="O44" s="95"/>
      <c r="P44" s="86"/>
      <c r="Q44" s="83"/>
      <c r="R44" s="83"/>
      <c r="S44" s="84"/>
      <c r="T44" s="87"/>
      <c r="U44" s="84"/>
      <c r="V44" s="84"/>
      <c r="W44" s="84"/>
      <c r="X44" s="84"/>
      <c r="Y44" s="87"/>
    </row>
    <row r="45" spans="1:25" s="111" customFormat="1" x14ac:dyDescent="0.2">
      <c r="A45" s="96"/>
      <c r="B45" s="97"/>
      <c r="C45" s="135" t="s">
        <v>117</v>
      </c>
      <c r="D45" s="136"/>
      <c r="E45" s="98"/>
      <c r="F45" s="98"/>
      <c r="G45" s="98"/>
      <c r="H45" s="99"/>
      <c r="I45" s="100"/>
      <c r="J45" s="101"/>
      <c r="K45" s="101"/>
      <c r="L45" s="101"/>
      <c r="M45" s="101"/>
      <c r="N45" s="102"/>
      <c r="O45" s="103"/>
      <c r="P45" s="104"/>
      <c r="Q45" s="105"/>
      <c r="R45" s="106"/>
      <c r="S45" s="107"/>
      <c r="T45" s="108"/>
      <c r="U45" s="109">
        <f>+U11+U19+U22+U26+U31+U35+U39+U15+U41</f>
        <v>75956077</v>
      </c>
      <c r="V45" s="109">
        <f>+V11+V19+V22+V26+V31+V35+V39+V15+V41</f>
        <v>89392094.300000012</v>
      </c>
      <c r="W45" s="109">
        <f>+W11+W19+W22+W26+W31+W35+W39+W15+W41</f>
        <v>12531522.129999999</v>
      </c>
      <c r="X45" s="110"/>
      <c r="Y45" s="110"/>
    </row>
    <row r="46" spans="1:25" x14ac:dyDescent="0.2">
      <c r="B46" s="137" t="s">
        <v>118</v>
      </c>
      <c r="C46" s="137"/>
      <c r="D46" s="137"/>
      <c r="E46" s="137"/>
      <c r="F46" s="137"/>
      <c r="G46" s="137"/>
      <c r="H46" s="137"/>
      <c r="I46" s="137"/>
      <c r="J46" s="137"/>
      <c r="K46" s="1"/>
      <c r="L46" s="1"/>
      <c r="M46" s="1"/>
      <c r="N46" s="1"/>
      <c r="O46" s="1"/>
      <c r="W46" s="112"/>
    </row>
    <row r="47" spans="1:25" x14ac:dyDescent="0.2">
      <c r="B47" s="113"/>
      <c r="G47" s="1"/>
      <c r="H47" s="1"/>
      <c r="I47" s="1"/>
      <c r="J47" s="1"/>
      <c r="K47" s="1"/>
      <c r="L47" s="1"/>
      <c r="M47" s="1"/>
      <c r="N47" s="1"/>
      <c r="O47" s="1"/>
      <c r="W47" s="112"/>
    </row>
    <row r="48" spans="1:25" ht="12.75" x14ac:dyDescent="0.2">
      <c r="U48" s="114"/>
      <c r="V48" s="115"/>
      <c r="W48" s="115"/>
    </row>
    <row r="49" spans="1:25" x14ac:dyDescent="0.2">
      <c r="E49" s="116"/>
      <c r="F49" s="116"/>
      <c r="L49" s="117"/>
      <c r="M49" s="114"/>
      <c r="N49" s="114"/>
      <c r="O49" s="114"/>
      <c r="Q49" s="114"/>
      <c r="R49" s="118"/>
      <c r="S49" s="114"/>
      <c r="T49" s="114"/>
      <c r="U49" s="114"/>
      <c r="V49" s="119"/>
      <c r="W49" s="119"/>
      <c r="X49" s="114"/>
      <c r="Y49" s="114"/>
    </row>
    <row r="50" spans="1:25" x14ac:dyDescent="0.2">
      <c r="A50" s="2"/>
      <c r="E50" s="1"/>
      <c r="M50" s="114"/>
      <c r="N50" s="114"/>
      <c r="O50" s="114"/>
      <c r="Q50" s="114"/>
      <c r="S50" s="114"/>
      <c r="T50" s="114"/>
      <c r="U50" s="114"/>
      <c r="V50" s="114"/>
      <c r="W50" s="114"/>
      <c r="X50" s="114"/>
      <c r="Y50" s="114"/>
    </row>
    <row r="51" spans="1:25" x14ac:dyDescent="0.2">
      <c r="A51" s="2"/>
      <c r="E51" s="1"/>
      <c r="H51" s="1"/>
      <c r="M51" s="114"/>
      <c r="N51" s="114"/>
      <c r="O51" s="114"/>
      <c r="Q51" s="114"/>
      <c r="S51" s="114"/>
      <c r="T51" s="114"/>
      <c r="U51" s="114"/>
      <c r="V51" s="114"/>
      <c r="W51" s="114"/>
      <c r="X51" s="114"/>
      <c r="Y51" s="114"/>
    </row>
    <row r="52" spans="1:25" x14ac:dyDescent="0.2">
      <c r="A52" s="2"/>
      <c r="E52" s="1"/>
      <c r="H52" s="1"/>
      <c r="L52" s="1"/>
      <c r="M52" s="114"/>
      <c r="N52" s="114"/>
      <c r="O52" s="114"/>
      <c r="Q52" s="114"/>
      <c r="S52" s="114"/>
      <c r="T52" s="114"/>
      <c r="U52" s="114"/>
      <c r="V52" s="114"/>
      <c r="W52" s="114"/>
      <c r="X52" s="114"/>
      <c r="Y52" s="114"/>
    </row>
    <row r="53" spans="1:25" x14ac:dyDescent="0.2">
      <c r="A53" s="2"/>
      <c r="E53" s="1"/>
      <c r="H53" s="1"/>
      <c r="L53" s="1"/>
      <c r="M53" s="114"/>
      <c r="N53" s="114"/>
      <c r="O53" s="114"/>
      <c r="Q53" s="114"/>
      <c r="S53" s="114"/>
      <c r="T53" s="114"/>
      <c r="U53" s="114"/>
      <c r="V53" s="114"/>
      <c r="W53" s="114"/>
      <c r="X53" s="114"/>
      <c r="Y53" s="114"/>
    </row>
    <row r="54" spans="1:25" x14ac:dyDescent="0.2">
      <c r="A54" s="2"/>
      <c r="E54" s="120"/>
      <c r="H54" s="120"/>
      <c r="K54" s="114"/>
      <c r="L54" s="120"/>
      <c r="M54" s="114"/>
      <c r="N54" s="114"/>
      <c r="O54" s="114"/>
      <c r="P54" s="120"/>
      <c r="Q54" s="114"/>
      <c r="R54" s="121"/>
      <c r="S54" s="114"/>
      <c r="T54" s="114"/>
      <c r="U54" s="114"/>
      <c r="V54" s="114"/>
      <c r="W54" s="114"/>
      <c r="X54" s="114"/>
      <c r="Y54" s="114"/>
    </row>
    <row r="55" spans="1:25" ht="15" x14ac:dyDescent="0.25">
      <c r="A55" s="2"/>
      <c r="D55" s="122"/>
      <c r="E55" s="122"/>
      <c r="F55" s="123" t="str">
        <f>[1]PyPI!E33</f>
        <v>Lic. Luis Ernesto Rojas Ávila</v>
      </c>
      <c r="G55" s="122"/>
      <c r="H55" s="124"/>
      <c r="L55" s="125"/>
      <c r="M55" s="114"/>
      <c r="N55" s="114"/>
      <c r="O55" s="114"/>
      <c r="R55" s="126"/>
      <c r="S55" s="114"/>
      <c r="T55" s="114"/>
      <c r="U55" s="126" t="str">
        <f>[1]PyPI!O33</f>
        <v>C.P. Juan José Rangel Gutiérrez</v>
      </c>
      <c r="V55" s="114"/>
      <c r="W55" s="114"/>
      <c r="X55" s="114"/>
      <c r="Y55" s="114"/>
    </row>
    <row r="56" spans="1:25" ht="14.45" customHeight="1" x14ac:dyDescent="0.25">
      <c r="A56" s="2"/>
      <c r="D56" s="122"/>
      <c r="E56" s="122"/>
      <c r="F56" s="123" t="str">
        <f>[1]PyPI!E34</f>
        <v>Director General</v>
      </c>
      <c r="G56" s="122"/>
      <c r="H56" s="124"/>
      <c r="L56" s="125"/>
      <c r="M56" s="114"/>
      <c r="N56" s="114"/>
      <c r="O56" s="114"/>
      <c r="R56" s="126"/>
      <c r="S56" s="130" t="str">
        <f>[1]PyPI!O34</f>
        <v>Director Financiero y de Administración</v>
      </c>
      <c r="T56" s="130"/>
      <c r="U56" s="130"/>
      <c r="V56" s="130"/>
      <c r="W56" s="114"/>
      <c r="X56" s="114"/>
      <c r="Y56" s="114"/>
    </row>
    <row r="57" spans="1:25" ht="15" x14ac:dyDescent="0.25">
      <c r="A57" s="2"/>
      <c r="D57" s="122"/>
      <c r="E57" s="122"/>
      <c r="F57" s="123" t="s">
        <v>119</v>
      </c>
      <c r="G57" s="122"/>
      <c r="H57" s="127"/>
      <c r="L57" s="125"/>
      <c r="M57" s="114"/>
      <c r="N57" s="114"/>
      <c r="O57" s="114"/>
      <c r="R57" s="126"/>
      <c r="S57" s="128"/>
      <c r="T57" s="128"/>
      <c r="U57" s="129" t="str">
        <f>[1]PyPI!O35</f>
        <v>COFOCE</v>
      </c>
      <c r="V57" s="128"/>
      <c r="W57" s="114"/>
      <c r="X57" s="114"/>
      <c r="Y57" s="114"/>
    </row>
    <row r="58" spans="1:25" ht="15" x14ac:dyDescent="0.25">
      <c r="A58" s="2"/>
      <c r="D58" s="127"/>
      <c r="E58" s="127"/>
      <c r="F58" s="126"/>
      <c r="G58" s="124"/>
      <c r="H58" s="124"/>
      <c r="K58" s="114"/>
      <c r="L58" s="114"/>
      <c r="M58" s="114"/>
      <c r="N58" s="114"/>
      <c r="O58" s="114"/>
      <c r="R58" s="114"/>
      <c r="S58" s="114"/>
      <c r="T58" s="114"/>
      <c r="U58" s="114"/>
      <c r="V58" s="114"/>
      <c r="W58" s="114"/>
      <c r="X58" s="114"/>
      <c r="Y58" s="114"/>
    </row>
    <row r="59" spans="1:25" x14ac:dyDescent="0.2">
      <c r="A59" s="2"/>
      <c r="C59" s="114"/>
      <c r="D59" s="114"/>
      <c r="E59" s="114"/>
      <c r="F59" s="114"/>
      <c r="G59" s="114"/>
      <c r="H59" s="114"/>
      <c r="I59" s="114"/>
      <c r="J59" s="114"/>
      <c r="K59" s="114"/>
      <c r="L59" s="114"/>
      <c r="M59" s="114"/>
      <c r="N59" s="114"/>
      <c r="O59" s="114"/>
      <c r="P59" s="114"/>
      <c r="Q59" s="114"/>
      <c r="R59" s="121"/>
      <c r="S59" s="114"/>
      <c r="T59" s="114"/>
      <c r="U59" s="114"/>
      <c r="V59" s="114"/>
      <c r="W59" s="114"/>
      <c r="X59" s="114"/>
      <c r="Y59" s="114"/>
    </row>
    <row r="60" spans="1:25" x14ac:dyDescent="0.2">
      <c r="A60" s="2"/>
      <c r="C60" s="114"/>
      <c r="D60" s="114"/>
      <c r="E60" s="114"/>
      <c r="F60" s="114"/>
      <c r="G60" s="114"/>
      <c r="H60" s="114"/>
      <c r="I60" s="114"/>
      <c r="J60" s="114"/>
      <c r="K60" s="114"/>
      <c r="L60" s="114"/>
      <c r="M60" s="114"/>
      <c r="N60" s="114"/>
      <c r="O60" s="114"/>
      <c r="P60" s="114"/>
      <c r="Q60" s="114"/>
      <c r="R60" s="121"/>
      <c r="S60" s="114"/>
      <c r="T60" s="114"/>
      <c r="U60" s="114"/>
      <c r="V60" s="114"/>
      <c r="W60" s="114"/>
      <c r="X60" s="114"/>
      <c r="Y60" s="114"/>
    </row>
  </sheetData>
  <mergeCells count="32">
    <mergeCell ref="B1:Y2"/>
    <mergeCell ref="B3:Y3"/>
    <mergeCell ref="B7:C7"/>
    <mergeCell ref="D7:H7"/>
    <mergeCell ref="I7:O7"/>
    <mergeCell ref="P7:T7"/>
    <mergeCell ref="U7:Y7"/>
    <mergeCell ref="Q8:Q9"/>
    <mergeCell ref="R8:R9"/>
    <mergeCell ref="S8:T8"/>
    <mergeCell ref="H8:H9"/>
    <mergeCell ref="I8:I9"/>
    <mergeCell ref="J8:J9"/>
    <mergeCell ref="K8:K9"/>
    <mergeCell ref="L8:L9"/>
    <mergeCell ref="M8:M9"/>
    <mergeCell ref="C45:D45"/>
    <mergeCell ref="B46:J46"/>
    <mergeCell ref="N8:N9"/>
    <mergeCell ref="O8:O9"/>
    <mergeCell ref="P8:P9"/>
    <mergeCell ref="B8:B9"/>
    <mergeCell ref="C8:C9"/>
    <mergeCell ref="D8:D9"/>
    <mergeCell ref="E8:E9"/>
    <mergeCell ref="F8:F9"/>
    <mergeCell ref="G8:G9"/>
    <mergeCell ref="S56:V56"/>
    <mergeCell ref="U8:U9"/>
    <mergeCell ref="V8:V9"/>
    <mergeCell ref="W8:W9"/>
    <mergeCell ref="X8:Y8"/>
  </mergeCells>
  <dataValidations count="16">
    <dataValidation allowBlank="1" showInputMessage="1" showErrorMessage="1" prompt="Señalar la dimensión bajo la cual se mide el objetivo. Ej: eficiencia, eficacia, economía, calidad." sqref="L8:L9"/>
    <dataValidation allowBlank="1" showInputMessage="1" showErrorMessage="1" prompt="Se refiere a la expresión matemática del indicador. Determina la forma en que se relacionan las variables." sqref="O8:O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Hace referencia a la periodicidad en el tiempo con que se realiza la medición del indicador." sqref="M8:M9"/>
    <dataValidation allowBlank="1" showInputMessage="1" showErrorMessage="1" prompt="Indicar si el indicador es estratégico o de gestión." sqref="K8:K9"/>
    <dataValidation allowBlank="1" showInputMessage="1" showErrorMessage="1" prompt="Señalar el nivel de objetivos de la MIR con el que se relaciona el indicador.  Ej: Actividad, componente, propósito, fin." sqref="J8:J9"/>
    <dataValidation allowBlank="1" showInputMessage="1" showErrorMessage="1" prompt="La expresión que identifica al indicador y que manifiesta lo que se desea medir con él." sqref="I8:I9"/>
    <dataValidation allowBlank="1" showInputMessage="1" showErrorMessage="1" prompt="Unidad responsable del programa." sqref="H8:H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 la estrategia transversal a la que se encuentra alineada el programa." sqref="C8:C9"/>
    <dataValidation allowBlank="1" showInputMessage="1" showErrorMessage="1" prompt="Señalar el eje al que se encuentra alineado el programa." sqref="B8:B9"/>
    <dataValidation allowBlank="1" showInputMessage="1" showErrorMessage="1" prompt="Valor absoluto y relativo que registre el gasto con relación a la meta anual." sqref="U7:Y7"/>
    <dataValidation allowBlank="1" showInputMessage="1" showErrorMessage="1" prompt="Nivel cuantificable anual de las metas aprobadas y modificadas." sqref="P7:T7"/>
  </dataValidations>
  <printOptions horizontalCentered="1" verticalCentered="1"/>
  <pageMargins left="0.70866141732283472" right="0.70866141732283472" top="0.74803149606299213" bottom="0.74803149606299213" header="0.31496062992125984" footer="0.31496062992125984"/>
  <pageSetup paperSize="9" scale="30"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IR</vt:lpstr>
      <vt:lpstr>IR!Área_de_impresión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 Moreno Mendoza</dc:creator>
  <cp:lastModifiedBy>Marlen Moreno Mendoza</cp:lastModifiedBy>
  <cp:lastPrinted>2018-05-08T16:02:06Z</cp:lastPrinted>
  <dcterms:created xsi:type="dcterms:W3CDTF">2018-05-08T15:34:29Z</dcterms:created>
  <dcterms:modified xsi:type="dcterms:W3CDTF">2018-05-08T16:02:32Z</dcterms:modified>
</cp:coreProperties>
</file>