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2-Información Presupuestal\"/>
    </mc:Choice>
  </mc:AlternateContent>
  <xr:revisionPtr revIDLastSave="0" documentId="8_{728A1FF9-C6CF-4F9E-A3EA-686A7B73F3B0}" xr6:coauthVersionLast="47" xr6:coauthVersionMax="47" xr10:uidLastSave="{00000000-0000-0000-0000-000000000000}"/>
  <bookViews>
    <workbookView xWindow="28680" yWindow="1455" windowWidth="29040" windowHeight="15720" xr2:uid="{00000000-000D-0000-FFFF-FFFF00000000}"/>
  </bookViews>
  <sheets>
    <sheet name="CE Ingreso" sheetId="2" r:id="rId1"/>
  </sheets>
  <definedNames>
    <definedName name="_ftn1" localSheetId="0">'CE Ingreso'!#REF!</definedName>
    <definedName name="_ftn2" localSheetId="0">'CE Ingreso'!#REF!</definedName>
    <definedName name="_ftn3" localSheetId="0">'CE Ingreso'!#REF!</definedName>
    <definedName name="_ftn4" localSheetId="0">'CE Ingreso'!#REF!</definedName>
    <definedName name="_ftnref1" localSheetId="0">'CE Ingreso'!#REF!</definedName>
    <definedName name="_ftnref2" localSheetId="0">'CE Ingreso'!#REF!</definedName>
    <definedName name="_ftnref3" localSheetId="0">'CE Ingreso'!#REF!</definedName>
    <definedName name="_ftnref4" localSheetId="0">'CE Ingreso'!#REF!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2" l="1"/>
  <c r="F118" i="2"/>
  <c r="I117" i="2"/>
  <c r="F117" i="2"/>
  <c r="I116" i="2"/>
  <c r="F116" i="2"/>
  <c r="I115" i="2"/>
  <c r="F115" i="2"/>
  <c r="I114" i="2"/>
  <c r="F114" i="2"/>
  <c r="H113" i="2"/>
  <c r="I113" i="2" s="1"/>
  <c r="G113" i="2"/>
  <c r="E113" i="2"/>
  <c r="D113" i="2"/>
  <c r="I112" i="2"/>
  <c r="F112" i="2"/>
  <c r="I111" i="2"/>
  <c r="F111" i="2"/>
  <c r="I110" i="2"/>
  <c r="F110" i="2"/>
  <c r="H109" i="2"/>
  <c r="G109" i="2"/>
  <c r="E109" i="2"/>
  <c r="D109" i="2"/>
  <c r="F109" i="2" s="1"/>
  <c r="I108" i="2"/>
  <c r="F108" i="2"/>
  <c r="I107" i="2"/>
  <c r="F107" i="2"/>
  <c r="I106" i="2"/>
  <c r="F106" i="2"/>
  <c r="I105" i="2"/>
  <c r="F105" i="2"/>
  <c r="I104" i="2"/>
  <c r="F104" i="2"/>
  <c r="H103" i="2"/>
  <c r="I103" i="2" s="1"/>
  <c r="G103" i="2"/>
  <c r="E103" i="2"/>
  <c r="D103" i="2"/>
  <c r="I102" i="2"/>
  <c r="F102" i="2"/>
  <c r="I101" i="2"/>
  <c r="F101" i="2"/>
  <c r="I100" i="2"/>
  <c r="F100" i="2"/>
  <c r="I99" i="2"/>
  <c r="F99" i="2"/>
  <c r="H98" i="2"/>
  <c r="H97" i="2" s="1"/>
  <c r="G98" i="2"/>
  <c r="E98" i="2"/>
  <c r="E97" i="2" s="1"/>
  <c r="E95" i="2" s="1"/>
  <c r="D98" i="2"/>
  <c r="F98" i="2" s="1"/>
  <c r="I96" i="2"/>
  <c r="F96" i="2"/>
  <c r="I94" i="2"/>
  <c r="F94" i="2"/>
  <c r="I93" i="2"/>
  <c r="F93" i="2"/>
  <c r="I92" i="2"/>
  <c r="F92" i="2"/>
  <c r="I91" i="2"/>
  <c r="F91" i="2"/>
  <c r="I90" i="2"/>
  <c r="H90" i="2"/>
  <c r="G90" i="2"/>
  <c r="E90" i="2"/>
  <c r="F90" i="2" s="1"/>
  <c r="D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H82" i="2"/>
  <c r="G82" i="2"/>
  <c r="E82" i="2"/>
  <c r="F82" i="2" s="1"/>
  <c r="D82" i="2"/>
  <c r="I81" i="2"/>
  <c r="F81" i="2"/>
  <c r="I80" i="2"/>
  <c r="F80" i="2"/>
  <c r="I79" i="2"/>
  <c r="F79" i="2"/>
  <c r="I78" i="2"/>
  <c r="H78" i="2"/>
  <c r="G78" i="2"/>
  <c r="E78" i="2"/>
  <c r="D78" i="2"/>
  <c r="I76" i="2"/>
  <c r="F76" i="2"/>
  <c r="I75" i="2"/>
  <c r="F75" i="2"/>
  <c r="I74" i="2"/>
  <c r="F74" i="2"/>
  <c r="I73" i="2"/>
  <c r="F73" i="2"/>
  <c r="I72" i="2"/>
  <c r="F72" i="2"/>
  <c r="H71" i="2"/>
  <c r="G71" i="2"/>
  <c r="E71" i="2"/>
  <c r="D71" i="2"/>
  <c r="F71" i="2" s="1"/>
  <c r="I70" i="2"/>
  <c r="F70" i="2"/>
  <c r="I69" i="2"/>
  <c r="F69" i="2"/>
  <c r="I68" i="2"/>
  <c r="F68" i="2"/>
  <c r="I67" i="2"/>
  <c r="F67" i="2"/>
  <c r="I66" i="2"/>
  <c r="F66" i="2"/>
  <c r="H65" i="2"/>
  <c r="I65" i="2" s="1"/>
  <c r="G65" i="2"/>
  <c r="E65" i="2"/>
  <c r="D65" i="2"/>
  <c r="I64" i="2"/>
  <c r="F64" i="2"/>
  <c r="I63" i="2"/>
  <c r="F63" i="2"/>
  <c r="I62" i="2"/>
  <c r="F62" i="2"/>
  <c r="I61" i="2"/>
  <c r="F61" i="2"/>
  <c r="H60" i="2"/>
  <c r="H59" i="2" s="1"/>
  <c r="G60" i="2"/>
  <c r="E60" i="2"/>
  <c r="E59" i="2" s="1"/>
  <c r="E57" i="2" s="1"/>
  <c r="D60" i="2"/>
  <c r="F60" i="2" s="1"/>
  <c r="I58" i="2"/>
  <c r="F58" i="2"/>
  <c r="I56" i="2"/>
  <c r="F56" i="2"/>
  <c r="I55" i="2"/>
  <c r="F55" i="2"/>
  <c r="I54" i="2"/>
  <c r="H54" i="2"/>
  <c r="G54" i="2"/>
  <c r="F54" i="2"/>
  <c r="E54" i="2"/>
  <c r="D54" i="2"/>
  <c r="I53" i="2"/>
  <c r="F53" i="2"/>
  <c r="I52" i="2"/>
  <c r="F52" i="2"/>
  <c r="I51" i="2"/>
  <c r="F51" i="2"/>
  <c r="H50" i="2"/>
  <c r="G50" i="2"/>
  <c r="E50" i="2"/>
  <c r="D50" i="2"/>
  <c r="I49" i="2"/>
  <c r="F49" i="2"/>
  <c r="I48" i="2"/>
  <c r="F48" i="2"/>
  <c r="I47" i="2"/>
  <c r="F47" i="2"/>
  <c r="I46" i="2"/>
  <c r="F46" i="2"/>
  <c r="I45" i="2"/>
  <c r="F45" i="2"/>
  <c r="I44" i="2"/>
  <c r="H44" i="2"/>
  <c r="G44" i="2"/>
  <c r="G43" i="2" s="1"/>
  <c r="F44" i="2"/>
  <c r="E44" i="2"/>
  <c r="D44" i="2"/>
  <c r="H43" i="2"/>
  <c r="I43" i="2" s="1"/>
  <c r="E43" i="2"/>
  <c r="D43" i="2"/>
  <c r="I42" i="2"/>
  <c r="F42" i="2"/>
  <c r="I41" i="2"/>
  <c r="F41" i="2"/>
  <c r="I40" i="2"/>
  <c r="F40" i="2"/>
  <c r="H39" i="2"/>
  <c r="I39" i="2" s="1"/>
  <c r="G39" i="2"/>
  <c r="E39" i="2"/>
  <c r="D39" i="2"/>
  <c r="F39" i="2" s="1"/>
  <c r="I38" i="2"/>
  <c r="F38" i="2"/>
  <c r="I37" i="2"/>
  <c r="F37" i="2"/>
  <c r="I36" i="2"/>
  <c r="F36" i="2"/>
  <c r="I35" i="2"/>
  <c r="F35" i="2"/>
  <c r="I34" i="2"/>
  <c r="F34" i="2"/>
  <c r="H33" i="2"/>
  <c r="G33" i="2"/>
  <c r="E33" i="2"/>
  <c r="D33" i="2"/>
  <c r="I32" i="2"/>
  <c r="F32" i="2"/>
  <c r="I31" i="2"/>
  <c r="F31" i="2"/>
  <c r="I30" i="2"/>
  <c r="F30" i="2"/>
  <c r="I29" i="2"/>
  <c r="F29" i="2"/>
  <c r="I28" i="2"/>
  <c r="F28" i="2"/>
  <c r="I27" i="2"/>
  <c r="F27" i="2"/>
  <c r="H26" i="2"/>
  <c r="I26" i="2" s="1"/>
  <c r="G26" i="2"/>
  <c r="E26" i="2"/>
  <c r="D26" i="2"/>
  <c r="F26" i="2" s="1"/>
  <c r="I25" i="2"/>
  <c r="F25" i="2"/>
  <c r="I24" i="2"/>
  <c r="F24" i="2"/>
  <c r="I23" i="2"/>
  <c r="F23" i="2"/>
  <c r="H22" i="2"/>
  <c r="I22" i="2" s="1"/>
  <c r="G22" i="2"/>
  <c r="G21" i="2" s="1"/>
  <c r="E22" i="2"/>
  <c r="D22" i="2"/>
  <c r="F22" i="2" s="1"/>
  <c r="H21" i="2"/>
  <c r="E21" i="2"/>
  <c r="I20" i="2"/>
  <c r="F20" i="2"/>
  <c r="I19" i="2"/>
  <c r="F19" i="2"/>
  <c r="H18" i="2"/>
  <c r="I18" i="2" s="1"/>
  <c r="G18" i="2"/>
  <c r="E18" i="2"/>
  <c r="D18" i="2"/>
  <c r="F18" i="2" s="1"/>
  <c r="I17" i="2"/>
  <c r="F17" i="2"/>
  <c r="I16" i="2"/>
  <c r="F16" i="2"/>
  <c r="H15" i="2"/>
  <c r="G15" i="2"/>
  <c r="E15" i="2"/>
  <c r="D15" i="2"/>
  <c r="F15" i="2" s="1"/>
  <c r="I14" i="2"/>
  <c r="F14" i="2"/>
  <c r="H13" i="2"/>
  <c r="H12" i="2" s="1"/>
  <c r="G13" i="2"/>
  <c r="G12" i="2" s="1"/>
  <c r="G11" i="2" s="1"/>
  <c r="E13" i="2"/>
  <c r="D13" i="2"/>
  <c r="F50" i="2" l="1"/>
  <c r="I50" i="2"/>
  <c r="H95" i="2"/>
  <c r="H77" i="2" s="1"/>
  <c r="I59" i="2"/>
  <c r="H57" i="2"/>
  <c r="E77" i="2"/>
  <c r="I21" i="2"/>
  <c r="D59" i="2"/>
  <c r="I60" i="2"/>
  <c r="F78" i="2"/>
  <c r="D97" i="2"/>
  <c r="F97" i="2" s="1"/>
  <c r="I98" i="2"/>
  <c r="F13" i="2"/>
  <c r="D21" i="2"/>
  <c r="F21" i="2" s="1"/>
  <c r="I33" i="2"/>
  <c r="F65" i="2"/>
  <c r="F103" i="2"/>
  <c r="F113" i="2"/>
  <c r="E12" i="2"/>
  <c r="E11" i="2" s="1"/>
  <c r="E10" i="2" s="1"/>
  <c r="E9" i="2" s="1"/>
  <c r="I15" i="2"/>
  <c r="F33" i="2"/>
  <c r="F43" i="2"/>
  <c r="G59" i="2"/>
  <c r="G57" i="2" s="1"/>
  <c r="G10" i="2" s="1"/>
  <c r="I71" i="2"/>
  <c r="G97" i="2"/>
  <c r="G95" i="2" s="1"/>
  <c r="G77" i="2" s="1"/>
  <c r="I109" i="2"/>
  <c r="H11" i="2"/>
  <c r="I13" i="2"/>
  <c r="D12" i="2"/>
  <c r="E119" i="2" l="1"/>
  <c r="G9" i="2"/>
  <c r="G119" i="2"/>
  <c r="D95" i="2"/>
  <c r="F95" i="2" s="1"/>
  <c r="I97" i="2"/>
  <c r="F59" i="2"/>
  <c r="D57" i="2"/>
  <c r="F57" i="2" s="1"/>
  <c r="I57" i="2"/>
  <c r="F12" i="2"/>
  <c r="D11" i="2"/>
  <c r="I12" i="2"/>
  <c r="I11" i="2"/>
  <c r="H10" i="2"/>
  <c r="D77" i="2" l="1"/>
  <c r="I77" i="2" s="1"/>
  <c r="I95" i="2"/>
  <c r="H9" i="2"/>
  <c r="H119" i="2"/>
  <c r="F11" i="2"/>
  <c r="D10" i="2"/>
  <c r="I10" i="2" s="1"/>
  <c r="F77" i="2"/>
  <c r="F10" i="2" l="1"/>
  <c r="D9" i="2"/>
  <c r="F9" i="2" s="1"/>
  <c r="D119" i="2"/>
  <c r="F119" i="2" s="1"/>
  <c r="I9" i="2" l="1"/>
  <c r="I1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<sst xmlns="http://schemas.openxmlformats.org/spreadsheetml/2006/main" count="235" uniqueCount="213">
  <si>
    <t>Código</t>
  </si>
  <si>
    <t>Concepto</t>
  </si>
  <si>
    <t xml:space="preserve">Egresos </t>
  </si>
  <si>
    <t>Ampliaciones/ (Reducciones)</t>
  </si>
  <si>
    <t>Modificado</t>
  </si>
  <si>
    <t>Devengado</t>
  </si>
  <si>
    <t xml:space="preserve">CLASIFICACIÓN ECONÓMICA </t>
  </si>
  <si>
    <t>ESTADO ANALÍTICO DEL EJERCICIO DEL PRESUPUESTO DE INGRESOS</t>
  </si>
  <si>
    <t>Recauadado</t>
  </si>
  <si>
    <t>Diferencia</t>
  </si>
  <si>
    <t>Estimado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</si>
  <si>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</si>
  <si>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</si>
  <si>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</si>
  <si>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</si>
  <si>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</si>
  <si>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</si>
  <si>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</si>
  <si>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</si>
  <si>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</si>
  <si>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</si>
  <si>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</si>
  <si>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</si>
  <si>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</si>
  <si>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</si>
  <si>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</si>
  <si>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</si>
  <si>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</si>
  <si>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</si>
  <si>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</si>
  <si>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</si>
  <si>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</si>
  <si>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</si>
  <si>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</si>
  <si>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</si>
  <si>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</si>
  <si>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</si>
  <si>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</si>
  <si>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</si>
  <si>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</si>
  <si>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</si>
  <si>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</si>
  <si>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</si>
  <si>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</si>
  <si>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</si>
  <si>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</si>
  <si>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</si>
  <si>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</si>
  <si>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</si>
  <si>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</si>
  <si>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</si>
  <si>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</si>
  <si>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</si>
  <si>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</si>
  <si>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</si>
  <si>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</si>
  <si>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</si>
  <si>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</si>
  <si>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</si>
  <si>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</si>
  <si>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</si>
  <si>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</si>
  <si>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</si>
  <si>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</si>
  <si>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</si>
  <si>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</si>
  <si>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</si>
  <si>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</si>
  <si>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</si>
  <si>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</si>
  <si>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</si>
  <si>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</si>
  <si>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</si>
  <si>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</si>
  <si>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</si>
  <si>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</si>
  <si>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</si>
  <si>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</si>
  <si>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</si>
  <si>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</si>
  <si>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</si>
  <si>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</si>
  <si>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</si>
  <si>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</si>
  <si>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</si>
  <si>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</si>
  <si>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</si>
  <si>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</si>
  <si>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</si>
  <si>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</si>
  <si>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</si>
  <si>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</si>
  <si>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</si>
  <si>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</si>
  <si>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</si>
  <si>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</si>
  <si>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</si>
  <si>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</si>
  <si>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</si>
  <si>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</si>
  <si>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</si>
  <si>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</si>
  <si>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</si>
  <si>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</si>
  <si>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</si>
  <si>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</si>
  <si>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</si>
  <si>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</si>
  <si>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</si>
  <si>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</si>
  <si>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</si>
  <si>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</si>
  <si>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</si>
  <si>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</si>
  <si>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</si>
  <si>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</si>
  <si>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</si>
  <si>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</si>
  <si>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</si>
  <si>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</si>
  <si>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</si>
  <si>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</si>
  <si>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</si>
  <si>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</si>
  <si>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</si>
  <si>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</si>
  <si>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</si>
  <si>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</si>
  <si>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</si>
  <si>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</si>
  <si>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</si>
  <si>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</si>
  <si>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</si>
  <si>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</si>
  <si>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</si>
  <si>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</si>
  <si>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</si>
  <si>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</si>
  <si>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</si>
  <si>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</si>
  <si>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</si>
  <si>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</si>
  <si>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</si>
  <si>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</si>
  <si>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</si>
  <si>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</si>
  <si>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</si>
  <si>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</si>
  <si>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</si>
  <si>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</si>
  <si>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</si>
  <si>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</si>
  <si>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</si>
  <si>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</si>
  <si>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</si>
  <si>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</si>
  <si>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</si>
  <si>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</si>
  <si>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</si>
  <si>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</si>
  <si>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</si>
  <si>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</si>
  <si>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</si>
  <si>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</si>
  <si>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</si>
  <si>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</si>
  <si>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</si>
  <si>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</si>
  <si>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</si>
  <si>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</si>
  <si>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</si>
  <si>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</si>
  <si>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</si>
  <si>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</si>
  <si>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</si>
  <si>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</si>
  <si>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</si>
  <si>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</si>
  <si>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</si>
  <si>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</si>
  <si>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</si>
  <si>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</si>
  <si>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</si>
  <si>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</si>
  <si>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</si>
  <si>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</si>
  <si>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</si>
  <si>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</si>
  <si>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</si>
  <si>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</si>
  <si>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</si>
  <si>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</si>
  <si>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</si>
  <si>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</si>
  <si>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</si>
  <si>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</si>
  <si>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</si>
  <si>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</si>
  <si>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</si>
  <si>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</si>
  <si>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</si>
  <si>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</si>
  <si>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</si>
  <si>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</si>
  <si>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</si>
  <si>
    <t>Ente Público:</t>
  </si>
  <si>
    <t>Del 1 de Enero al 30 de Junio de 2026</t>
  </si>
  <si>
    <t>COORDINADORA DE FOMENTO AL COMERCIO EXTERIOR DEL ESTADO DE GUANAJUATO</t>
  </si>
  <si>
    <t>Lic. Luis Antonio Vargas Zavala</t>
  </si>
  <si>
    <t>Director General</t>
  </si>
  <si>
    <t>COFOCE</t>
  </si>
  <si>
    <t>C.P. Juan José Rangel Gutiérrez</t>
  </si>
  <si>
    <t>Director Financiero y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</si>
</sst>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0"/>
      <color theme="1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3" fillId="2" borderId="5" xfId="0" applyFont="1" applyFill="1" applyBorder="1" applyAlignment="1">
      <alignment horizontal="justify" vertical="top"/>
    </xf>
    <xf numFmtId="0" fontId="3" fillId="2" borderId="6" xfId="0" applyFont="1" applyFill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justify" vertical="top"/>
    </xf>
    <xf numFmtId="0" fontId="4" fillId="3" borderId="0" xfId="0" applyFont="1" applyFill="1" applyAlignment="1">
      <alignment horizontal="justify" vertical="top"/>
    </xf>
    <xf numFmtId="0" fontId="6" fillId="3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8" xfId="0" applyFont="1" applyBorder="1"/>
    <xf numFmtId="0" fontId="3" fillId="3" borderId="0" xfId="0" applyFont="1" applyFill="1" applyAlignment="1">
      <alignment horizontal="justify" vertical="top"/>
    </xf>
    <xf numFmtId="0" fontId="3" fillId="2" borderId="1" xfId="0" applyFont="1" applyFill="1" applyBorder="1" applyAlignment="1">
      <alignment horizontal="justify" vertical="top"/>
    </xf>
    <xf numFmtId="0" fontId="3" fillId="4" borderId="3" xfId="0" applyFont="1" applyFill="1" applyBorder="1" applyAlignment="1">
      <alignment horizontal="justify" vertical="top"/>
    </xf>
    <xf numFmtId="0" fontId="3" fillId="0" borderId="3" xfId="0" applyFont="1" applyBorder="1" applyAlignment="1">
      <alignment horizontal="justify" vertical="top"/>
    </xf>
    <xf numFmtId="0" fontId="4" fillId="0" borderId="3" xfId="0" applyFont="1" applyBorder="1" applyAlignment="1">
      <alignment horizontal="justify" vertical="top"/>
    </xf>
    <xf numFmtId="0" fontId="3" fillId="3" borderId="3" xfId="0" applyFont="1" applyFill="1" applyBorder="1" applyAlignment="1">
      <alignment horizontal="justify" vertical="top"/>
    </xf>
    <xf numFmtId="0" fontId="4" fillId="3" borderId="3" xfId="0" applyFont="1" applyFill="1" applyBorder="1" applyAlignment="1">
      <alignment horizontal="justify" vertical="top"/>
    </xf>
    <xf numFmtId="0" fontId="4" fillId="0" borderId="10" xfId="0" applyFont="1" applyBorder="1" applyAlignment="1">
      <alignment horizontal="justify" vertical="top"/>
    </xf>
    <xf numFmtId="0" fontId="9" fillId="3" borderId="0" xfId="0" applyFont="1" applyFill="1"/>
    <xf numFmtId="0" fontId="10" fillId="3" borderId="0" xfId="0" applyFont="1" applyFill="1" applyAlignment="1">
      <alignment horizontal="justify" vertical="top"/>
    </xf>
    <xf numFmtId="0" fontId="9" fillId="3" borderId="0" xfId="0" applyFont="1" applyFill="1" applyAlignment="1">
      <alignment horizontal="justify" vertical="top"/>
    </xf>
    <xf numFmtId="0" fontId="3" fillId="3" borderId="0" xfId="0" applyFont="1" applyFill="1" applyAlignment="1">
      <alignment horizontal="right"/>
    </xf>
    <xf numFmtId="0" fontId="3" fillId="3" borderId="8" xfId="0" applyFont="1" applyFill="1" applyBorder="1" applyProtection="1">
      <protection locked="0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3" fontId="3" fillId="2" borderId="1" xfId="1" applyFont="1" applyFill="1" applyBorder="1"/>
    <xf numFmtId="43" fontId="3" fillId="2" borderId="7" xfId="1" applyFont="1" applyFill="1" applyBorder="1"/>
    <xf numFmtId="43" fontId="3" fillId="4" borderId="3" xfId="1" applyFont="1" applyFill="1" applyBorder="1"/>
    <xf numFmtId="43" fontId="3" fillId="4" borderId="4" xfId="1" applyFont="1" applyFill="1" applyBorder="1"/>
    <xf numFmtId="43" fontId="3" fillId="0" borderId="3" xfId="1" applyFont="1" applyBorder="1"/>
    <xf numFmtId="43" fontId="3" fillId="0" borderId="4" xfId="1" applyFont="1" applyBorder="1"/>
    <xf numFmtId="43" fontId="4" fillId="0" borderId="3" xfId="1" applyFont="1" applyBorder="1"/>
    <xf numFmtId="43" fontId="4" fillId="0" borderId="4" xfId="1" applyFont="1" applyBorder="1"/>
    <xf numFmtId="43" fontId="4" fillId="4" borderId="3" xfId="1" applyFont="1" applyFill="1" applyBorder="1"/>
    <xf numFmtId="43" fontId="4" fillId="4" borderId="4" xfId="1" applyFont="1" applyFill="1" applyBorder="1"/>
    <xf numFmtId="43" fontId="4" fillId="0" borderId="10" xfId="1" applyFont="1" applyBorder="1"/>
    <xf numFmtId="43" fontId="3" fillId="2" borderId="5" xfId="1" applyFont="1" applyFill="1" applyBorder="1"/>
    <xf numFmtId="0" fontId="12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128"/>
  <sheetViews>
    <sheetView showGridLines="0" tabSelected="1" zoomScaleNormal="100" workbookViewId="0">
      <selection activeCell="D12" sqref="D12"/>
    </sheetView>
  </sheetViews>
  <sheetFormatPr baseColWidth="10" defaultColWidth="11.453125" defaultRowHeight="13" x14ac:dyDescent="0.3"/>
  <cols>
    <col min="1" max="1" width="7.453125" style="23" customWidth="1"/>
    <col min="2" max="2" width="11.453125" style="3"/>
    <col min="3" max="3" width="45.1796875" style="3" customWidth="1"/>
    <col min="4" max="4" width="14.54296875" style="3" customWidth="1"/>
    <col min="5" max="5" width="14.26953125" style="3" customWidth="1"/>
    <col min="6" max="9" width="14.81640625" style="3" bestFit="1" customWidth="1"/>
    <col min="10" max="16384" width="11.453125" style="3"/>
  </cols>
  <sheetData>
    <row r="1" spans="1:9" x14ac:dyDescent="0.3">
      <c r="B1" s="29" t="s">
        <v>7</v>
      </c>
      <c r="C1" s="29"/>
      <c r="D1" s="29"/>
      <c r="E1" s="29"/>
      <c r="F1" s="29"/>
      <c r="G1" s="29"/>
      <c r="H1" s="29"/>
      <c r="I1" s="29"/>
    </row>
    <row r="2" spans="1:9" x14ac:dyDescent="0.3">
      <c r="B2" s="29" t="s">
        <v>6</v>
      </c>
      <c r="C2" s="29"/>
      <c r="D2" s="29"/>
      <c r="E2" s="29"/>
      <c r="F2" s="29"/>
      <c r="G2" s="29"/>
      <c r="H2" s="29"/>
      <c r="I2" s="29"/>
    </row>
    <row r="3" spans="1:9" x14ac:dyDescent="0.3">
      <c r="B3" s="29" t="s">
        <v>206</v>
      </c>
      <c r="C3" s="29"/>
      <c r="D3" s="29"/>
      <c r="E3" s="29"/>
      <c r="F3" s="29"/>
      <c r="G3" s="29"/>
      <c r="H3" s="29"/>
      <c r="I3" s="29"/>
    </row>
    <row r="4" spans="1:9" x14ac:dyDescent="0.3">
      <c r="B4" s="8"/>
      <c r="C4" s="8"/>
      <c r="D4" s="8"/>
      <c r="E4" s="8"/>
      <c r="F4" s="8"/>
      <c r="G4" s="8"/>
      <c r="H4" s="8"/>
      <c r="I4" s="8"/>
    </row>
    <row r="5" spans="1:9" x14ac:dyDescent="0.3">
      <c r="B5" s="8"/>
      <c r="C5" s="26" t="s">
        <v>205</v>
      </c>
      <c r="D5" s="27" t="s">
        <v>207</v>
      </c>
      <c r="E5" s="28"/>
      <c r="F5" s="28"/>
      <c r="G5" s="28"/>
      <c r="H5" s="28"/>
      <c r="I5" s="8"/>
    </row>
    <row r="6" spans="1:9" x14ac:dyDescent="0.3">
      <c r="B6" s="8"/>
      <c r="C6" s="8"/>
      <c r="D6" s="8"/>
      <c r="E6" s="8"/>
      <c r="F6" s="8"/>
      <c r="G6" s="8"/>
      <c r="H6" s="8"/>
      <c r="I6" s="8"/>
    </row>
    <row r="7" spans="1:9" x14ac:dyDescent="0.3">
      <c r="B7" s="30" t="s">
        <v>0</v>
      </c>
      <c r="C7" s="32" t="s">
        <v>1</v>
      </c>
      <c r="D7" s="34" t="s">
        <v>2</v>
      </c>
      <c r="E7" s="34"/>
      <c r="F7" s="34"/>
      <c r="G7" s="34"/>
      <c r="H7" s="34"/>
      <c r="I7" s="34" t="s">
        <v>9</v>
      </c>
    </row>
    <row r="8" spans="1:9" ht="34.5" customHeight="1" x14ac:dyDescent="0.3">
      <c r="B8" s="31"/>
      <c r="C8" s="33"/>
      <c r="D8" s="1" t="s">
        <v>10</v>
      </c>
      <c r="E8" s="1" t="s">
        <v>3</v>
      </c>
      <c r="F8" s="1" t="s">
        <v>4</v>
      </c>
      <c r="G8" s="1" t="s">
        <v>5</v>
      </c>
      <c r="H8" s="1" t="s">
        <v>8</v>
      </c>
      <c r="I8" s="35"/>
    </row>
    <row r="9" spans="1:9" ht="15" customHeight="1" x14ac:dyDescent="0.3">
      <c r="A9" s="24"/>
      <c r="B9" s="16">
        <v>1</v>
      </c>
      <c r="C9" s="5" t="s">
        <v>11</v>
      </c>
      <c r="D9" s="36">
        <f>+D10+D77</f>
        <v>62443932.329999998</v>
      </c>
      <c r="E9" s="36">
        <f t="shared" ref="E9:H9" si="0">+E10+E77</f>
        <v>8723184.5999999996</v>
      </c>
      <c r="F9" s="36">
        <f>+D9+E9</f>
        <v>71167116.929999992</v>
      </c>
      <c r="G9" s="36">
        <f t="shared" si="0"/>
        <v>33582338.25</v>
      </c>
      <c r="H9" s="36">
        <f t="shared" si="0"/>
        <v>33582338.25</v>
      </c>
      <c r="I9" s="37">
        <f>+H9-D9</f>
        <v>-28861594.079999998</v>
      </c>
    </row>
    <row r="10" spans="1:9" ht="15" customHeight="1" x14ac:dyDescent="0.3">
      <c r="A10" s="24"/>
      <c r="B10" s="16">
        <v>1.1000000000000001</v>
      </c>
      <c r="C10" s="5" t="s">
        <v>12</v>
      </c>
      <c r="D10" s="36">
        <f>+D11+D33+D38+D39+D43+D50+D54+D57+D75</f>
        <v>1700000</v>
      </c>
      <c r="E10" s="36">
        <f t="shared" ref="E10:H10" si="1">+E11+E33+E38+E39+E43+E50+E54+E57+E75</f>
        <v>0</v>
      </c>
      <c r="F10" s="36">
        <f t="shared" ref="F10:F73" si="2">+D10+E10</f>
        <v>1700000</v>
      </c>
      <c r="G10" s="36">
        <f t="shared" si="1"/>
        <v>735186.28</v>
      </c>
      <c r="H10" s="36">
        <f t="shared" si="1"/>
        <v>735186.28</v>
      </c>
      <c r="I10" s="37">
        <f t="shared" ref="I10:I73" si="3">+H10-D10</f>
        <v>-964813.72</v>
      </c>
    </row>
    <row r="11" spans="1:9" ht="15" customHeight="1" x14ac:dyDescent="0.3">
      <c r="A11" s="24"/>
      <c r="B11" s="17" t="s">
        <v>13</v>
      </c>
      <c r="C11" s="9" t="s">
        <v>14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3">
      <c r="A12" s="24"/>
      <c r="B12" s="17" t="s">
        <v>15</v>
      </c>
      <c r="C12" s="9" t="s">
        <v>16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3">
      <c r="A13" s="24"/>
      <c r="B13" s="18" t="s">
        <v>17</v>
      </c>
      <c r="C13" s="6" t="s">
        <v>18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3">
      <c r="A14" s="25">
        <v>111111</v>
      </c>
      <c r="B14" s="19" t="s">
        <v>19</v>
      </c>
      <c r="C14" s="7" t="s">
        <v>20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3">
      <c r="A15" s="24"/>
      <c r="B15" s="18" t="s">
        <v>21</v>
      </c>
      <c r="C15" s="6" t="s">
        <v>22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3">
      <c r="A16" s="25">
        <v>111121</v>
      </c>
      <c r="B16" s="19" t="s">
        <v>23</v>
      </c>
      <c r="C16" s="7" t="s">
        <v>20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3">
      <c r="A17" s="25">
        <v>11113</v>
      </c>
      <c r="B17" s="18" t="s">
        <v>24</v>
      </c>
      <c r="C17" s="6" t="s">
        <v>25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3">
      <c r="A18" s="24"/>
      <c r="B18" s="17" t="s">
        <v>26</v>
      </c>
      <c r="C18" s="9" t="s">
        <v>27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3">
      <c r="A19" s="25">
        <v>11121</v>
      </c>
      <c r="B19" s="19" t="s">
        <v>28</v>
      </c>
      <c r="C19" s="7" t="s">
        <v>29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3">
      <c r="A20" s="25">
        <v>1113</v>
      </c>
      <c r="B20" s="17" t="s">
        <v>30</v>
      </c>
      <c r="C20" s="9" t="s">
        <v>31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3">
      <c r="A21" s="24"/>
      <c r="B21" s="17" t="s">
        <v>32</v>
      </c>
      <c r="C21" s="9" t="s">
        <v>33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3">
      <c r="A22" s="25"/>
      <c r="B22" s="18" t="s">
        <v>34</v>
      </c>
      <c r="C22" s="6" t="s">
        <v>35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3">
      <c r="A23" s="25">
        <v>111411</v>
      </c>
      <c r="B23" s="19" t="s">
        <v>36</v>
      </c>
      <c r="C23" s="7" t="s">
        <v>37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3">
      <c r="A24" s="25">
        <v>111412</v>
      </c>
      <c r="B24" s="19" t="s">
        <v>38</v>
      </c>
      <c r="C24" s="7" t="s">
        <v>39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3">
      <c r="A25" s="25">
        <v>111413</v>
      </c>
      <c r="B25" s="19" t="s">
        <v>40</v>
      </c>
      <c r="C25" s="7" t="s">
        <v>41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3">
      <c r="A26" s="24"/>
      <c r="B26" s="17" t="s">
        <v>42</v>
      </c>
      <c r="C26" s="9" t="s">
        <v>43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3">
      <c r="A27" s="25">
        <v>11151</v>
      </c>
      <c r="B27" s="19" t="s">
        <v>44</v>
      </c>
      <c r="C27" s="7" t="s">
        <v>45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3">
      <c r="A28" s="25">
        <v>11152</v>
      </c>
      <c r="B28" s="19" t="s">
        <v>46</v>
      </c>
      <c r="C28" s="7" t="s">
        <v>47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3">
      <c r="A29" s="25">
        <v>1116</v>
      </c>
      <c r="B29" s="17" t="s">
        <v>48</v>
      </c>
      <c r="C29" s="9" t="s">
        <v>49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3">
      <c r="A30" s="25">
        <v>1117</v>
      </c>
      <c r="B30" s="17" t="s">
        <v>50</v>
      </c>
      <c r="C30" s="9" t="s">
        <v>51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3">
      <c r="A31" s="25">
        <v>1118</v>
      </c>
      <c r="B31" s="17" t="s">
        <v>52</v>
      </c>
      <c r="C31" s="9" t="s">
        <v>53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3">
      <c r="A32" s="25">
        <v>1119</v>
      </c>
      <c r="B32" s="17" t="s">
        <v>54</v>
      </c>
      <c r="C32" s="9" t="s">
        <v>55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3">
      <c r="A33" s="24"/>
      <c r="B33" s="17" t="s">
        <v>56</v>
      </c>
      <c r="C33" s="9" t="s">
        <v>57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3">
      <c r="A34" s="25">
        <v>1121</v>
      </c>
      <c r="B34" s="19" t="s">
        <v>58</v>
      </c>
      <c r="C34" s="7" t="s">
        <v>59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3">
      <c r="A35" s="25">
        <v>1122</v>
      </c>
      <c r="B35" s="19" t="s">
        <v>60</v>
      </c>
      <c r="C35" s="7" t="s">
        <v>61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3">
      <c r="A36" s="25">
        <v>1123</v>
      </c>
      <c r="B36" s="19" t="s">
        <v>62</v>
      </c>
      <c r="C36" s="7" t="s">
        <v>63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3">
      <c r="A37" s="25">
        <v>1124</v>
      </c>
      <c r="B37" s="19" t="s">
        <v>64</v>
      </c>
      <c r="C37" s="7" t="s">
        <v>65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3">
      <c r="A38" s="25">
        <v>113</v>
      </c>
      <c r="B38" s="17" t="s">
        <v>66</v>
      </c>
      <c r="C38" s="9" t="s">
        <v>67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3">
      <c r="A39" s="24"/>
      <c r="B39" s="17" t="s">
        <v>68</v>
      </c>
      <c r="C39" s="9" t="s">
        <v>69</v>
      </c>
      <c r="D39" s="38">
        <f>SUM(D40:D42)</f>
        <v>0</v>
      </c>
      <c r="E39" s="38">
        <f t="shared" ref="E39:H39" si="13">SUM(E40:E42)</f>
        <v>0</v>
      </c>
      <c r="F39" s="38">
        <f t="shared" si="2"/>
        <v>0</v>
      </c>
      <c r="G39" s="38">
        <f t="shared" si="13"/>
        <v>0</v>
      </c>
      <c r="H39" s="38">
        <f t="shared" si="13"/>
        <v>0</v>
      </c>
      <c r="I39" s="39">
        <f t="shared" si="3"/>
        <v>0</v>
      </c>
    </row>
    <row r="40" spans="1:9" ht="15" customHeight="1" x14ac:dyDescent="0.3">
      <c r="A40" s="25">
        <v>1141</v>
      </c>
      <c r="B40" s="19" t="s">
        <v>70</v>
      </c>
      <c r="C40" s="7" t="s">
        <v>71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3">
      <c r="A41" s="25">
        <v>1142</v>
      </c>
      <c r="B41" s="19" t="s">
        <v>72</v>
      </c>
      <c r="C41" s="7" t="s">
        <v>73</v>
      </c>
      <c r="D41" s="42"/>
      <c r="E41" s="42"/>
      <c r="F41" s="42">
        <f t="shared" si="2"/>
        <v>0</v>
      </c>
      <c r="G41" s="42"/>
      <c r="H41" s="42"/>
      <c r="I41" s="43">
        <f t="shared" si="3"/>
        <v>0</v>
      </c>
    </row>
    <row r="42" spans="1:9" ht="15" customHeight="1" x14ac:dyDescent="0.3">
      <c r="A42" s="25">
        <v>1143</v>
      </c>
      <c r="B42" s="19" t="s">
        <v>74</v>
      </c>
      <c r="C42" s="7" t="s">
        <v>75</v>
      </c>
      <c r="D42" s="42"/>
      <c r="E42" s="42"/>
      <c r="F42" s="42">
        <f t="shared" si="2"/>
        <v>0</v>
      </c>
      <c r="G42" s="42"/>
      <c r="H42" s="42"/>
      <c r="I42" s="43">
        <f t="shared" si="3"/>
        <v>0</v>
      </c>
    </row>
    <row r="43" spans="1:9" ht="15" customHeight="1" x14ac:dyDescent="0.3">
      <c r="A43" s="24"/>
      <c r="B43" s="17" t="s">
        <v>76</v>
      </c>
      <c r="C43" s="9" t="s">
        <v>77</v>
      </c>
      <c r="D43" s="38">
        <f>+D44+D47+D48+D49</f>
        <v>0</v>
      </c>
      <c r="E43" s="38">
        <f t="shared" ref="E43:H43" si="14">+E44+E47+E48+E49</f>
        <v>0</v>
      </c>
      <c r="F43" s="38">
        <f t="shared" si="2"/>
        <v>0</v>
      </c>
      <c r="G43" s="38">
        <f t="shared" si="14"/>
        <v>0</v>
      </c>
      <c r="H43" s="38">
        <f t="shared" si="14"/>
        <v>0</v>
      </c>
      <c r="I43" s="39">
        <f t="shared" si="3"/>
        <v>0</v>
      </c>
    </row>
    <row r="44" spans="1:9" ht="15" customHeight="1" x14ac:dyDescent="0.3">
      <c r="A44" s="25"/>
      <c r="B44" s="18" t="s">
        <v>78</v>
      </c>
      <c r="C44" s="6" t="s">
        <v>79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3">
      <c r="A45" s="25">
        <v>11511</v>
      </c>
      <c r="B45" s="19" t="s">
        <v>80</v>
      </c>
      <c r="C45" s="7" t="s">
        <v>81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3">
      <c r="A46" s="25">
        <v>11512</v>
      </c>
      <c r="B46" s="19" t="s">
        <v>82</v>
      </c>
      <c r="C46" s="7" t="s">
        <v>83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3">
      <c r="A47" s="25">
        <v>1152</v>
      </c>
      <c r="B47" s="18" t="s">
        <v>84</v>
      </c>
      <c r="C47" s="6" t="s">
        <v>85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3">
      <c r="A48" s="25">
        <v>1153</v>
      </c>
      <c r="B48" s="18" t="s">
        <v>86</v>
      </c>
      <c r="C48" s="6" t="s">
        <v>87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3">
      <c r="A49" s="25">
        <v>1154</v>
      </c>
      <c r="B49" s="18" t="s">
        <v>88</v>
      </c>
      <c r="C49" s="6" t="s">
        <v>89</v>
      </c>
      <c r="D49" s="40"/>
      <c r="E49" s="40"/>
      <c r="F49" s="40">
        <f t="shared" si="2"/>
        <v>0</v>
      </c>
      <c r="G49" s="40"/>
      <c r="H49" s="40"/>
      <c r="I49" s="41">
        <f t="shared" si="3"/>
        <v>0</v>
      </c>
    </row>
    <row r="50" spans="1:9" ht="15" customHeight="1" x14ac:dyDescent="0.3">
      <c r="A50" s="24"/>
      <c r="B50" s="17" t="s">
        <v>90</v>
      </c>
      <c r="C50" s="9" t="s">
        <v>91</v>
      </c>
      <c r="D50" s="38">
        <f>SUM(D51:D53)</f>
        <v>1700000</v>
      </c>
      <c r="E50" s="38">
        <f t="shared" ref="E50:H50" si="16">SUM(E51:E53)</f>
        <v>0</v>
      </c>
      <c r="F50" s="38">
        <f t="shared" si="2"/>
        <v>1700000</v>
      </c>
      <c r="G50" s="38">
        <f t="shared" si="16"/>
        <v>735186.28</v>
      </c>
      <c r="H50" s="38">
        <f t="shared" si="16"/>
        <v>735186.28</v>
      </c>
      <c r="I50" s="39">
        <f t="shared" si="3"/>
        <v>-964813.72</v>
      </c>
    </row>
    <row r="51" spans="1:9" ht="15" customHeight="1" x14ac:dyDescent="0.3">
      <c r="A51" s="25">
        <v>1161</v>
      </c>
      <c r="B51" s="19" t="s">
        <v>92</v>
      </c>
      <c r="C51" s="7" t="s">
        <v>93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3">
      <c r="A52" s="25">
        <v>1162</v>
      </c>
      <c r="B52" s="19" t="s">
        <v>94</v>
      </c>
      <c r="C52" s="7" t="s">
        <v>95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3">
      <c r="A53" s="25">
        <v>1163</v>
      </c>
      <c r="B53" s="19" t="s">
        <v>96</v>
      </c>
      <c r="C53" s="7" t="s">
        <v>97</v>
      </c>
      <c r="D53" s="42">
        <v>1700000</v>
      </c>
      <c r="E53" s="42">
        <v>0</v>
      </c>
      <c r="F53" s="42">
        <f t="shared" si="2"/>
        <v>1700000</v>
      </c>
      <c r="G53" s="42">
        <v>735186.28</v>
      </c>
      <c r="H53" s="42">
        <v>735186.28</v>
      </c>
      <c r="I53" s="43">
        <f t="shared" si="3"/>
        <v>-964813.72</v>
      </c>
    </row>
    <row r="54" spans="1:9" ht="15" customHeight="1" x14ac:dyDescent="0.3">
      <c r="A54" s="24"/>
      <c r="B54" s="17" t="s">
        <v>98</v>
      </c>
      <c r="C54" s="9" t="s">
        <v>99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3">
      <c r="A55" s="25">
        <v>1171</v>
      </c>
      <c r="B55" s="19" t="s">
        <v>100</v>
      </c>
      <c r="C55" s="7" t="s">
        <v>101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3">
      <c r="A56" s="25">
        <v>1172</v>
      </c>
      <c r="B56" s="19" t="s">
        <v>102</v>
      </c>
      <c r="C56" s="7" t="s">
        <v>103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3">
      <c r="A57" s="24"/>
      <c r="B57" s="17" t="s">
        <v>104</v>
      </c>
      <c r="C57" s="9" t="s">
        <v>105</v>
      </c>
      <c r="D57" s="38">
        <f>+D58+D59+D71</f>
        <v>0</v>
      </c>
      <c r="E57" s="38">
        <f t="shared" ref="E57:H57" si="18">+E58+E59+E71</f>
        <v>0</v>
      </c>
      <c r="F57" s="38">
        <f t="shared" si="2"/>
        <v>0</v>
      </c>
      <c r="G57" s="38">
        <f t="shared" si="18"/>
        <v>0</v>
      </c>
      <c r="H57" s="38">
        <f t="shared" si="18"/>
        <v>0</v>
      </c>
      <c r="I57" s="39">
        <f t="shared" si="3"/>
        <v>0</v>
      </c>
    </row>
    <row r="58" spans="1:9" ht="15" customHeight="1" x14ac:dyDescent="0.3">
      <c r="A58" s="25">
        <v>1181</v>
      </c>
      <c r="B58" s="17" t="s">
        <v>106</v>
      </c>
      <c r="C58" s="9" t="s">
        <v>107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3">
      <c r="A59" s="25"/>
      <c r="B59" s="17" t="s">
        <v>108</v>
      </c>
      <c r="C59" s="9" t="s">
        <v>109</v>
      </c>
      <c r="D59" s="38">
        <f>+D60+D65+D70</f>
        <v>0</v>
      </c>
      <c r="E59" s="38">
        <f t="shared" ref="E59:H59" si="19">+E60+E65+E70</f>
        <v>0</v>
      </c>
      <c r="F59" s="38">
        <f t="shared" si="2"/>
        <v>0</v>
      </c>
      <c r="G59" s="38">
        <f t="shared" si="19"/>
        <v>0</v>
      </c>
      <c r="H59" s="38">
        <f t="shared" si="19"/>
        <v>0</v>
      </c>
      <c r="I59" s="39">
        <f t="shared" si="3"/>
        <v>0</v>
      </c>
    </row>
    <row r="60" spans="1:9" ht="15" customHeight="1" x14ac:dyDescent="0.3">
      <c r="A60" s="25"/>
      <c r="B60" s="20" t="s">
        <v>110</v>
      </c>
      <c r="C60" s="15" t="s">
        <v>111</v>
      </c>
      <c r="D60" s="40">
        <f>SUM(D61:D64)</f>
        <v>0</v>
      </c>
      <c r="E60" s="40">
        <f t="shared" ref="E60:H60" si="20">SUM(E61:E64)</f>
        <v>0</v>
      </c>
      <c r="F60" s="40">
        <f t="shared" si="2"/>
        <v>0</v>
      </c>
      <c r="G60" s="40">
        <f t="shared" si="20"/>
        <v>0</v>
      </c>
      <c r="H60" s="40">
        <f t="shared" si="20"/>
        <v>0</v>
      </c>
      <c r="I60" s="41">
        <f t="shared" si="3"/>
        <v>0</v>
      </c>
    </row>
    <row r="61" spans="1:9" ht="15" customHeight="1" x14ac:dyDescent="0.3">
      <c r="A61" s="25">
        <v>118211</v>
      </c>
      <c r="B61" s="21" t="s">
        <v>112</v>
      </c>
      <c r="C61" s="10" t="s">
        <v>113</v>
      </c>
      <c r="D61" s="42"/>
      <c r="E61" s="42"/>
      <c r="F61" s="42">
        <f t="shared" si="2"/>
        <v>0</v>
      </c>
      <c r="G61" s="42"/>
      <c r="H61" s="42"/>
      <c r="I61" s="43">
        <f t="shared" si="3"/>
        <v>0</v>
      </c>
    </row>
    <row r="62" spans="1:9" ht="15" customHeight="1" x14ac:dyDescent="0.3">
      <c r="A62" s="25">
        <v>118212</v>
      </c>
      <c r="B62" s="21" t="s">
        <v>114</v>
      </c>
      <c r="C62" s="10" t="s">
        <v>115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3">
      <c r="A63" s="25">
        <v>118213</v>
      </c>
      <c r="B63" s="21" t="s">
        <v>116</v>
      </c>
      <c r="C63" s="10" t="s">
        <v>117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3">
      <c r="A64" s="25">
        <v>118214</v>
      </c>
      <c r="B64" s="21" t="s">
        <v>118</v>
      </c>
      <c r="C64" s="10" t="s">
        <v>119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3">
      <c r="A65" s="25"/>
      <c r="B65" s="20" t="s">
        <v>120</v>
      </c>
      <c r="C65" s="15" t="s">
        <v>121</v>
      </c>
      <c r="D65" s="40">
        <f>SUM(D66:D69)</f>
        <v>0</v>
      </c>
      <c r="E65" s="40">
        <f t="shared" ref="E65:H65" si="21">SUM(E66:E69)</f>
        <v>0</v>
      </c>
      <c r="F65" s="40">
        <f t="shared" si="2"/>
        <v>0</v>
      </c>
      <c r="G65" s="40">
        <f t="shared" si="21"/>
        <v>0</v>
      </c>
      <c r="H65" s="40">
        <f t="shared" si="21"/>
        <v>0</v>
      </c>
      <c r="I65" s="41">
        <f t="shared" si="3"/>
        <v>0</v>
      </c>
    </row>
    <row r="66" spans="1:9" ht="15" customHeight="1" x14ac:dyDescent="0.3">
      <c r="A66" s="25">
        <v>118221</v>
      </c>
      <c r="B66" s="21" t="s">
        <v>122</v>
      </c>
      <c r="C66" s="10" t="s">
        <v>113</v>
      </c>
      <c r="D66" s="42"/>
      <c r="E66" s="42"/>
      <c r="F66" s="42">
        <f t="shared" si="2"/>
        <v>0</v>
      </c>
      <c r="G66" s="42"/>
      <c r="H66" s="42"/>
      <c r="I66" s="43">
        <f t="shared" si="3"/>
        <v>0</v>
      </c>
    </row>
    <row r="67" spans="1:9" ht="15" customHeight="1" x14ac:dyDescent="0.3">
      <c r="A67" s="25">
        <v>118222</v>
      </c>
      <c r="B67" s="21" t="s">
        <v>123</v>
      </c>
      <c r="C67" s="10" t="s">
        <v>115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3">
      <c r="A68" s="25">
        <v>118223</v>
      </c>
      <c r="B68" s="21" t="s">
        <v>124</v>
      </c>
      <c r="C68" s="10" t="s">
        <v>117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3">
      <c r="A69" s="25">
        <v>118224</v>
      </c>
      <c r="B69" s="21" t="s">
        <v>125</v>
      </c>
      <c r="C69" s="10" t="s">
        <v>119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3">
      <c r="A70" s="25">
        <v>11823</v>
      </c>
      <c r="B70" s="20" t="s">
        <v>126</v>
      </c>
      <c r="C70" s="15" t="s">
        <v>127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3">
      <c r="A71" s="25"/>
      <c r="B71" s="17" t="s">
        <v>128</v>
      </c>
      <c r="C71" s="9" t="s">
        <v>129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3">
      <c r="A72" s="25">
        <v>11831</v>
      </c>
      <c r="B72" s="21" t="s">
        <v>130</v>
      </c>
      <c r="C72" s="10" t="s">
        <v>131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3">
      <c r="A73" s="25">
        <v>11832</v>
      </c>
      <c r="B73" s="21" t="s">
        <v>132</v>
      </c>
      <c r="C73" s="10" t="s">
        <v>133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3">
      <c r="A74" s="25">
        <v>11833</v>
      </c>
      <c r="B74" s="21" t="s">
        <v>134</v>
      </c>
      <c r="C74" s="10" t="s">
        <v>135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3">
      <c r="A75" s="25">
        <v>119</v>
      </c>
      <c r="B75" s="17" t="s">
        <v>136</v>
      </c>
      <c r="C75" s="9" t="s">
        <v>137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3">
      <c r="A76" s="25"/>
      <c r="B76" s="19"/>
      <c r="C76" s="7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3">
      <c r="A77" s="24"/>
      <c r="B77" s="16">
        <v>1.1000000000000001</v>
      </c>
      <c r="C77" s="5" t="s">
        <v>138</v>
      </c>
      <c r="D77" s="36">
        <f>+D78+D82+D90+D95+D113</f>
        <v>60743932.329999998</v>
      </c>
      <c r="E77" s="36">
        <f t="shared" ref="E77:H77" si="25">+E78+E82+E90+E95+E113</f>
        <v>8723184.5999999996</v>
      </c>
      <c r="F77" s="36">
        <f t="shared" si="23"/>
        <v>69467116.929999992</v>
      </c>
      <c r="G77" s="36">
        <f t="shared" si="25"/>
        <v>32847151.969999999</v>
      </c>
      <c r="H77" s="36">
        <f t="shared" si="25"/>
        <v>32847151.969999999</v>
      </c>
      <c r="I77" s="37">
        <f t="shared" si="24"/>
        <v>-27896780.359999999</v>
      </c>
    </row>
    <row r="78" spans="1:9" ht="15" customHeight="1" x14ac:dyDescent="0.3">
      <c r="A78" s="24"/>
      <c r="B78" s="17" t="s">
        <v>139</v>
      </c>
      <c r="C78" s="9" t="s">
        <v>140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3">
      <c r="A79" s="25">
        <v>1211</v>
      </c>
      <c r="B79" s="19" t="s">
        <v>141</v>
      </c>
      <c r="C79" s="7" t="s">
        <v>142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3">
      <c r="A80" s="25">
        <v>1212</v>
      </c>
      <c r="B80" s="19" t="s">
        <v>143</v>
      </c>
      <c r="C80" s="7" t="s">
        <v>144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3">
      <c r="A81" s="25">
        <v>1213</v>
      </c>
      <c r="B81" s="19" t="s">
        <v>145</v>
      </c>
      <c r="C81" s="7" t="s">
        <v>146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3">
      <c r="A82" s="24"/>
      <c r="B82" s="17" t="s">
        <v>147</v>
      </c>
      <c r="C82" s="9" t="s">
        <v>148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3">
      <c r="A83" s="25">
        <v>1221</v>
      </c>
      <c r="B83" s="19" t="s">
        <v>149</v>
      </c>
      <c r="C83" s="7" t="s">
        <v>150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3">
      <c r="A84" s="25">
        <v>1222</v>
      </c>
      <c r="B84" s="19" t="s">
        <v>151</v>
      </c>
      <c r="C84" s="7" t="s">
        <v>152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3">
      <c r="A85" s="25">
        <v>1223</v>
      </c>
      <c r="B85" s="19" t="s">
        <v>153</v>
      </c>
      <c r="C85" s="7" t="s">
        <v>154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3">
      <c r="A86" s="25">
        <v>1224</v>
      </c>
      <c r="B86" s="19" t="s">
        <v>155</v>
      </c>
      <c r="C86" s="7" t="s">
        <v>156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3">
      <c r="A87" s="25">
        <v>1225</v>
      </c>
      <c r="B87" s="19" t="s">
        <v>157</v>
      </c>
      <c r="C87" s="7" t="s">
        <v>158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3">
      <c r="A88" s="25">
        <v>1226</v>
      </c>
      <c r="B88" s="19" t="s">
        <v>159</v>
      </c>
      <c r="C88" s="7" t="s">
        <v>160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3">
      <c r="A89" s="25">
        <v>1227</v>
      </c>
      <c r="B89" s="19" t="s">
        <v>161</v>
      </c>
      <c r="C89" s="7" t="s">
        <v>162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3">
      <c r="A90" s="24"/>
      <c r="B90" s="17" t="s">
        <v>163</v>
      </c>
      <c r="C90" s="9" t="s">
        <v>164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3">
      <c r="A91" s="25">
        <v>1231</v>
      </c>
      <c r="B91" s="19" t="s">
        <v>165</v>
      </c>
      <c r="C91" s="7" t="s">
        <v>166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3">
      <c r="A92" s="25">
        <v>1232</v>
      </c>
      <c r="B92" s="19" t="s">
        <v>167</v>
      </c>
      <c r="C92" s="7" t="s">
        <v>168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3">
      <c r="A93" s="25">
        <v>1233</v>
      </c>
      <c r="B93" s="19" t="s">
        <v>169</v>
      </c>
      <c r="C93" s="7" t="s">
        <v>170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3">
      <c r="A94" s="25">
        <v>1234</v>
      </c>
      <c r="B94" s="19" t="s">
        <v>171</v>
      </c>
      <c r="C94" s="7" t="s">
        <v>172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3">
      <c r="A95" s="24"/>
      <c r="B95" s="17" t="s">
        <v>173</v>
      </c>
      <c r="C95" s="9" t="s">
        <v>174</v>
      </c>
      <c r="D95" s="38">
        <f>+D96+D97+D109</f>
        <v>60743932.329999998</v>
      </c>
      <c r="E95" s="38">
        <f t="shared" ref="E95:H95" si="29">+E96+E97+E109</f>
        <v>8723184.5999999996</v>
      </c>
      <c r="F95" s="38">
        <f t="shared" si="23"/>
        <v>69467116.929999992</v>
      </c>
      <c r="G95" s="38">
        <f t="shared" si="29"/>
        <v>32847151.969999999</v>
      </c>
      <c r="H95" s="38">
        <f t="shared" si="29"/>
        <v>32847151.969999999</v>
      </c>
      <c r="I95" s="38">
        <f t="shared" si="24"/>
        <v>-27896780.359999999</v>
      </c>
    </row>
    <row r="96" spans="1:9" ht="15" customHeight="1" x14ac:dyDescent="0.3">
      <c r="A96" s="25">
        <v>1241</v>
      </c>
      <c r="B96" s="17" t="s">
        <v>175</v>
      </c>
      <c r="C96" s="9" t="s">
        <v>107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3">
      <c r="A97" s="25"/>
      <c r="B97" s="17" t="s">
        <v>176</v>
      </c>
      <c r="C97" s="9" t="s">
        <v>109</v>
      </c>
      <c r="D97" s="38">
        <f>+D98+D103+D108</f>
        <v>60743932.329999998</v>
      </c>
      <c r="E97" s="38">
        <f t="shared" ref="E97:H97" si="30">+E98+E103+E108</f>
        <v>8723184.5999999996</v>
      </c>
      <c r="F97" s="38">
        <f t="shared" si="23"/>
        <v>69467116.929999992</v>
      </c>
      <c r="G97" s="38">
        <f t="shared" si="30"/>
        <v>32847151.969999999</v>
      </c>
      <c r="H97" s="38">
        <f t="shared" si="30"/>
        <v>32847151.969999999</v>
      </c>
      <c r="I97" s="38">
        <f t="shared" si="24"/>
        <v>-27896780.359999999</v>
      </c>
    </row>
    <row r="98" spans="1:9" ht="15" customHeight="1" x14ac:dyDescent="0.3">
      <c r="A98" s="25"/>
      <c r="B98" s="20" t="s">
        <v>177</v>
      </c>
      <c r="C98" s="15" t="s">
        <v>178</v>
      </c>
      <c r="D98" s="40">
        <f>SUM(D99:D102)</f>
        <v>0</v>
      </c>
      <c r="E98" s="40">
        <f t="shared" ref="E98:H98" si="31">SUM(E99:E102)</f>
        <v>0</v>
      </c>
      <c r="F98" s="40">
        <f t="shared" si="23"/>
        <v>0</v>
      </c>
      <c r="G98" s="40">
        <f t="shared" si="31"/>
        <v>0</v>
      </c>
      <c r="H98" s="40">
        <f t="shared" si="31"/>
        <v>0</v>
      </c>
      <c r="I98" s="41">
        <f t="shared" si="24"/>
        <v>0</v>
      </c>
    </row>
    <row r="99" spans="1:9" ht="15" customHeight="1" x14ac:dyDescent="0.3">
      <c r="A99" s="25">
        <v>124211</v>
      </c>
      <c r="B99" s="21" t="s">
        <v>179</v>
      </c>
      <c r="C99" s="10" t="s">
        <v>113</v>
      </c>
      <c r="D99" s="42"/>
      <c r="E99" s="42"/>
      <c r="F99" s="42">
        <f t="shared" si="23"/>
        <v>0</v>
      </c>
      <c r="G99" s="42"/>
      <c r="H99" s="42"/>
      <c r="I99" s="43">
        <f t="shared" si="24"/>
        <v>0</v>
      </c>
    </row>
    <row r="100" spans="1:9" ht="15" customHeight="1" x14ac:dyDescent="0.3">
      <c r="A100" s="25">
        <v>124212</v>
      </c>
      <c r="B100" s="21" t="s">
        <v>180</v>
      </c>
      <c r="C100" s="10" t="s">
        <v>115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3">
      <c r="A101" s="25">
        <v>124213</v>
      </c>
      <c r="B101" s="21" t="s">
        <v>181</v>
      </c>
      <c r="C101" s="10" t="s">
        <v>117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3">
      <c r="A102" s="25">
        <v>124214</v>
      </c>
      <c r="B102" s="21" t="s">
        <v>182</v>
      </c>
      <c r="C102" s="10" t="s">
        <v>119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3">
      <c r="A103" s="25"/>
      <c r="B103" s="20" t="s">
        <v>183</v>
      </c>
      <c r="C103" s="15" t="s">
        <v>121</v>
      </c>
      <c r="D103" s="40">
        <f>SUM(D104:D107)</f>
        <v>60743932.329999998</v>
      </c>
      <c r="E103" s="40">
        <f t="shared" ref="E103:H103" si="32">SUM(E104:E107)</f>
        <v>8723184.5999999996</v>
      </c>
      <c r="F103" s="40">
        <f t="shared" si="23"/>
        <v>69467116.929999992</v>
      </c>
      <c r="G103" s="40">
        <f t="shared" si="32"/>
        <v>32847151.969999999</v>
      </c>
      <c r="H103" s="40">
        <f t="shared" si="32"/>
        <v>32847151.969999999</v>
      </c>
      <c r="I103" s="41">
        <f t="shared" si="24"/>
        <v>-27896780.359999999</v>
      </c>
    </row>
    <row r="104" spans="1:9" ht="15" customHeight="1" x14ac:dyDescent="0.3">
      <c r="A104" s="25">
        <v>124221</v>
      </c>
      <c r="B104" s="21" t="s">
        <v>184</v>
      </c>
      <c r="C104" s="10" t="s">
        <v>113</v>
      </c>
      <c r="D104" s="42">
        <v>60743932.329999998</v>
      </c>
      <c r="E104" s="42">
        <v>8723184.5999999996</v>
      </c>
      <c r="F104" s="42">
        <f t="shared" si="23"/>
        <v>69467116.929999992</v>
      </c>
      <c r="G104" s="42">
        <v>32847151.969999999</v>
      </c>
      <c r="H104" s="42">
        <v>32847151.969999999</v>
      </c>
      <c r="I104" s="43">
        <f t="shared" si="24"/>
        <v>-27896780.359999999</v>
      </c>
    </row>
    <row r="105" spans="1:9" ht="15" customHeight="1" x14ac:dyDescent="0.3">
      <c r="A105" s="25">
        <v>124222</v>
      </c>
      <c r="B105" s="21" t="s">
        <v>185</v>
      </c>
      <c r="C105" s="10" t="s">
        <v>115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3">
      <c r="A106" s="25">
        <v>124223</v>
      </c>
      <c r="B106" s="21" t="s">
        <v>186</v>
      </c>
      <c r="C106" s="10" t="s">
        <v>117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3">
      <c r="A107" s="25">
        <v>124224</v>
      </c>
      <c r="B107" s="21" t="s">
        <v>187</v>
      </c>
      <c r="C107" s="10" t="s">
        <v>119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3">
      <c r="A108" s="25">
        <v>12423</v>
      </c>
      <c r="B108" s="20" t="s">
        <v>188</v>
      </c>
      <c r="C108" s="15" t="s">
        <v>127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3">
      <c r="A109" s="25"/>
      <c r="B109" s="17" t="s">
        <v>189</v>
      </c>
      <c r="C109" s="9" t="s">
        <v>129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3">
      <c r="A110" s="25">
        <v>12431</v>
      </c>
      <c r="B110" s="21" t="s">
        <v>190</v>
      </c>
      <c r="C110" s="10" t="s">
        <v>131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3">
      <c r="A111" s="25">
        <v>12432</v>
      </c>
      <c r="B111" s="19" t="s">
        <v>191</v>
      </c>
      <c r="C111" s="7" t="s">
        <v>133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3">
      <c r="A112" s="25">
        <v>12433</v>
      </c>
      <c r="B112" s="19" t="s">
        <v>192</v>
      </c>
      <c r="C112" s="7" t="s">
        <v>135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3">
      <c r="A113" s="24"/>
      <c r="B113" s="17" t="s">
        <v>193</v>
      </c>
      <c r="C113" s="9" t="s">
        <v>194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3">
      <c r="A114" s="25">
        <v>1251</v>
      </c>
      <c r="B114" s="19" t="s">
        <v>195</v>
      </c>
      <c r="C114" s="7" t="s">
        <v>196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3">
      <c r="A115" s="25">
        <v>1252</v>
      </c>
      <c r="B115" s="19" t="s">
        <v>197</v>
      </c>
      <c r="C115" s="7" t="s">
        <v>198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3">
      <c r="A116" s="25">
        <v>1253</v>
      </c>
      <c r="B116" s="19" t="s">
        <v>199</v>
      </c>
      <c r="C116" s="7" t="s">
        <v>200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3">
      <c r="A117" s="25">
        <v>1254</v>
      </c>
      <c r="B117" s="19" t="s">
        <v>201</v>
      </c>
      <c r="C117" s="7" t="s">
        <v>202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3">
      <c r="A118" s="25"/>
      <c r="B118" s="22"/>
      <c r="C118" s="7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3">
      <c r="B119" s="4"/>
      <c r="C119" s="5" t="s">
        <v>203</v>
      </c>
      <c r="D119" s="47">
        <f>+D10+D77</f>
        <v>62443932.329999998</v>
      </c>
      <c r="E119" s="47">
        <f t="shared" ref="E119:H119" si="35">+E10+E77</f>
        <v>8723184.5999999996</v>
      </c>
      <c r="F119" s="47">
        <f t="shared" si="23"/>
        <v>71167116.929999992</v>
      </c>
      <c r="G119" s="47">
        <f t="shared" si="35"/>
        <v>33582338.25</v>
      </c>
      <c r="H119" s="47">
        <f t="shared" si="35"/>
        <v>33582338.25</v>
      </c>
      <c r="I119" s="47">
        <f t="shared" si="24"/>
        <v>-28861594.079999998</v>
      </c>
    </row>
    <row r="121" spans="1:9" x14ac:dyDescent="0.3">
      <c r="B121" s="11" t="s">
        <v>204</v>
      </c>
      <c r="C121" s="12"/>
      <c r="D121" s="12"/>
      <c r="E121" s="12"/>
      <c r="F121" s="12"/>
      <c r="G121" s="12"/>
      <c r="H121" s="12"/>
    </row>
    <row r="122" spans="1:9" x14ac:dyDescent="0.3">
      <c r="B122" s="12"/>
      <c r="C122" s="13"/>
      <c r="D122" s="13"/>
      <c r="E122" s="13"/>
      <c r="F122" s="13"/>
      <c r="G122" s="13"/>
      <c r="H122" s="13"/>
    </row>
    <row r="123" spans="1:9" x14ac:dyDescent="0.3">
      <c r="B123" s="14"/>
      <c r="C123" s="14"/>
      <c r="D123" s="2"/>
      <c r="E123" s="2"/>
      <c r="F123" s="2"/>
      <c r="G123" s="2"/>
      <c r="H123" s="2"/>
    </row>
    <row r="124" spans="1:9" x14ac:dyDescent="0.3">
      <c r="B124" s="48" t="s">
        <v>208</v>
      </c>
      <c r="C124" s="48"/>
      <c r="D124" s="2"/>
      <c r="E124" s="49" t="s">
        <v>211</v>
      </c>
      <c r="F124" s="49"/>
      <c r="G124" s="49"/>
      <c r="H124" s="49"/>
    </row>
    <row r="125" spans="1:9" x14ac:dyDescent="0.3">
      <c r="B125" s="48" t="s">
        <v>209</v>
      </c>
      <c r="C125" s="48"/>
      <c r="D125" s="2"/>
      <c r="E125" s="48" t="s">
        <v>212</v>
      </c>
      <c r="F125" s="48"/>
      <c r="G125" s="48"/>
      <c r="H125" s="48"/>
    </row>
    <row r="126" spans="1:9" x14ac:dyDescent="0.3">
      <c r="B126" s="48" t="s">
        <v>210</v>
      </c>
      <c r="C126" s="48"/>
      <c r="D126" s="2"/>
      <c r="E126" s="2"/>
      <c r="F126" s="48" t="s">
        <v>210</v>
      </c>
      <c r="G126" s="48"/>
      <c r="H126" s="2"/>
    </row>
    <row r="127" spans="1:9" x14ac:dyDescent="0.3">
      <c r="B127" s="12"/>
      <c r="C127" s="12"/>
      <c r="D127" s="12"/>
      <c r="E127" s="12"/>
      <c r="F127" s="12"/>
      <c r="G127" s="12"/>
      <c r="H127" s="12"/>
    </row>
    <row r="128" spans="1:9" x14ac:dyDescent="0.3">
      <c r="B128" s="12"/>
      <c r="C128" s="12"/>
      <c r="D128" s="12"/>
      <c r="E128" s="12"/>
      <c r="F128" s="12"/>
      <c r="G128" s="12"/>
      <c r="H128" s="12"/>
    </row>
  </sheetData>
  <mergeCells count="13">
    <mergeCell ref="B126:C126"/>
    <mergeCell ref="F126:G126"/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ageMargins left="0.7" right="0.7" top="0.75" bottom="0.75" header="0.3" footer="0.3"/>
  <pageSetup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MARLEN MORENO</cp:lastModifiedBy>
  <cp:lastPrinted>2026-07-20T17:44:19Z</cp:lastPrinted>
  <dcterms:created xsi:type="dcterms:W3CDTF">2017-07-04T21:04:26Z</dcterms:created>
  <dcterms:modified xsi:type="dcterms:W3CDTF">2026-07-20T17:45:24Z</dcterms:modified>
</cp:coreProperties>
</file>