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CFG" sheetId="1" r:id="rId1"/>
  </sheets>
  <externalReferences>
    <externalReference r:id="rId2"/>
  </externalReferences>
  <calcPr calcId="145621" concurrentCalc="0"/>
</workbook>
</file>

<file path=xl/calcChain.xml><?xml version="1.0" encoding="utf-8"?>
<calcChain xmlns="http://schemas.openxmlformats.org/spreadsheetml/2006/main">
  <c r="J60" i="1" l="1"/>
  <c r="B60" i="1"/>
  <c r="J59" i="1"/>
  <c r="B59" i="1"/>
  <c r="J58" i="1"/>
  <c r="B58" i="1"/>
  <c r="E11" i="1"/>
  <c r="F11" i="1"/>
  <c r="G11" i="1"/>
  <c r="I11" i="1"/>
  <c r="L11" i="1"/>
  <c r="E21" i="1"/>
  <c r="F21" i="1"/>
  <c r="G21" i="1"/>
  <c r="I21" i="1"/>
  <c r="L21" i="1"/>
  <c r="E30" i="1"/>
  <c r="F30" i="1"/>
  <c r="G30" i="1"/>
  <c r="I30" i="1"/>
  <c r="L30" i="1"/>
  <c r="E41" i="1"/>
  <c r="F41" i="1"/>
  <c r="G41" i="1"/>
  <c r="I41" i="1"/>
  <c r="L41" i="1"/>
  <c r="L47" i="1"/>
  <c r="K11" i="1"/>
  <c r="K21" i="1"/>
  <c r="K30" i="1"/>
  <c r="K41" i="1"/>
  <c r="K47" i="1"/>
  <c r="J11" i="1"/>
  <c r="J21" i="1"/>
  <c r="J30" i="1"/>
  <c r="J41" i="1"/>
  <c r="J47" i="1"/>
  <c r="I47" i="1"/>
  <c r="G12" i="1"/>
  <c r="H12" i="1"/>
  <c r="G13" i="1"/>
  <c r="H13" i="1"/>
  <c r="G14" i="1"/>
  <c r="H14" i="1"/>
  <c r="G16" i="1"/>
  <c r="H16" i="1"/>
  <c r="G18" i="1"/>
  <c r="H18" i="1"/>
  <c r="G19" i="1"/>
  <c r="H19" i="1"/>
  <c r="H11" i="1"/>
  <c r="H21" i="1"/>
  <c r="G32" i="1"/>
  <c r="H32" i="1"/>
  <c r="G34" i="1"/>
  <c r="H34" i="1"/>
  <c r="G35" i="1"/>
  <c r="H35" i="1"/>
  <c r="G36" i="1"/>
  <c r="H36" i="1"/>
  <c r="G37" i="1"/>
  <c r="H37" i="1"/>
  <c r="G39" i="1"/>
  <c r="H39" i="1"/>
  <c r="H30" i="1"/>
  <c r="H41" i="1"/>
  <c r="H47" i="1"/>
  <c r="G47" i="1"/>
  <c r="F47" i="1"/>
  <c r="E47" i="1"/>
  <c r="G43" i="1"/>
  <c r="L43" i="1"/>
  <c r="G42" i="1"/>
  <c r="L42" i="1"/>
  <c r="L39" i="1"/>
  <c r="G38" i="1"/>
  <c r="L38" i="1"/>
  <c r="L37" i="1"/>
  <c r="L36" i="1"/>
  <c r="L35" i="1"/>
  <c r="L34" i="1"/>
  <c r="L33" i="1"/>
  <c r="L32" i="1"/>
  <c r="G31" i="1"/>
  <c r="L31" i="1"/>
  <c r="G28" i="1"/>
  <c r="L28" i="1"/>
  <c r="G27" i="1"/>
  <c r="L27" i="1"/>
  <c r="G26" i="1"/>
  <c r="L26" i="1"/>
  <c r="G25" i="1"/>
  <c r="L25" i="1"/>
  <c r="G24" i="1"/>
  <c r="L24" i="1"/>
  <c r="G23" i="1"/>
  <c r="L23" i="1"/>
  <c r="G22" i="1"/>
  <c r="L22" i="1"/>
  <c r="L19" i="1"/>
  <c r="L18" i="1"/>
  <c r="L17" i="1"/>
  <c r="L16" i="1"/>
  <c r="L15" i="1"/>
  <c r="L14" i="1"/>
  <c r="L13" i="1"/>
  <c r="L12" i="1"/>
  <c r="E5" i="1"/>
  <c r="C3" i="1"/>
</calcChain>
</file>

<file path=xl/sharedStrings.xml><?xml version="1.0" encoding="utf-8"?>
<sst xmlns="http://schemas.openxmlformats.org/spreadsheetml/2006/main" count="49" uniqueCount="49">
  <si>
    <t>ESTADO ANALÍTICO DEL EJERCICIO DEL PRESUPUESTO DE EGRESOS</t>
  </si>
  <si>
    <t>CLASIFICACIÓN FUNCIONAL (FINALIDAD Y FUNCIÓN)</t>
  </si>
  <si>
    <t>Ente Público: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</si>
  <si>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</si>
  <si>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</si>
  <si>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</si>
  <si>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</si>
  <si>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</si>
  <si>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</si>
  <si>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</si>
  <si>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</si>
  <si>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</si>
  <si>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</si>
  <si>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</si>
  <si>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8 = ( 3 - 5 )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</si>
  <si>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</si>
  <si>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</si>
  <si>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</si>
  <si>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</si>
  <si>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</si>
  <si>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</si>
  <si>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</si>
  <si>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</si>
  <si>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</si>
  <si>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</si>
  <si>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</si>
  <si>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</si>
  <si>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</si>
  <si>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</si>
  <si>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</si>
  <si>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</si>
  <si>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</si>
  <si>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</si>
  <si>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</si>
  <si>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</si>
  <si>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</si>
  <si>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</si>
  <si>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</si>
  <si>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</si>
  <si>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</si>
  <si>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</si>
  <si>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</si>
  <si>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</si>
  <si>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</si>
  <si>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</si>
  <si>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</si>
  <si>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</si>
  <si>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</si>
  <si>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"Bajo protesta de decir verdad declaramos que los Estados Financieros y sus Notas son razonablemente correctos y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</si>
</sst>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12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" fillId="0" borderId="0"/>
    <xf numFmtId="4" fontId="14" fillId="4" borderId="13" applyNumberFormat="0" applyProtection="0">
      <alignment horizontal="left" vertical="center" indent="1"/>
    </xf>
  </cellStyleXfs>
  <cellXfs count="5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2" fillId="0" borderId="0" xfId="0" applyFont="1"/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0" xfId="0" applyFont="1" applyFill="1" applyBorder="1" applyAlignment="1"/>
    <xf numFmtId="37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5" fillId="0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5" fillId="0" borderId="0" xfId="0" applyFont="1" applyFill="1"/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43" fontId="6" fillId="2" borderId="11" xfId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7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justify" vertical="top"/>
    </xf>
    <xf numFmtId="43" fontId="2" fillId="2" borderId="11" xfId="1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left" vertical="top"/>
    </xf>
    <xf numFmtId="43" fontId="2" fillId="2" borderId="11" xfId="1" applyFont="1" applyFill="1" applyBorder="1" applyAlignment="1">
      <alignment horizontal="right" vertical="top" wrapText="1"/>
    </xf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43" fontId="2" fillId="0" borderId="11" xfId="1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vertical="top"/>
    </xf>
    <xf numFmtId="43" fontId="2" fillId="2" borderId="12" xfId="1" applyFont="1" applyFill="1" applyBorder="1" applyAlignment="1">
      <alignment horizontal="right" vertical="top"/>
    </xf>
    <xf numFmtId="0" fontId="6" fillId="2" borderId="6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vertical="center"/>
    </xf>
    <xf numFmtId="43" fontId="6" fillId="2" borderId="12" xfId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top" wrapText="1"/>
    </xf>
    <xf numFmtId="0" fontId="9" fillId="2" borderId="0" xfId="0" applyFont="1" applyFill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11" fillId="2" borderId="0" xfId="0" applyFont="1" applyFill="1" applyAlignment="1">
      <alignment horizont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2">
    <cellStyle name="=C:\WINNT\SYSTEM32\COMMAND.COM" xfId="2"/>
    <cellStyle name="Millares" xfId="1" builtinId="3"/>
    <cellStyle name="Millares 2" xfId="3"/>
    <cellStyle name="Millares 2 2" xfId="4"/>
    <cellStyle name="Millares 2 3" xfId="5"/>
    <cellStyle name="Millares 3" xfId="6"/>
    <cellStyle name="Normal" xfId="0" builtinId="0"/>
    <cellStyle name="Normal 2" xfId="7"/>
    <cellStyle name="Normal 2 2" xfId="8"/>
    <cellStyle name="Normal 3" xfId="9"/>
    <cellStyle name="Normal 9" xfId="10"/>
    <cellStyle name="SAPBEXstdItem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471278</xdr:colOff>
      <xdr:row>56</xdr:row>
      <xdr:rowOff>131585</xdr:rowOff>
    </xdr:from>
    <xdr:to>
      <xdr:col>3</xdr:col>
      <xdr:colOff>2399516</xdr:colOff>
      <xdr:row>56</xdr:row>
      <xdr:rowOff>131586</xdr:rowOff>
    </xdr:to>
    <xdr:cxnSp macro="">
      <xdr:nvCxnSpPr>
        <xdr:cNvPr id="2" name="3 Conector recto"/>
        <xdr:cNvCxnSpPr/>
      </xdr:nvCxnSpPr>
      <xdr:spPr>
        <a:xfrm>
          <a:off x="985628" y="9256535"/>
          <a:ext cx="1928238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623772</xdr:colOff>
      <xdr:row>56</xdr:row>
      <xdr:rowOff>129726</xdr:rowOff>
    </xdr:from>
    <xdr:to>
      <xdr:col>10</xdr:col>
      <xdr:colOff>338189</xdr:colOff>
      <xdr:row>56</xdr:row>
      <xdr:rowOff>129727</xdr:rowOff>
    </xdr:to>
    <xdr:cxnSp macro="">
      <xdr:nvCxnSpPr>
        <xdr:cNvPr id="3" name="3 Conector recto"/>
        <xdr:cNvCxnSpPr/>
      </xdr:nvCxnSpPr>
      <xdr:spPr>
        <a:xfrm>
          <a:off x="9329622" y="9254676"/>
          <a:ext cx="2048042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9/1_PRESUPUESTOS/A_CTA_PUBLICA_ESTADOS_PRESUPUESTALES__19/C_Edos_Pptales_Mar_19/Egreso/03_Estados%202019_Marzo_egres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Ayudas"/>
      <sheetName val="Gto Federalizado"/>
    </sheetNames>
    <sheetDataSet>
      <sheetData sheetId="0"/>
      <sheetData sheetId="1">
        <row r="5">
          <cell r="D5" t="str">
            <v>Coordinadora de Fomento al Comercio Exterior del Estado De Guanajuato</v>
          </cell>
        </row>
      </sheetData>
      <sheetData sheetId="2">
        <row r="88">
          <cell r="C88" t="str">
            <v>Lic. Luis Ernesto Rojas Ávila</v>
          </cell>
          <cell r="J88" t="str">
            <v>C.P. Juan José Rangel Gutiérrez</v>
          </cell>
        </row>
        <row r="89">
          <cell r="C89" t="str">
            <v>Director General</v>
          </cell>
          <cell r="J89" t="str">
            <v>Director Financiero y de Administración</v>
          </cell>
        </row>
        <row r="90">
          <cell r="C90" t="str">
            <v>COFOCE</v>
          </cell>
          <cell r="J90" t="str">
            <v>COFOCE</v>
          </cell>
        </row>
      </sheetData>
      <sheetData sheetId="3">
        <row r="3">
          <cell r="A3" t="str">
            <v>Del 01 de enero al 31 de marzo de 2019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tabSelected="1" zoomScaleNormal="100" workbookViewId="0">
      <selection activeCell="F37" sqref="F37"/>
    </sheetView>
  </sheetViews>
  <sheetFormatPr baseColWidth="10" defaultRowHeight="12" x14ac:dyDescent="0.2"/>
  <cols>
    <col min="1" max="2" width="1.5703125" style="1" customWidth="1"/>
    <col min="3" max="3" width="4.5703125" style="46" customWidth="1"/>
    <col min="4" max="4" width="49.28515625" style="6" customWidth="1"/>
    <col min="5" max="5" width="19.28515625" style="6" bestFit="1" customWidth="1"/>
    <col min="6" max="6" width="19" style="6" customWidth="1"/>
    <col min="7" max="7" width="19.28515625" style="6" bestFit="1" customWidth="1"/>
    <col min="8" max="8" width="16" style="6" customWidth="1"/>
    <col min="9" max="9" width="17.7109375" style="6" customWidth="1"/>
    <col min="10" max="10" width="17.28515625" style="6" customWidth="1"/>
    <col min="11" max="11" width="17" style="6" customWidth="1"/>
    <col min="12" max="12" width="17.7109375" style="6" customWidth="1"/>
    <col min="13" max="13" width="3.28515625" style="1" customWidth="1"/>
    <col min="14" max="16384" width="11.42578125" style="6"/>
  </cols>
  <sheetData>
    <row r="1" spans="1:14" ht="12.75" x14ac:dyDescent="0.2">
      <c r="C1" s="2" t="s">
        <v>0</v>
      </c>
      <c r="D1" s="3"/>
      <c r="E1" s="3"/>
      <c r="F1" s="3"/>
      <c r="G1" s="3"/>
      <c r="H1" s="3"/>
      <c r="I1" s="3"/>
      <c r="J1" s="3"/>
      <c r="K1" s="3"/>
      <c r="L1" s="4"/>
      <c r="M1" s="5"/>
      <c r="N1" s="5"/>
    </row>
    <row r="2" spans="1:14" x14ac:dyDescent="0.2">
      <c r="C2" s="7" t="s">
        <v>1</v>
      </c>
      <c r="D2" s="8"/>
      <c r="E2" s="8"/>
      <c r="F2" s="8"/>
      <c r="G2" s="8"/>
      <c r="H2" s="8"/>
      <c r="I2" s="8"/>
      <c r="J2" s="8"/>
      <c r="K2" s="8"/>
      <c r="L2" s="9"/>
      <c r="M2" s="10"/>
      <c r="N2" s="10"/>
    </row>
    <row r="3" spans="1:14" x14ac:dyDescent="0.2">
      <c r="C3" s="11" t="str">
        <f>[1]CTG!A3</f>
        <v>Del 01 de enero al 31 de marzo de 2019</v>
      </c>
      <c r="D3" s="12"/>
      <c r="E3" s="12"/>
      <c r="F3" s="12"/>
      <c r="G3" s="12"/>
      <c r="H3" s="12"/>
      <c r="I3" s="12"/>
      <c r="J3" s="12"/>
      <c r="K3" s="12"/>
      <c r="L3" s="13"/>
    </row>
    <row r="4" spans="1:14" s="1" customFormat="1" ht="9" customHeight="1" x14ac:dyDescent="0.2"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4" s="1" customFormat="1" ht="21.75" customHeight="1" x14ac:dyDescent="0.2">
      <c r="D5" s="15" t="s">
        <v>2</v>
      </c>
      <c r="E5" s="16" t="str">
        <f>[1]CAdmon!D5</f>
        <v>Coordinadora de Fomento al Comercio Exterior del Estado De Guanajuato</v>
      </c>
      <c r="F5" s="16"/>
      <c r="G5" s="16"/>
      <c r="H5" s="16"/>
      <c r="I5" s="16"/>
      <c r="J5" s="16"/>
      <c r="K5" s="16"/>
      <c r="L5" s="17"/>
    </row>
    <row r="6" spans="1:14" s="1" customFormat="1" ht="9" customHeight="1" x14ac:dyDescent="0.2"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4" x14ac:dyDescent="0.2">
      <c r="C7" s="18" t="s">
        <v>3</v>
      </c>
      <c r="D7" s="18"/>
      <c r="E7" s="19" t="s">
        <v>4</v>
      </c>
      <c r="F7" s="19"/>
      <c r="G7" s="19"/>
      <c r="H7" s="19"/>
      <c r="I7" s="19"/>
      <c r="J7" s="19"/>
      <c r="K7" s="19"/>
      <c r="L7" s="19" t="s">
        <v>5</v>
      </c>
    </row>
    <row r="8" spans="1:14" ht="24" x14ac:dyDescent="0.2">
      <c r="C8" s="18"/>
      <c r="D8" s="18"/>
      <c r="E8" s="20" t="s">
        <v>6</v>
      </c>
      <c r="F8" s="20" t="s">
        <v>7</v>
      </c>
      <c r="G8" s="20" t="s">
        <v>8</v>
      </c>
      <c r="H8" s="20" t="s">
        <v>9</v>
      </c>
      <c r="I8" s="20" t="s">
        <v>10</v>
      </c>
      <c r="J8" s="20" t="s">
        <v>11</v>
      </c>
      <c r="K8" s="20" t="s">
        <v>12</v>
      </c>
      <c r="L8" s="19"/>
    </row>
    <row r="9" spans="1:14" x14ac:dyDescent="0.2">
      <c r="C9" s="18"/>
      <c r="D9" s="18"/>
      <c r="E9" s="20">
        <v>1</v>
      </c>
      <c r="F9" s="20">
        <v>2</v>
      </c>
      <c r="G9" s="20" t="s">
        <v>13</v>
      </c>
      <c r="H9" s="20">
        <v>4</v>
      </c>
      <c r="I9" s="20">
        <v>5</v>
      </c>
      <c r="J9" s="20">
        <v>6</v>
      </c>
      <c r="K9" s="20">
        <v>7</v>
      </c>
      <c r="L9" s="20" t="s">
        <v>14</v>
      </c>
    </row>
    <row r="10" spans="1:14" ht="3" customHeight="1" x14ac:dyDescent="0.2">
      <c r="C10" s="21"/>
      <c r="D10" s="22"/>
      <c r="E10" s="23"/>
      <c r="F10" s="23"/>
      <c r="G10" s="23"/>
      <c r="H10" s="23"/>
      <c r="I10" s="23"/>
      <c r="J10" s="23"/>
      <c r="K10" s="23"/>
      <c r="L10" s="23"/>
    </row>
    <row r="11" spans="1:14" s="28" customFormat="1" x14ac:dyDescent="0.25">
      <c r="A11" s="24"/>
      <c r="B11" s="24"/>
      <c r="C11" s="25" t="s">
        <v>15</v>
      </c>
      <c r="D11" s="26"/>
      <c r="E11" s="27">
        <f>SUM(E12:E19)</f>
        <v>0</v>
      </c>
      <c r="F11" s="27">
        <f>SUM(F12:F19)</f>
        <v>0</v>
      </c>
      <c r="G11" s="27">
        <f>+E11+F11</f>
        <v>0</v>
      </c>
      <c r="H11" s="27">
        <f>SUM(H12:H19)</f>
        <v>0</v>
      </c>
      <c r="I11" s="27">
        <f>SUM(I12:I19)</f>
        <v>0</v>
      </c>
      <c r="J11" s="27">
        <f>SUM(J12:J19)</f>
        <v>0</v>
      </c>
      <c r="K11" s="27">
        <f>SUM(K12:K19)</f>
        <v>0</v>
      </c>
      <c r="L11" s="27">
        <f>G11-I11</f>
        <v>0</v>
      </c>
      <c r="M11" s="24"/>
    </row>
    <row r="12" spans="1:14" s="28" customFormat="1" x14ac:dyDescent="0.25">
      <c r="A12" s="24"/>
      <c r="B12" s="24"/>
      <c r="C12" s="29">
        <v>11</v>
      </c>
      <c r="D12" s="30" t="s">
        <v>16</v>
      </c>
      <c r="E12" s="31">
        <v>0</v>
      </c>
      <c r="F12" s="31">
        <v>0</v>
      </c>
      <c r="G12" s="31">
        <f>+E12+F12</f>
        <v>0</v>
      </c>
      <c r="H12" s="31">
        <f>+F12+G12</f>
        <v>0</v>
      </c>
      <c r="I12" s="31">
        <v>0</v>
      </c>
      <c r="J12" s="31">
        <v>0</v>
      </c>
      <c r="K12" s="31">
        <v>0</v>
      </c>
      <c r="L12" s="31">
        <f t="shared" ref="L12:L19" si="0">+G12-I12</f>
        <v>0</v>
      </c>
      <c r="M12" s="24"/>
    </row>
    <row r="13" spans="1:14" s="28" customFormat="1" x14ac:dyDescent="0.25">
      <c r="A13" s="24"/>
      <c r="B13" s="24"/>
      <c r="C13" s="29">
        <v>12</v>
      </c>
      <c r="D13" s="30" t="s">
        <v>17</v>
      </c>
      <c r="E13" s="31">
        <v>0</v>
      </c>
      <c r="F13" s="31">
        <v>0</v>
      </c>
      <c r="G13" s="31">
        <f>+E13+F13</f>
        <v>0</v>
      </c>
      <c r="H13" s="31">
        <f>+F13+G13</f>
        <v>0</v>
      </c>
      <c r="I13" s="31">
        <v>0</v>
      </c>
      <c r="J13" s="31">
        <v>0</v>
      </c>
      <c r="K13" s="31">
        <v>0</v>
      </c>
      <c r="L13" s="31">
        <f t="shared" si="0"/>
        <v>0</v>
      </c>
      <c r="M13" s="24"/>
    </row>
    <row r="14" spans="1:14" s="28" customFormat="1" x14ac:dyDescent="0.25">
      <c r="A14" s="24"/>
      <c r="B14" s="24"/>
      <c r="C14" s="29">
        <v>13</v>
      </c>
      <c r="D14" s="30" t="s">
        <v>18</v>
      </c>
      <c r="E14" s="31">
        <v>0</v>
      </c>
      <c r="F14" s="31">
        <v>0</v>
      </c>
      <c r="G14" s="31">
        <f>+E14+F14</f>
        <v>0</v>
      </c>
      <c r="H14" s="31">
        <f>+F14+G14</f>
        <v>0</v>
      </c>
      <c r="I14" s="31">
        <v>0</v>
      </c>
      <c r="J14" s="31">
        <v>0</v>
      </c>
      <c r="K14" s="31">
        <v>0</v>
      </c>
      <c r="L14" s="31">
        <f t="shared" si="0"/>
        <v>0</v>
      </c>
      <c r="M14" s="24"/>
    </row>
    <row r="15" spans="1:14" s="28" customFormat="1" x14ac:dyDescent="0.25">
      <c r="A15" s="24"/>
      <c r="B15" s="24"/>
      <c r="C15" s="29">
        <v>14</v>
      </c>
      <c r="D15" s="30" t="s">
        <v>19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f t="shared" si="0"/>
        <v>0</v>
      </c>
      <c r="M15" s="24"/>
    </row>
    <row r="16" spans="1:14" s="28" customFormat="1" x14ac:dyDescent="0.25">
      <c r="A16" s="24"/>
      <c r="B16" s="24"/>
      <c r="C16" s="29">
        <v>15</v>
      </c>
      <c r="D16" s="30" t="s">
        <v>20</v>
      </c>
      <c r="E16" s="31">
        <v>0</v>
      </c>
      <c r="F16" s="31">
        <v>0</v>
      </c>
      <c r="G16" s="31">
        <f>+E16+F16</f>
        <v>0</v>
      </c>
      <c r="H16" s="31">
        <f>+F16+G16</f>
        <v>0</v>
      </c>
      <c r="I16" s="31">
        <v>0</v>
      </c>
      <c r="J16" s="31">
        <v>0</v>
      </c>
      <c r="K16" s="31">
        <v>0</v>
      </c>
      <c r="L16" s="31">
        <f t="shared" si="0"/>
        <v>0</v>
      </c>
      <c r="M16" s="24"/>
    </row>
    <row r="17" spans="1:13" s="28" customFormat="1" x14ac:dyDescent="0.25">
      <c r="A17" s="24"/>
      <c r="B17" s="24"/>
      <c r="C17" s="29">
        <v>16</v>
      </c>
      <c r="D17" s="30" t="s">
        <v>21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f t="shared" si="0"/>
        <v>0</v>
      </c>
      <c r="M17" s="24"/>
    </row>
    <row r="18" spans="1:13" s="28" customFormat="1" x14ac:dyDescent="0.25">
      <c r="A18" s="24"/>
      <c r="B18" s="24"/>
      <c r="C18" s="29">
        <v>17</v>
      </c>
      <c r="D18" s="30" t="s">
        <v>22</v>
      </c>
      <c r="E18" s="31">
        <v>0</v>
      </c>
      <c r="F18" s="31">
        <v>0</v>
      </c>
      <c r="G18" s="31">
        <f>+E18+F18</f>
        <v>0</v>
      </c>
      <c r="H18" s="31">
        <f>+F18+G18</f>
        <v>0</v>
      </c>
      <c r="I18" s="31">
        <v>0</v>
      </c>
      <c r="J18" s="31">
        <v>0</v>
      </c>
      <c r="K18" s="31">
        <v>0</v>
      </c>
      <c r="L18" s="31">
        <f t="shared" si="0"/>
        <v>0</v>
      </c>
      <c r="M18" s="24"/>
    </row>
    <row r="19" spans="1:13" s="28" customFormat="1" x14ac:dyDescent="0.25">
      <c r="A19" s="24"/>
      <c r="B19" s="24"/>
      <c r="C19" s="29">
        <v>18</v>
      </c>
      <c r="D19" s="30" t="s">
        <v>23</v>
      </c>
      <c r="E19" s="31">
        <v>0</v>
      </c>
      <c r="F19" s="31">
        <v>0</v>
      </c>
      <c r="G19" s="31">
        <f>+E19+F19</f>
        <v>0</v>
      </c>
      <c r="H19" s="31">
        <f>+F19+G19</f>
        <v>0</v>
      </c>
      <c r="I19" s="31">
        <v>0</v>
      </c>
      <c r="J19" s="31">
        <v>0</v>
      </c>
      <c r="K19" s="31">
        <v>0</v>
      </c>
      <c r="L19" s="31">
        <f t="shared" si="0"/>
        <v>0</v>
      </c>
      <c r="M19" s="24"/>
    </row>
    <row r="20" spans="1:13" s="28" customFormat="1" x14ac:dyDescent="0.25">
      <c r="A20" s="24"/>
      <c r="B20" s="24"/>
      <c r="C20" s="32"/>
      <c r="D20" s="30"/>
      <c r="E20" s="33"/>
      <c r="F20" s="33"/>
      <c r="G20" s="27"/>
      <c r="H20" s="27"/>
      <c r="I20" s="31"/>
      <c r="J20" s="33"/>
      <c r="K20" s="33"/>
      <c r="L20" s="33"/>
      <c r="M20" s="24"/>
    </row>
    <row r="21" spans="1:13" s="35" customFormat="1" x14ac:dyDescent="0.25">
      <c r="A21" s="34"/>
      <c r="B21" s="34"/>
      <c r="C21" s="25" t="s">
        <v>24</v>
      </c>
      <c r="D21" s="26"/>
      <c r="E21" s="27">
        <f>SUM(E22:E28)</f>
        <v>0</v>
      </c>
      <c r="F21" s="27">
        <f>SUM(F22:F28)</f>
        <v>0</v>
      </c>
      <c r="G21" s="27">
        <f t="shared" ref="G21:G28" si="1">+E21+F21</f>
        <v>0</v>
      </c>
      <c r="H21" s="27">
        <f>SUM(H22:H28)</f>
        <v>0</v>
      </c>
      <c r="I21" s="27">
        <f>SUM(I22:I28)</f>
        <v>0</v>
      </c>
      <c r="J21" s="27">
        <f>SUM(J22:J28)</f>
        <v>0</v>
      </c>
      <c r="K21" s="27">
        <f>SUM(K22:K28)</f>
        <v>0</v>
      </c>
      <c r="L21" s="27">
        <f t="shared" ref="L21:L28" si="2">+G21-I21</f>
        <v>0</v>
      </c>
      <c r="M21" s="34"/>
    </row>
    <row r="22" spans="1:13" s="28" customFormat="1" x14ac:dyDescent="0.25">
      <c r="A22" s="24"/>
      <c r="B22" s="24"/>
      <c r="C22" s="29">
        <v>21</v>
      </c>
      <c r="D22" s="30" t="s">
        <v>25</v>
      </c>
      <c r="E22" s="31">
        <v>0</v>
      </c>
      <c r="F22" s="31">
        <v>0</v>
      </c>
      <c r="G22" s="31">
        <f t="shared" si="1"/>
        <v>0</v>
      </c>
      <c r="H22" s="31">
        <v>0</v>
      </c>
      <c r="I22" s="31">
        <v>0</v>
      </c>
      <c r="J22" s="31">
        <v>0</v>
      </c>
      <c r="K22" s="31">
        <v>0</v>
      </c>
      <c r="L22" s="31">
        <f t="shared" si="2"/>
        <v>0</v>
      </c>
      <c r="M22" s="24"/>
    </row>
    <row r="23" spans="1:13" s="28" customFormat="1" x14ac:dyDescent="0.25">
      <c r="A23" s="24"/>
      <c r="B23" s="24"/>
      <c r="C23" s="29">
        <v>22</v>
      </c>
      <c r="D23" s="30" t="s">
        <v>26</v>
      </c>
      <c r="E23" s="31">
        <v>0</v>
      </c>
      <c r="F23" s="31">
        <v>0</v>
      </c>
      <c r="G23" s="31">
        <f t="shared" si="1"/>
        <v>0</v>
      </c>
      <c r="H23" s="31">
        <v>0</v>
      </c>
      <c r="I23" s="31">
        <v>0</v>
      </c>
      <c r="J23" s="31">
        <v>0</v>
      </c>
      <c r="K23" s="31">
        <v>0</v>
      </c>
      <c r="L23" s="31">
        <f t="shared" si="2"/>
        <v>0</v>
      </c>
      <c r="M23" s="24"/>
    </row>
    <row r="24" spans="1:13" s="28" customFormat="1" x14ac:dyDescent="0.25">
      <c r="A24" s="24"/>
      <c r="B24" s="24"/>
      <c r="C24" s="29">
        <v>23</v>
      </c>
      <c r="D24" s="30" t="s">
        <v>27</v>
      </c>
      <c r="E24" s="31">
        <v>0</v>
      </c>
      <c r="F24" s="31">
        <v>0</v>
      </c>
      <c r="G24" s="31">
        <f t="shared" si="1"/>
        <v>0</v>
      </c>
      <c r="H24" s="31">
        <v>0</v>
      </c>
      <c r="I24" s="31">
        <v>0</v>
      </c>
      <c r="J24" s="31">
        <v>0</v>
      </c>
      <c r="K24" s="31">
        <v>0</v>
      </c>
      <c r="L24" s="31">
        <f t="shared" si="2"/>
        <v>0</v>
      </c>
      <c r="M24" s="24"/>
    </row>
    <row r="25" spans="1:13" s="28" customFormat="1" x14ac:dyDescent="0.25">
      <c r="A25" s="24"/>
      <c r="B25" s="24"/>
      <c r="C25" s="29">
        <v>24</v>
      </c>
      <c r="D25" s="30" t="s">
        <v>28</v>
      </c>
      <c r="E25" s="31">
        <v>0</v>
      </c>
      <c r="F25" s="31">
        <v>0</v>
      </c>
      <c r="G25" s="31">
        <f t="shared" si="1"/>
        <v>0</v>
      </c>
      <c r="H25" s="31">
        <v>0</v>
      </c>
      <c r="I25" s="31">
        <v>0</v>
      </c>
      <c r="J25" s="31">
        <v>0</v>
      </c>
      <c r="K25" s="31">
        <v>0</v>
      </c>
      <c r="L25" s="31">
        <f t="shared" si="2"/>
        <v>0</v>
      </c>
      <c r="M25" s="24"/>
    </row>
    <row r="26" spans="1:13" s="28" customFormat="1" x14ac:dyDescent="0.25">
      <c r="A26" s="24"/>
      <c r="B26" s="24"/>
      <c r="C26" s="29">
        <v>25</v>
      </c>
      <c r="D26" s="30" t="s">
        <v>29</v>
      </c>
      <c r="E26" s="31">
        <v>0</v>
      </c>
      <c r="F26" s="31">
        <v>0</v>
      </c>
      <c r="G26" s="31">
        <f t="shared" si="1"/>
        <v>0</v>
      </c>
      <c r="H26" s="31">
        <v>0</v>
      </c>
      <c r="I26" s="31">
        <v>0</v>
      </c>
      <c r="J26" s="31">
        <v>0</v>
      </c>
      <c r="K26" s="31">
        <v>0</v>
      </c>
      <c r="L26" s="31">
        <f t="shared" si="2"/>
        <v>0</v>
      </c>
      <c r="M26" s="24"/>
    </row>
    <row r="27" spans="1:13" s="28" customFormat="1" x14ac:dyDescent="0.25">
      <c r="A27" s="24"/>
      <c r="B27" s="24"/>
      <c r="C27" s="29">
        <v>26</v>
      </c>
      <c r="D27" s="30" t="s">
        <v>30</v>
      </c>
      <c r="E27" s="31">
        <v>0</v>
      </c>
      <c r="F27" s="31">
        <v>0</v>
      </c>
      <c r="G27" s="31">
        <f t="shared" si="1"/>
        <v>0</v>
      </c>
      <c r="H27" s="31">
        <v>0</v>
      </c>
      <c r="I27" s="31">
        <v>0</v>
      </c>
      <c r="J27" s="31">
        <v>0</v>
      </c>
      <c r="K27" s="31">
        <v>0</v>
      </c>
      <c r="L27" s="31">
        <f t="shared" si="2"/>
        <v>0</v>
      </c>
      <c r="M27" s="24"/>
    </row>
    <row r="28" spans="1:13" s="28" customFormat="1" x14ac:dyDescent="0.25">
      <c r="A28" s="24"/>
      <c r="B28" s="24"/>
      <c r="C28" s="29">
        <v>27</v>
      </c>
      <c r="D28" s="30" t="s">
        <v>31</v>
      </c>
      <c r="E28" s="31">
        <v>0</v>
      </c>
      <c r="F28" s="31">
        <v>0</v>
      </c>
      <c r="G28" s="31">
        <f t="shared" si="1"/>
        <v>0</v>
      </c>
      <c r="H28" s="31">
        <v>0</v>
      </c>
      <c r="I28" s="31">
        <v>0</v>
      </c>
      <c r="J28" s="31">
        <v>0</v>
      </c>
      <c r="K28" s="31">
        <v>0</v>
      </c>
      <c r="L28" s="31">
        <f t="shared" si="2"/>
        <v>0</v>
      </c>
      <c r="M28" s="24"/>
    </row>
    <row r="29" spans="1:13" s="28" customFormat="1" x14ac:dyDescent="0.25">
      <c r="A29" s="24"/>
      <c r="B29" s="24"/>
      <c r="C29" s="32"/>
      <c r="D29" s="30"/>
      <c r="E29" s="31"/>
      <c r="F29" s="31"/>
      <c r="G29" s="27"/>
      <c r="H29" s="27"/>
      <c r="I29" s="31"/>
      <c r="J29" s="31"/>
      <c r="K29" s="31"/>
      <c r="L29" s="31"/>
      <c r="M29" s="24"/>
    </row>
    <row r="30" spans="1:13" s="35" customFormat="1" x14ac:dyDescent="0.25">
      <c r="A30" s="34"/>
      <c r="B30" s="34"/>
      <c r="C30" s="25" t="s">
        <v>32</v>
      </c>
      <c r="D30" s="26"/>
      <c r="E30" s="27">
        <f>SUM(E31:E39)</f>
        <v>108749382</v>
      </c>
      <c r="F30" s="27">
        <f>SUM(F31:F39)</f>
        <v>11835979.92</v>
      </c>
      <c r="G30" s="27">
        <f>+E30+F30</f>
        <v>120585361.92</v>
      </c>
      <c r="H30" s="27">
        <f>SUM(H31:H39)</f>
        <v>15003602.029999999</v>
      </c>
      <c r="I30" s="27">
        <f>SUM(I31:I39)</f>
        <v>13076222.359999999</v>
      </c>
      <c r="J30" s="27">
        <f>SUM(J31:J39)</f>
        <v>13076222.359999999</v>
      </c>
      <c r="K30" s="27">
        <f>SUM(K31:K39)</f>
        <v>13076222.359999999</v>
      </c>
      <c r="L30" s="27">
        <f>+G30-I30</f>
        <v>107509139.56</v>
      </c>
      <c r="M30" s="34"/>
    </row>
    <row r="31" spans="1:13" s="28" customFormat="1" x14ac:dyDescent="0.25">
      <c r="A31" s="24"/>
      <c r="B31" s="24"/>
      <c r="C31" s="29">
        <v>31</v>
      </c>
      <c r="D31" s="30" t="s">
        <v>33</v>
      </c>
      <c r="E31" s="31">
        <v>78949382</v>
      </c>
      <c r="F31" s="31">
        <v>11835979.92</v>
      </c>
      <c r="G31" s="31">
        <f>+E31+F31</f>
        <v>90785361.920000002</v>
      </c>
      <c r="H31" s="36">
        <v>13399314.449999999</v>
      </c>
      <c r="I31" s="36">
        <v>11471934.779999999</v>
      </c>
      <c r="J31" s="36">
        <v>11471934.779999999</v>
      </c>
      <c r="K31" s="36">
        <v>11471934.779999999</v>
      </c>
      <c r="L31" s="31">
        <f>+G31-I31</f>
        <v>79313427.140000001</v>
      </c>
      <c r="M31" s="24"/>
    </row>
    <row r="32" spans="1:13" s="28" customFormat="1" x14ac:dyDescent="0.25">
      <c r="A32" s="24"/>
      <c r="B32" s="24"/>
      <c r="C32" s="29">
        <v>32</v>
      </c>
      <c r="D32" s="30" t="s">
        <v>34</v>
      </c>
      <c r="E32" s="31">
        <v>0</v>
      </c>
      <c r="F32" s="31">
        <v>0</v>
      </c>
      <c r="G32" s="31">
        <f>+E32+F32</f>
        <v>0</v>
      </c>
      <c r="H32" s="36">
        <f>+F32+G32</f>
        <v>0</v>
      </c>
      <c r="I32" s="36">
        <v>0</v>
      </c>
      <c r="J32" s="36">
        <v>0</v>
      </c>
      <c r="K32" s="36">
        <v>0</v>
      </c>
      <c r="L32" s="31">
        <f>+G32-I32-K32</f>
        <v>0</v>
      </c>
      <c r="M32" s="24"/>
    </row>
    <row r="33" spans="1:13" s="28" customFormat="1" x14ac:dyDescent="0.25">
      <c r="A33" s="24"/>
      <c r="B33" s="24"/>
      <c r="C33" s="29">
        <v>33</v>
      </c>
      <c r="D33" s="30" t="s">
        <v>35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f t="shared" ref="L33:L39" si="3">+G33-I33</f>
        <v>0</v>
      </c>
      <c r="M33" s="24"/>
    </row>
    <row r="34" spans="1:13" s="28" customFormat="1" x14ac:dyDescent="0.25">
      <c r="A34" s="24"/>
      <c r="B34" s="24"/>
      <c r="C34" s="29">
        <v>34</v>
      </c>
      <c r="D34" s="30" t="s">
        <v>36</v>
      </c>
      <c r="E34" s="31">
        <v>0</v>
      </c>
      <c r="F34" s="31">
        <v>0</v>
      </c>
      <c r="G34" s="31">
        <f t="shared" ref="G34:H39" si="4">+E34+F34</f>
        <v>0</v>
      </c>
      <c r="H34" s="31">
        <f t="shared" si="4"/>
        <v>0</v>
      </c>
      <c r="I34" s="31">
        <v>0</v>
      </c>
      <c r="J34" s="31">
        <v>0</v>
      </c>
      <c r="K34" s="31">
        <v>0</v>
      </c>
      <c r="L34" s="31">
        <f t="shared" si="3"/>
        <v>0</v>
      </c>
      <c r="M34" s="24"/>
    </row>
    <row r="35" spans="1:13" s="28" customFormat="1" x14ac:dyDescent="0.25">
      <c r="A35" s="24"/>
      <c r="B35" s="24"/>
      <c r="C35" s="29">
        <v>35</v>
      </c>
      <c r="D35" s="30" t="s">
        <v>37</v>
      </c>
      <c r="E35" s="31">
        <v>0</v>
      </c>
      <c r="F35" s="31">
        <v>0</v>
      </c>
      <c r="G35" s="31">
        <f t="shared" si="4"/>
        <v>0</v>
      </c>
      <c r="H35" s="31">
        <f t="shared" si="4"/>
        <v>0</v>
      </c>
      <c r="I35" s="31">
        <v>0</v>
      </c>
      <c r="J35" s="31">
        <v>0</v>
      </c>
      <c r="K35" s="31">
        <v>0</v>
      </c>
      <c r="L35" s="31">
        <f t="shared" si="3"/>
        <v>0</v>
      </c>
      <c r="M35" s="24"/>
    </row>
    <row r="36" spans="1:13" s="28" customFormat="1" x14ac:dyDescent="0.25">
      <c r="A36" s="24"/>
      <c r="B36" s="24"/>
      <c r="C36" s="29">
        <v>36</v>
      </c>
      <c r="D36" s="30" t="s">
        <v>38</v>
      </c>
      <c r="E36" s="31">
        <v>0</v>
      </c>
      <c r="F36" s="31">
        <v>0</v>
      </c>
      <c r="G36" s="31">
        <f t="shared" si="4"/>
        <v>0</v>
      </c>
      <c r="H36" s="31">
        <f t="shared" si="4"/>
        <v>0</v>
      </c>
      <c r="I36" s="31">
        <v>0</v>
      </c>
      <c r="J36" s="31">
        <v>0</v>
      </c>
      <c r="K36" s="31">
        <v>0</v>
      </c>
      <c r="L36" s="31">
        <f t="shared" si="3"/>
        <v>0</v>
      </c>
      <c r="M36" s="24"/>
    </row>
    <row r="37" spans="1:13" s="28" customFormat="1" x14ac:dyDescent="0.25">
      <c r="A37" s="24"/>
      <c r="B37" s="24"/>
      <c r="C37" s="29">
        <v>37</v>
      </c>
      <c r="D37" s="30" t="s">
        <v>39</v>
      </c>
      <c r="E37" s="31">
        <v>0</v>
      </c>
      <c r="F37" s="31">
        <v>0</v>
      </c>
      <c r="G37" s="31">
        <f t="shared" si="4"/>
        <v>0</v>
      </c>
      <c r="H37" s="31">
        <f t="shared" si="4"/>
        <v>0</v>
      </c>
      <c r="I37" s="31">
        <v>0</v>
      </c>
      <c r="J37" s="31">
        <v>0</v>
      </c>
      <c r="K37" s="31">
        <v>0</v>
      </c>
      <c r="L37" s="31">
        <f t="shared" si="3"/>
        <v>0</v>
      </c>
      <c r="M37" s="24"/>
    </row>
    <row r="38" spans="1:13" s="28" customFormat="1" x14ac:dyDescent="0.25">
      <c r="A38" s="24"/>
      <c r="B38" s="24"/>
      <c r="C38" s="29">
        <v>38</v>
      </c>
      <c r="D38" s="30" t="s">
        <v>40</v>
      </c>
      <c r="E38" s="31">
        <v>29800000</v>
      </c>
      <c r="F38" s="31">
        <v>0</v>
      </c>
      <c r="G38" s="31">
        <f t="shared" si="4"/>
        <v>29800000</v>
      </c>
      <c r="H38" s="31">
        <v>1604287.58</v>
      </c>
      <c r="I38" s="31">
        <v>1604287.58</v>
      </c>
      <c r="J38" s="31">
        <v>1604287.58</v>
      </c>
      <c r="K38" s="31">
        <v>1604287.58</v>
      </c>
      <c r="L38" s="31">
        <f t="shared" si="3"/>
        <v>28195712.420000002</v>
      </c>
      <c r="M38" s="24"/>
    </row>
    <row r="39" spans="1:13" s="28" customFormat="1" x14ac:dyDescent="0.25">
      <c r="A39" s="24"/>
      <c r="B39" s="24"/>
      <c r="C39" s="29">
        <v>39</v>
      </c>
      <c r="D39" s="30" t="s">
        <v>41</v>
      </c>
      <c r="E39" s="31">
        <v>0</v>
      </c>
      <c r="F39" s="31">
        <v>0</v>
      </c>
      <c r="G39" s="31">
        <f t="shared" si="4"/>
        <v>0</v>
      </c>
      <c r="H39" s="31">
        <f t="shared" si="4"/>
        <v>0</v>
      </c>
      <c r="I39" s="31">
        <v>0</v>
      </c>
      <c r="J39" s="31">
        <v>0</v>
      </c>
      <c r="K39" s="31">
        <v>0</v>
      </c>
      <c r="L39" s="31">
        <f t="shared" si="3"/>
        <v>0</v>
      </c>
      <c r="M39" s="24"/>
    </row>
    <row r="40" spans="1:13" s="28" customFormat="1" x14ac:dyDescent="0.25">
      <c r="A40" s="24"/>
      <c r="B40" s="24"/>
      <c r="C40" s="32"/>
      <c r="D40" s="30"/>
      <c r="E40" s="31"/>
      <c r="F40" s="31"/>
      <c r="G40" s="31"/>
      <c r="H40" s="31"/>
      <c r="I40" s="31"/>
      <c r="J40" s="31"/>
      <c r="K40" s="31"/>
      <c r="L40" s="31"/>
      <c r="M40" s="24"/>
    </row>
    <row r="41" spans="1:13" s="35" customFormat="1" x14ac:dyDescent="0.25">
      <c r="A41" s="34"/>
      <c r="B41" s="34"/>
      <c r="C41" s="25" t="s">
        <v>42</v>
      </c>
      <c r="D41" s="26"/>
      <c r="E41" s="27">
        <f>SUM(E42:E45)</f>
        <v>0</v>
      </c>
      <c r="F41" s="27">
        <f>SUM(F42:F45)</f>
        <v>0</v>
      </c>
      <c r="G41" s="27">
        <f>+E41+F41</f>
        <v>0</v>
      </c>
      <c r="H41" s="27">
        <f>SUM(H42:H45)</f>
        <v>0</v>
      </c>
      <c r="I41" s="27">
        <f>SUM(I42:I45)</f>
        <v>0</v>
      </c>
      <c r="J41" s="27">
        <f>SUM(J42:J45)</f>
        <v>0</v>
      </c>
      <c r="K41" s="27">
        <f>SUM(K42:K45)</f>
        <v>0</v>
      </c>
      <c r="L41" s="27">
        <f>+G41-I41</f>
        <v>0</v>
      </c>
      <c r="M41" s="34"/>
    </row>
    <row r="42" spans="1:13" s="28" customFormat="1" ht="24" x14ac:dyDescent="0.25">
      <c r="A42" s="24"/>
      <c r="B42" s="24"/>
      <c r="C42" s="29">
        <v>41</v>
      </c>
      <c r="D42" s="30" t="s">
        <v>43</v>
      </c>
      <c r="E42" s="31">
        <v>0</v>
      </c>
      <c r="F42" s="31">
        <v>0</v>
      </c>
      <c r="G42" s="31">
        <f>+E42+F42</f>
        <v>0</v>
      </c>
      <c r="H42" s="31">
        <v>0</v>
      </c>
      <c r="I42" s="31">
        <v>0</v>
      </c>
      <c r="J42" s="31">
        <v>0</v>
      </c>
      <c r="K42" s="31">
        <v>0</v>
      </c>
      <c r="L42" s="31">
        <f>+G42-I42</f>
        <v>0</v>
      </c>
      <c r="M42" s="24"/>
    </row>
    <row r="43" spans="1:13" s="28" customFormat="1" ht="24" x14ac:dyDescent="0.25">
      <c r="A43" s="24"/>
      <c r="B43" s="24"/>
      <c r="C43" s="29">
        <v>42</v>
      </c>
      <c r="D43" s="30" t="s">
        <v>44</v>
      </c>
      <c r="E43" s="31">
        <v>0</v>
      </c>
      <c r="F43" s="31">
        <v>0</v>
      </c>
      <c r="G43" s="31">
        <f>+E43+F43</f>
        <v>0</v>
      </c>
      <c r="H43" s="31">
        <v>0</v>
      </c>
      <c r="I43" s="31">
        <v>0</v>
      </c>
      <c r="J43" s="31">
        <v>0</v>
      </c>
      <c r="K43" s="31">
        <v>0</v>
      </c>
      <c r="L43" s="31">
        <f>+G43-I43</f>
        <v>0</v>
      </c>
      <c r="M43" s="24"/>
    </row>
    <row r="44" spans="1:13" s="28" customFormat="1" x14ac:dyDescent="0.25">
      <c r="A44" s="24"/>
      <c r="B44" s="24"/>
      <c r="C44" s="29">
        <v>43</v>
      </c>
      <c r="D44" s="30" t="s">
        <v>45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24"/>
    </row>
    <row r="45" spans="1:13" s="28" customFormat="1" x14ac:dyDescent="0.25">
      <c r="A45" s="24"/>
      <c r="B45" s="24"/>
      <c r="C45" s="29">
        <v>44</v>
      </c>
      <c r="D45" s="30" t="s">
        <v>46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24"/>
    </row>
    <row r="46" spans="1:13" s="28" customFormat="1" x14ac:dyDescent="0.25">
      <c r="A46" s="24"/>
      <c r="B46" s="24"/>
      <c r="C46" s="37"/>
      <c r="D46" s="38"/>
      <c r="E46" s="39"/>
      <c r="F46" s="39"/>
      <c r="G46" s="39"/>
      <c r="H46" s="39"/>
      <c r="I46" s="39"/>
      <c r="J46" s="39"/>
      <c r="K46" s="39"/>
      <c r="L46" s="39"/>
      <c r="M46" s="24"/>
    </row>
    <row r="47" spans="1:13" s="35" customFormat="1" ht="24" customHeight="1" x14ac:dyDescent="0.25">
      <c r="A47" s="34"/>
      <c r="B47" s="34"/>
      <c r="C47" s="40"/>
      <c r="D47" s="41" t="s">
        <v>47</v>
      </c>
      <c r="E47" s="42">
        <f t="shared" ref="E47:L47" si="5">+E11+E21+E30+E41</f>
        <v>108749382</v>
      </c>
      <c r="F47" s="42">
        <f t="shared" si="5"/>
        <v>11835979.92</v>
      </c>
      <c r="G47" s="42">
        <f t="shared" si="5"/>
        <v>120585361.92</v>
      </c>
      <c r="H47" s="42">
        <f>+H11+H21+H30+H41</f>
        <v>15003602.029999999</v>
      </c>
      <c r="I47" s="42">
        <f t="shared" si="5"/>
        <v>13076222.359999999</v>
      </c>
      <c r="J47" s="42">
        <f t="shared" si="5"/>
        <v>13076222.359999999</v>
      </c>
      <c r="K47" s="42">
        <f t="shared" si="5"/>
        <v>13076222.359999999</v>
      </c>
      <c r="L47" s="42">
        <f t="shared" si="5"/>
        <v>107509139.56</v>
      </c>
      <c r="M47" s="34"/>
    </row>
    <row r="48" spans="1:13" x14ac:dyDescent="0.2">
      <c r="C48" s="43" t="s">
        <v>48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2:12" x14ac:dyDescent="0.2">
      <c r="C49" s="44"/>
      <c r="G49" s="45"/>
      <c r="H49" s="45"/>
      <c r="I49" s="45"/>
      <c r="J49" s="45"/>
      <c r="K49" s="45"/>
      <c r="L49" s="45"/>
    </row>
    <row r="50" spans="2:12" x14ac:dyDescent="0.2">
      <c r="D50" s="47"/>
      <c r="G50" s="47"/>
      <c r="H50" s="47"/>
      <c r="I50" s="47"/>
      <c r="J50" s="47"/>
      <c r="K50" s="47"/>
      <c r="L50" s="47"/>
    </row>
    <row r="51" spans="2:12" ht="15" customHeight="1" x14ac:dyDescent="0.2"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</row>
    <row r="52" spans="2:12" x14ac:dyDescent="0.2">
      <c r="D52" s="50"/>
      <c r="E52" s="51"/>
      <c r="F52" s="51"/>
      <c r="G52" s="52"/>
      <c r="H52" s="52"/>
      <c r="I52" s="52"/>
      <c r="J52" s="52"/>
      <c r="K52" s="52"/>
      <c r="L52" s="52"/>
    </row>
    <row r="53" spans="2:12" x14ac:dyDescent="0.2">
      <c r="D53" s="50"/>
      <c r="E53" s="51"/>
      <c r="F53" s="51"/>
      <c r="G53" s="53"/>
      <c r="H53" s="53"/>
      <c r="I53" s="53"/>
      <c r="J53" s="53"/>
      <c r="K53" s="53"/>
      <c r="L53" s="53"/>
    </row>
    <row r="54" spans="2:12" x14ac:dyDescent="0.2">
      <c r="D54" s="51"/>
      <c r="E54" s="51"/>
      <c r="F54" s="51"/>
      <c r="G54" s="51"/>
      <c r="H54" s="51"/>
      <c r="I54" s="51"/>
      <c r="J54" s="51"/>
      <c r="K54" s="51"/>
      <c r="L54" s="51"/>
    </row>
    <row r="55" spans="2:12" x14ac:dyDescent="0.2">
      <c r="D55" s="51"/>
      <c r="E55" s="51"/>
      <c r="F55" s="51"/>
      <c r="G55" s="51"/>
      <c r="H55" s="51"/>
      <c r="I55" s="51"/>
      <c r="J55" s="51"/>
      <c r="K55" s="51"/>
      <c r="L55" s="51"/>
    </row>
    <row r="56" spans="2:12" x14ac:dyDescent="0.2">
      <c r="D56" s="51"/>
      <c r="E56" s="51"/>
      <c r="F56" s="51"/>
      <c r="G56" s="51"/>
      <c r="H56" s="51"/>
      <c r="I56" s="51"/>
      <c r="J56" s="51"/>
      <c r="K56" s="51"/>
      <c r="L56" s="51"/>
    </row>
    <row r="57" spans="2:12" x14ac:dyDescent="0.2">
      <c r="D57" s="51"/>
      <c r="E57" s="51"/>
      <c r="F57" s="51"/>
      <c r="G57" s="51"/>
      <c r="H57" s="51"/>
      <c r="I57" s="51"/>
      <c r="J57" s="51"/>
      <c r="K57" s="51"/>
      <c r="L57" s="51"/>
    </row>
    <row r="58" spans="2:12" ht="15" customHeight="1" x14ac:dyDescent="0.2">
      <c r="B58" s="54" t="str">
        <f>[1]COG!$C$88</f>
        <v>Lic. Luis Ernesto Rojas Ávila</v>
      </c>
      <c r="C58" s="54"/>
      <c r="D58" s="54"/>
      <c r="E58" s="51"/>
      <c r="F58" s="51"/>
      <c r="G58" s="55"/>
      <c r="H58" s="55"/>
      <c r="I58" s="56"/>
      <c r="J58" s="57" t="str">
        <f>[1]COG!$J$88</f>
        <v>C.P. Juan José Rangel Gutiérrez</v>
      </c>
      <c r="K58" s="56"/>
      <c r="L58" s="58"/>
    </row>
    <row r="59" spans="2:12" ht="15" customHeight="1" x14ac:dyDescent="0.2">
      <c r="B59" s="54" t="str">
        <f>[1]COG!$C$89</f>
        <v>Director General</v>
      </c>
      <c r="C59" s="54"/>
      <c r="D59" s="54"/>
      <c r="E59" s="51"/>
      <c r="F59" s="51"/>
      <c r="G59" s="55"/>
      <c r="H59" s="55"/>
      <c r="I59" s="56"/>
      <c r="J59" s="57" t="str">
        <f>[1]COG!$J$89</f>
        <v>Director Financiero y de Administración</v>
      </c>
      <c r="K59" s="56"/>
      <c r="L59" s="58"/>
    </row>
    <row r="60" spans="2:12" ht="15" customHeight="1" x14ac:dyDescent="0.2">
      <c r="B60" s="54" t="str">
        <f>[1]COG!$C$90</f>
        <v>COFOCE</v>
      </c>
      <c r="C60" s="54"/>
      <c r="D60" s="54"/>
      <c r="E60" s="51"/>
      <c r="F60" s="51"/>
      <c r="G60" s="55"/>
      <c r="H60" s="55"/>
      <c r="I60" s="56"/>
      <c r="J60" s="57" t="str">
        <f>[1]COG!$J$90</f>
        <v>COFOCE</v>
      </c>
      <c r="K60" s="56"/>
      <c r="L60" s="58"/>
    </row>
  </sheetData>
  <mergeCells count="18">
    <mergeCell ref="G52:L52"/>
    <mergeCell ref="G53:L53"/>
    <mergeCell ref="B58:D58"/>
    <mergeCell ref="B59:D59"/>
    <mergeCell ref="B60:D60"/>
    <mergeCell ref="C11:D11"/>
    <mergeCell ref="C21:D21"/>
    <mergeCell ref="C30:D30"/>
    <mergeCell ref="C41:D41"/>
    <mergeCell ref="C48:M48"/>
    <mergeCell ref="B51:D51"/>
    <mergeCell ref="C1:L1"/>
    <mergeCell ref="C2:L2"/>
    <mergeCell ref="C3:L3"/>
    <mergeCell ref="E5:K5"/>
    <mergeCell ref="C7:D9"/>
    <mergeCell ref="E7:K7"/>
    <mergeCell ref="L7:L8"/>
  </mergeCells>
  <pageMargins left="1.4960629921259843" right="0.70866141732283472" top="0.74803149606299213" bottom="0.74803149606299213" header="0.31496062992125984" footer="0.31496062992125984"/>
  <pageSetup paperSize="9" scale="6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Adrian Martinez Martinez</dc:creator>
  <cp:lastModifiedBy>Ruben Adrian Martinez Martinez</cp:lastModifiedBy>
  <dcterms:created xsi:type="dcterms:W3CDTF">2019-04-24T17:42:53Z</dcterms:created>
  <dcterms:modified xsi:type="dcterms:W3CDTF">2019-04-24T17:44:18Z</dcterms:modified>
</cp:coreProperties>
</file>