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EAA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<sst xmlns="http://schemas.openxmlformats.org/spreadsheetml/2006/main" count="44" uniqueCount="44">
  <si>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Director de Finanzas y Administración COFOCE  </t>
  </si>
  <si>
    <t>Director General de COFOCE</t>
  </si>
  <si>
    <t>C.P. Jaime Monjaras Orozco</t>
  </si>
  <si>
    <t>Ing. Alejandro Velazco Alvarado</t>
  </si>
  <si>
    <t>Bajo protesta de decir verdad declaramos que los Estados Financieros y sus notas son razonablemente correctos y son responsabilidad del emisor.</t>
  </si>
  <si>
    <t>1274 Anticipos a Largo Plazo</t>
  </si>
  <si>
    <t>1270 Activos Diferidos</t>
  </si>
  <si>
    <t>1265 Amort. Acum. de Activos Intangibles</t>
  </si>
  <si>
    <t>1263 Dep. Acum. de Bienes Muebles</t>
  </si>
  <si>
    <t>1260 Dep., Det. y Amortizaciones Acum.</t>
  </si>
  <si>
    <t>1251 Software</t>
  </si>
  <si>
    <t>1250 Activos Intangibles</t>
  </si>
  <si>
    <t>1246 Maquinaria, Otros Equipos y Herr.</t>
  </si>
  <si>
    <t>1244 Equipo de Transporte</t>
  </si>
  <si>
    <t>1243 Eq. e Instrumental Médico y de Lab.</t>
  </si>
  <si>
    <t>1242 Mobiliario y Eq. Educacional y Rec.</t>
  </si>
  <si>
    <t>1241 Mobiliario y Eq. de Administración</t>
  </si>
  <si>
    <t>1240 Bienes Muebles</t>
  </si>
  <si>
    <t>1236 Constr. en Proceso Bienes Propios</t>
  </si>
  <si>
    <t>1230 Bienes Inmuebles,Infr/Cons</t>
  </si>
  <si>
    <t>1213 Fideicomisos, Mandatos y Contratos</t>
  </si>
  <si>
    <t>1210 Inversiones Financieras a LP</t>
  </si>
  <si>
    <t>1200 ACTIVO NO CIRCULANTE</t>
  </si>
  <si>
    <t>1134 Ant. a Contratistas por Obras Púb.</t>
  </si>
  <si>
    <t>1131 Ant. Prov. Adq. Bienes y Prest Serv</t>
  </si>
  <si>
    <t>1130 Derechos a Recibir Bienes o Serv.</t>
  </si>
  <si>
    <t>1123 Deudores Diversos por cobrar a CP</t>
  </si>
  <si>
    <t>1122 Cuentas por Cobrar CP</t>
  </si>
  <si>
    <t>1121 Inversiones Financieras de CP</t>
  </si>
  <si>
    <t>1120 Derechos a Recibir Efvo./Equivalent</t>
  </si>
  <si>
    <t>1112 Bancos/Tesorería</t>
  </si>
  <si>
    <t>1111 Efectivo</t>
  </si>
  <si>
    <t>1110 Efectivo y Equivalentes</t>
  </si>
  <si>
    <t>1100 ACTIVO CIRCULANTE</t>
  </si>
  <si>
    <t>1000 ACTIVO</t>
  </si>
  <si>
    <t>Flujo</t>
  </si>
  <si>
    <t>Saldo Final</t>
  </si>
  <si>
    <t>Abonos</t>
  </si>
  <si>
    <t>Cargos</t>
  </si>
  <si>
    <t>Saldo Inicial</t>
  </si>
  <si>
    <t>CONCEPTO</t>
  </si>
  <si>
    <t>Al 31 de Marzo 2013</t>
  </si>
  <si>
    <t>ESTADO ANALITICO DEL ACTIVO</t>
  </si>
  <si>
    <t>Coordinadora de Fomento al Comercio Exterior del estado de Guanajuato (COFOCE)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</si>
</sst>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\-#,##0.00;#,##0.00;&quot; &quot;"/>
    <numFmt numFmtId="167" formatCode="#,##0.00_ ;\-#,##0.0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 Light"/>
      <family val="2"/>
    </font>
    <font>
      <sz val="10"/>
      <name val="Calibri Light"/>
      <family val="2"/>
    </font>
    <font>
      <b/>
      <sz val="10"/>
      <color indexed="8"/>
      <name val="Calibri Light"/>
      <family val="2"/>
    </font>
    <font>
      <b/>
      <sz val="10"/>
      <color indexed="21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theme="8" tint="-0.4999699890613556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 horizontal="center"/>
    </xf>
    <xf numFmtId="43" fontId="19" fillId="33" borderId="0" xfId="46" applyNumberFormat="1" applyFont="1" applyFill="1" applyBorder="1" applyAlignment="1" applyProtection="1">
      <alignment vertical="top"/>
      <protection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43" fontId="19" fillId="33" borderId="0" xfId="46" applyNumberFormat="1" applyFont="1" applyFill="1" applyBorder="1" applyAlignment="1" applyProtection="1">
      <alignment/>
      <protection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164" fontId="39" fillId="33" borderId="0" xfId="0" applyNumberFormat="1" applyFont="1" applyFill="1" applyBorder="1" applyAlignment="1">
      <alignment/>
    </xf>
    <xf numFmtId="165" fontId="39" fillId="33" borderId="0" xfId="0" applyNumberFormat="1" applyFont="1" applyFill="1" applyBorder="1" applyAlignment="1">
      <alignment/>
    </xf>
    <xf numFmtId="49" fontId="39" fillId="33" borderId="0" xfId="0" applyNumberFormat="1" applyFont="1" applyFill="1" applyBorder="1" applyAlignment="1">
      <alignment horizontal="left"/>
    </xf>
    <xf numFmtId="164" fontId="39" fillId="33" borderId="12" xfId="0" applyNumberFormat="1" applyFont="1" applyFill="1" applyBorder="1" applyAlignment="1">
      <alignment/>
    </xf>
    <xf numFmtId="165" fontId="39" fillId="33" borderId="12" xfId="0" applyNumberFormat="1" applyFont="1" applyFill="1" applyBorder="1" applyAlignment="1">
      <alignment/>
    </xf>
    <xf numFmtId="164" fontId="39" fillId="33" borderId="13" xfId="0" applyNumberFormat="1" applyFont="1" applyFill="1" applyBorder="1" applyAlignment="1">
      <alignment/>
    </xf>
    <xf numFmtId="0" fontId="39" fillId="33" borderId="13" xfId="0" applyFont="1" applyFill="1" applyBorder="1" applyAlignment="1">
      <alignment/>
    </xf>
    <xf numFmtId="164" fontId="39" fillId="33" borderId="14" xfId="0" applyNumberFormat="1" applyFont="1" applyFill="1" applyBorder="1" applyAlignment="1">
      <alignment/>
    </xf>
    <xf numFmtId="164" fontId="39" fillId="33" borderId="15" xfId="0" applyNumberFormat="1" applyFont="1" applyFill="1" applyBorder="1" applyAlignment="1">
      <alignment/>
    </xf>
    <xf numFmtId="49" fontId="40" fillId="33" borderId="14" xfId="0" applyNumberFormat="1" applyFont="1" applyFill="1" applyBorder="1" applyAlignment="1">
      <alignment horizontal="left"/>
    </xf>
    <xf numFmtId="166" fontId="39" fillId="33" borderId="14" xfId="0" applyNumberFormat="1" applyFont="1" applyFill="1" applyBorder="1" applyAlignment="1">
      <alignment/>
    </xf>
    <xf numFmtId="49" fontId="39" fillId="33" borderId="15" xfId="0" applyNumberFormat="1" applyFont="1" applyFill="1" applyBorder="1" applyAlignment="1">
      <alignment horizontal="left"/>
    </xf>
    <xf numFmtId="49" fontId="39" fillId="33" borderId="14" xfId="0" applyNumberFormat="1" applyFont="1" applyFill="1" applyBorder="1" applyAlignment="1">
      <alignment horizontal="left"/>
    </xf>
    <xf numFmtId="167" fontId="39" fillId="33" borderId="14" xfId="46" applyNumberFormat="1" applyFont="1" applyFill="1" applyBorder="1" applyAlignment="1">
      <alignment horizontal="right"/>
    </xf>
    <xf numFmtId="165" fontId="39" fillId="33" borderId="14" xfId="0" applyNumberFormat="1" applyFont="1" applyFill="1" applyBorder="1" applyAlignment="1">
      <alignment/>
    </xf>
    <xf numFmtId="0" fontId="39" fillId="33" borderId="14" xfId="46" applyFont="1" applyFill="1" applyBorder="1" applyAlignment="1">
      <alignment horizontal="right"/>
    </xf>
    <xf numFmtId="164" fontId="40" fillId="34" borderId="14" xfId="0" applyNumberFormat="1" applyFont="1" applyFill="1" applyBorder="1" applyAlignment="1">
      <alignment/>
    </xf>
    <xf numFmtId="49" fontId="40" fillId="34" borderId="14" xfId="0" applyNumberFormat="1" applyFont="1" applyFill="1" applyBorder="1" applyAlignment="1">
      <alignment horizontal="left"/>
    </xf>
    <xf numFmtId="164" fontId="40" fillId="34" borderId="16" xfId="0" applyNumberFormat="1" applyFont="1" applyFill="1" applyBorder="1" applyAlignment="1">
      <alignment/>
    </xf>
    <xf numFmtId="49" fontId="40" fillId="34" borderId="16" xfId="0" applyNumberFormat="1" applyFont="1" applyFill="1" applyBorder="1" applyAlignment="1">
      <alignment horizontal="left"/>
    </xf>
    <xf numFmtId="49" fontId="40" fillId="34" borderId="16" xfId="0" applyNumberFormat="1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zoomScalePageLayoutView="0" workbookViewId="0" topLeftCell="A1">
      <selection activeCell="A3" sqref="A3:F3"/>
    </sheetView>
  </sheetViews>
  <sheetFormatPr defaultColWidth="11.421875" defaultRowHeight="12.75"/>
  <cols>
    <col min="1" max="1" width="43.7109375" style="1" bestFit="1" customWidth="1"/>
    <col min="2" max="3" width="15.28125" style="1" bestFit="1" customWidth="1"/>
    <col min="4" max="4" width="16.28125" style="1" bestFit="1" customWidth="1"/>
    <col min="5" max="5" width="15.28125" style="1" bestFit="1" customWidth="1"/>
    <col min="6" max="6" width="13.421875" style="1" customWidth="1"/>
    <col min="7" max="16384" width="11.421875" style="1" customWidth="1"/>
  </cols>
  <sheetData>
    <row r="1" spans="1:6" ht="12.75">
      <c r="A1" s="30" t="s">
        <v>43</v>
      </c>
      <c r="B1" s="30"/>
      <c r="C1" s="30"/>
      <c r="D1" s="30"/>
      <c r="E1" s="30"/>
      <c r="F1" s="30"/>
    </row>
    <row r="2" spans="1:6" ht="12.75">
      <c r="A2" s="30" t="s">
        <v>42</v>
      </c>
      <c r="B2" s="30"/>
      <c r="C2" s="30"/>
      <c r="D2" s="30"/>
      <c r="E2" s="30"/>
      <c r="F2" s="30"/>
    </row>
    <row r="3" spans="1:6" ht="12.75">
      <c r="A3" s="30" t="s">
        <v>41</v>
      </c>
      <c r="B3" s="30"/>
      <c r="C3" s="30"/>
      <c r="D3" s="30"/>
      <c r="E3" s="30"/>
      <c r="F3" s="30"/>
    </row>
    <row r="5" spans="1:6" ht="12.75">
      <c r="A5" s="28" t="s">
        <v>40</v>
      </c>
      <c r="B5" s="29" t="s">
        <v>39</v>
      </c>
      <c r="C5" s="29" t="s">
        <v>38</v>
      </c>
      <c r="D5" s="29" t="s">
        <v>37</v>
      </c>
      <c r="E5" s="29" t="s">
        <v>36</v>
      </c>
      <c r="F5" s="29" t="s">
        <v>35</v>
      </c>
    </row>
    <row r="6" spans="1:6" ht="12.75">
      <c r="A6" s="28" t="s">
        <v>34</v>
      </c>
      <c r="B6" s="27">
        <f>B7+B18</f>
        <v>11607453.93</v>
      </c>
      <c r="C6" s="27">
        <f>C7+C18</f>
        <v>623763817.7</v>
      </c>
      <c r="D6" s="27">
        <f>D7+D18</f>
        <v>-619044502.2099999</v>
      </c>
      <c r="E6" s="27">
        <f>E7+E18</f>
        <v>16466439.949999997</v>
      </c>
      <c r="F6" s="27">
        <f>E6-B6</f>
        <v>4858986.019999998</v>
      </c>
    </row>
    <row r="7" spans="1:6" ht="12.75">
      <c r="A7" s="26" t="s">
        <v>33</v>
      </c>
      <c r="B7" s="25">
        <f>B8+B11+B15</f>
        <v>10904272.14</v>
      </c>
      <c r="C7" s="25">
        <f>C8+C11+C15</f>
        <v>623763817.7</v>
      </c>
      <c r="D7" s="25">
        <f>D8+D11+D15</f>
        <v>-618976598.66</v>
      </c>
      <c r="E7" s="25">
        <f>E8+E11+E15</f>
        <v>15831161.709999999</v>
      </c>
      <c r="F7" s="16">
        <f>E7-B7</f>
        <v>4926889.569999998</v>
      </c>
    </row>
    <row r="8" spans="1:6" ht="12.75">
      <c r="A8" s="18" t="s">
        <v>32</v>
      </c>
      <c r="B8" s="22">
        <f>B9+B10</f>
        <v>9906023.97</v>
      </c>
      <c r="C8" s="22">
        <f>C9+C10</f>
        <v>622528126.85</v>
      </c>
      <c r="D8" s="22">
        <f>D9+D10</f>
        <v>-617821712.76</v>
      </c>
      <c r="E8" s="22">
        <f>E9+E10</f>
        <v>14612438.059999999</v>
      </c>
      <c r="F8" s="16">
        <f>E8-B8</f>
        <v>4706414.089999998</v>
      </c>
    </row>
    <row r="9" spans="1:6" ht="12.75">
      <c r="A9" s="21" t="s">
        <v>31</v>
      </c>
      <c r="B9" s="16">
        <v>0</v>
      </c>
      <c r="C9" s="16">
        <v>120416.7</v>
      </c>
      <c r="D9" s="19">
        <v>0</v>
      </c>
      <c r="E9" s="16">
        <v>120416.7</v>
      </c>
      <c r="F9" s="16">
        <f>E9-B9</f>
        <v>120416.7</v>
      </c>
    </row>
    <row r="10" spans="1:6" ht="12.75">
      <c r="A10" s="21" t="s">
        <v>30</v>
      </c>
      <c r="B10" s="16">
        <v>9906023.97</v>
      </c>
      <c r="C10" s="16">
        <v>622407710.15</v>
      </c>
      <c r="D10" s="19">
        <v>-617821712.76</v>
      </c>
      <c r="E10" s="16">
        <v>14492021.36</v>
      </c>
      <c r="F10" s="16">
        <f>E10-B10</f>
        <v>4585997.389999999</v>
      </c>
    </row>
    <row r="11" spans="1:6" ht="12.75">
      <c r="A11" s="18" t="s">
        <v>29</v>
      </c>
      <c r="B11" s="22">
        <f>B12+B13+B14</f>
        <v>998248.1699999999</v>
      </c>
      <c r="C11" s="22">
        <f>C12+C13+C14</f>
        <v>1235690.85</v>
      </c>
      <c r="D11" s="22">
        <f>D12+D13+D14</f>
        <v>-1154885.9</v>
      </c>
      <c r="E11" s="22">
        <f>E12+E13+E14</f>
        <v>1218723.65</v>
      </c>
      <c r="F11" s="16">
        <f>E11-B11</f>
        <v>220475.47999999998</v>
      </c>
    </row>
    <row r="12" spans="1:6" ht="12.75">
      <c r="A12" s="21" t="s">
        <v>28</v>
      </c>
      <c r="B12" s="16"/>
      <c r="C12" s="16"/>
      <c r="D12" s="19"/>
      <c r="E12" s="16"/>
      <c r="F12" s="16">
        <f>E12-B12</f>
        <v>0</v>
      </c>
    </row>
    <row r="13" spans="1:6" ht="12.75">
      <c r="A13" s="21" t="s">
        <v>27</v>
      </c>
      <c r="B13" s="16">
        <v>692931.38</v>
      </c>
      <c r="C13" s="16">
        <v>506044.53</v>
      </c>
      <c r="D13" s="19">
        <v>-363496.12</v>
      </c>
      <c r="E13" s="16">
        <v>975150.32</v>
      </c>
      <c r="F13" s="16">
        <f>E13-B13</f>
        <v>282218.93999999994</v>
      </c>
    </row>
    <row r="14" spans="1:6" ht="12.75">
      <c r="A14" s="21" t="s">
        <v>26</v>
      </c>
      <c r="B14" s="16">
        <v>305316.79</v>
      </c>
      <c r="C14" s="16">
        <v>729646.3200000001</v>
      </c>
      <c r="D14" s="19">
        <v>-791389.78</v>
      </c>
      <c r="E14" s="16">
        <v>243573.33000000002</v>
      </c>
      <c r="F14" s="16">
        <f>E14-B14</f>
        <v>-61743.45999999996</v>
      </c>
    </row>
    <row r="15" spans="1:6" ht="12.75">
      <c r="A15" s="18" t="s">
        <v>25</v>
      </c>
      <c r="B15" s="24"/>
      <c r="C15" s="24"/>
      <c r="D15" s="24"/>
      <c r="E15" s="24"/>
      <c r="F15" s="16">
        <f>E15-B15</f>
        <v>0</v>
      </c>
    </row>
    <row r="16" spans="1:6" ht="12.75">
      <c r="A16" s="21" t="s">
        <v>24</v>
      </c>
      <c r="B16" s="16"/>
      <c r="C16" s="16"/>
      <c r="D16" s="19"/>
      <c r="E16" s="16"/>
      <c r="F16" s="16">
        <f>E16-B16</f>
        <v>0</v>
      </c>
    </row>
    <row r="17" spans="1:6" ht="12.75">
      <c r="A17" s="21" t="s">
        <v>23</v>
      </c>
      <c r="B17" s="23"/>
      <c r="C17" s="16"/>
      <c r="D17" s="23"/>
      <c r="E17" s="16"/>
      <c r="F17" s="16">
        <f>E17-B17</f>
        <v>0</v>
      </c>
    </row>
    <row r="18" spans="1:6" ht="12.75">
      <c r="A18" s="26" t="s">
        <v>22</v>
      </c>
      <c r="B18" s="25">
        <f>+B19+B21+B23+B29+B31+B34</f>
        <v>703181.7899999991</v>
      </c>
      <c r="C18" s="25">
        <f>+C19+C21+C23+C29+C31+C34</f>
        <v>0</v>
      </c>
      <c r="D18" s="25">
        <f>+D19+D21+D23+D29+D31+D34</f>
        <v>-67903.55</v>
      </c>
      <c r="E18" s="25">
        <f>+E19+E21+E23+E29+E31+E34</f>
        <v>635278.2399999984</v>
      </c>
      <c r="F18" s="16">
        <f>E18-B18</f>
        <v>-67903.55000000075</v>
      </c>
    </row>
    <row r="19" spans="1:6" ht="12.75">
      <c r="A19" s="18" t="s">
        <v>21</v>
      </c>
      <c r="B19" s="24"/>
      <c r="C19" s="24"/>
      <c r="D19" s="24"/>
      <c r="E19" s="24"/>
      <c r="F19" s="16">
        <f>E19-B19</f>
        <v>0</v>
      </c>
    </row>
    <row r="20" spans="1:6" ht="12.75">
      <c r="A20" s="21" t="s">
        <v>20</v>
      </c>
      <c r="B20" s="16"/>
      <c r="C20" s="16"/>
      <c r="D20" s="19"/>
      <c r="E20" s="16"/>
      <c r="F20" s="16">
        <f>E20-B20</f>
        <v>0</v>
      </c>
    </row>
    <row r="21" spans="1:6" ht="12.75">
      <c r="A21" s="18" t="s">
        <v>19</v>
      </c>
      <c r="B21" s="24"/>
      <c r="C21" s="24"/>
      <c r="D21" s="24"/>
      <c r="E21" s="24"/>
      <c r="F21" s="16">
        <f>E21-B21</f>
        <v>0</v>
      </c>
    </row>
    <row r="22" spans="1:6" ht="12.75">
      <c r="A22" s="21" t="s">
        <v>18</v>
      </c>
      <c r="B22" s="16"/>
      <c r="C22" s="16"/>
      <c r="D22" s="19"/>
      <c r="E22" s="16"/>
      <c r="F22" s="16">
        <f>E22-B22</f>
        <v>0</v>
      </c>
    </row>
    <row r="23" spans="1:6" ht="12.75">
      <c r="A23" s="18" t="s">
        <v>17</v>
      </c>
      <c r="B23" s="22">
        <f>+B24+B25+B26+B27+B28</f>
        <v>14491618.209999999</v>
      </c>
      <c r="C23" s="22">
        <f>+C24+C25+C26+C27+C28</f>
        <v>0</v>
      </c>
      <c r="D23" s="22">
        <f>+D24+D25+D26+D27+D28</f>
        <v>0</v>
      </c>
      <c r="E23" s="22">
        <f>+E24+E25+E26+E27+E28</f>
        <v>14491618.209999999</v>
      </c>
      <c r="F23" s="16">
        <f>E23-B23</f>
        <v>0</v>
      </c>
    </row>
    <row r="24" spans="1:6" ht="12.75">
      <c r="A24" s="21" t="s">
        <v>16</v>
      </c>
      <c r="B24" s="16">
        <v>11155700.469999999</v>
      </c>
      <c r="C24" s="16">
        <v>0</v>
      </c>
      <c r="D24" s="19">
        <v>0</v>
      </c>
      <c r="E24" s="16">
        <v>11155700.469999999</v>
      </c>
      <c r="F24" s="16">
        <f>E24-B24</f>
        <v>0</v>
      </c>
    </row>
    <row r="25" spans="1:6" ht="12.75">
      <c r="A25" s="21" t="s">
        <v>15</v>
      </c>
      <c r="B25" s="16"/>
      <c r="C25" s="16"/>
      <c r="D25" s="19"/>
      <c r="E25" s="16"/>
      <c r="F25" s="16">
        <f>E25-B25</f>
        <v>0</v>
      </c>
    </row>
    <row r="26" spans="1:6" ht="12.75">
      <c r="A26" s="21" t="s">
        <v>14</v>
      </c>
      <c r="B26" s="16"/>
      <c r="C26" s="16"/>
      <c r="D26" s="19"/>
      <c r="E26" s="16"/>
      <c r="F26" s="16">
        <f>E26-B26</f>
        <v>0</v>
      </c>
    </row>
    <row r="27" spans="1:6" ht="12.75">
      <c r="A27" s="21" t="s">
        <v>13</v>
      </c>
      <c r="B27" s="16">
        <v>3335917.74</v>
      </c>
      <c r="C27" s="16">
        <v>0</v>
      </c>
      <c r="D27" s="16">
        <v>0</v>
      </c>
      <c r="E27" s="16">
        <v>3335917.74</v>
      </c>
      <c r="F27" s="16">
        <f>E27-B27</f>
        <v>0</v>
      </c>
    </row>
    <row r="28" spans="1:6" ht="12.75">
      <c r="A28" s="21" t="s">
        <v>12</v>
      </c>
      <c r="B28" s="16"/>
      <c r="C28" s="16"/>
      <c r="D28" s="19"/>
      <c r="E28" s="16"/>
      <c r="F28" s="16">
        <f>E28-B28</f>
        <v>0</v>
      </c>
    </row>
    <row r="29" spans="1:6" ht="12.75">
      <c r="A29" s="18" t="s">
        <v>11</v>
      </c>
      <c r="B29" s="24"/>
      <c r="C29" s="24"/>
      <c r="D29" s="24"/>
      <c r="E29" s="24"/>
      <c r="F29" s="16">
        <f>E29-B29</f>
        <v>0</v>
      </c>
    </row>
    <row r="30" spans="1:6" ht="12.75">
      <c r="A30" s="21" t="s">
        <v>10</v>
      </c>
      <c r="B30" s="16"/>
      <c r="C30" s="16"/>
      <c r="D30" s="23"/>
      <c r="E30" s="16"/>
      <c r="F30" s="16">
        <f>E30-B30</f>
        <v>0</v>
      </c>
    </row>
    <row r="31" spans="1:6" ht="12.75">
      <c r="A31" s="18" t="s">
        <v>9</v>
      </c>
      <c r="B31" s="22">
        <f>+B32</f>
        <v>-13806411.42</v>
      </c>
      <c r="C31" s="22">
        <f>+C32+C35</f>
        <v>0</v>
      </c>
      <c r="D31" s="22">
        <f>+D32+D35</f>
        <v>-67903.55</v>
      </c>
      <c r="E31" s="22">
        <f>+E32</f>
        <v>-13874314.97</v>
      </c>
      <c r="F31" s="16">
        <f>E31-B31</f>
        <v>-67903.55000000075</v>
      </c>
    </row>
    <row r="32" spans="1:6" ht="12.75">
      <c r="A32" s="21" t="s">
        <v>8</v>
      </c>
      <c r="B32" s="16">
        <v>-13806411.42</v>
      </c>
      <c r="C32" s="16">
        <v>0</v>
      </c>
      <c r="D32" s="19">
        <v>-67903.55</v>
      </c>
      <c r="E32" s="16">
        <v>-13874314.97</v>
      </c>
      <c r="F32" s="16">
        <f>E32-B32</f>
        <v>-67903.55000000075</v>
      </c>
    </row>
    <row r="33" spans="1:6" ht="12.75">
      <c r="A33" s="20" t="s">
        <v>7</v>
      </c>
      <c r="B33" s="17"/>
      <c r="C33" s="16"/>
      <c r="D33" s="19"/>
      <c r="E33" s="16"/>
      <c r="F33" s="16">
        <f>E33-B33</f>
        <v>0</v>
      </c>
    </row>
    <row r="34" spans="1:6" ht="12.75">
      <c r="A34" s="18" t="s">
        <v>6</v>
      </c>
      <c r="B34" s="17">
        <f>+B35</f>
        <v>17975</v>
      </c>
      <c r="C34" s="17">
        <f>+C35</f>
        <v>0</v>
      </c>
      <c r="D34" s="17">
        <f>+D35</f>
        <v>0</v>
      </c>
      <c r="E34" s="17">
        <f>+E35</f>
        <v>17975</v>
      </c>
      <c r="F34" s="16">
        <f>E34-B34</f>
        <v>0</v>
      </c>
    </row>
    <row r="35" spans="1:6" ht="12.75">
      <c r="A35" s="15" t="s">
        <v>5</v>
      </c>
      <c r="B35" s="14">
        <v>17975</v>
      </c>
      <c r="C35" s="13">
        <v>0</v>
      </c>
      <c r="D35" s="12">
        <v>0</v>
      </c>
      <c r="E35" s="12">
        <v>17975</v>
      </c>
      <c r="F35" s="12">
        <f>E35-B35</f>
        <v>0</v>
      </c>
    </row>
    <row r="36" spans="1:6" ht="12.75">
      <c r="A36" s="11"/>
      <c r="B36" s="9"/>
      <c r="C36" s="10"/>
      <c r="D36" s="9"/>
      <c r="E36" s="9"/>
      <c r="F36" s="9"/>
    </row>
    <row r="38" ht="12.75">
      <c r="A38" s="1" t="s">
        <v>4</v>
      </c>
    </row>
    <row r="41" spans="1:5" ht="12.75">
      <c r="A41" s="8"/>
      <c r="B41" s="7"/>
      <c r="C41" s="7"/>
      <c r="D41" s="7"/>
      <c r="E41" s="7"/>
    </row>
    <row r="42" spans="1:6" ht="12.75">
      <c r="A42" s="4" t="s">
        <v>3</v>
      </c>
      <c r="B42" s="6"/>
      <c r="C42" s="5" t="s">
        <v>2</v>
      </c>
      <c r="D42" s="5"/>
      <c r="E42" s="5"/>
      <c r="F42" s="5"/>
    </row>
    <row r="43" spans="1:6" ht="12.75">
      <c r="A43" s="4" t="s">
        <v>1</v>
      </c>
      <c r="B43" s="3"/>
      <c r="C43" s="2" t="s">
        <v>0</v>
      </c>
      <c r="D43" s="2"/>
      <c r="E43" s="2"/>
      <c r="F43" s="2"/>
    </row>
  </sheetData>
  <sheetProtection/>
  <mergeCells count="5">
    <mergeCell ref="A1:F1"/>
    <mergeCell ref="A2:F2"/>
    <mergeCell ref="A3:F3"/>
    <mergeCell ref="C42:F42"/>
    <mergeCell ref="C43:F43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2017-08-15T19:34:20Z</dcterms:created>
  <dcterms:modified xsi:type="dcterms:W3CDTF">2017-08-15T19:35:05Z</dcterms:modified>
  <cp:category/>
  <cp:version/>
  <cp:contentType/>
  <cp:contentStatus/>
</cp:coreProperties>
</file>