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345" tabRatio="863" activeTab="11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ACT!$A$5:$E$220</definedName>
    <definedName name="_xlnm.Print_Area" localSheetId="1">ESF!$A$1:$H$140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60" l="1"/>
  <c r="C65" i="60"/>
  <c r="C8" i="60"/>
  <c r="C46" i="60"/>
  <c r="D101" i="59"/>
  <c r="C15" i="59"/>
  <c r="C28" i="62"/>
  <c r="C15" i="62"/>
  <c r="C101" i="59"/>
  <c r="C21" i="59"/>
  <c r="C22" i="59"/>
  <c r="C23" i="59"/>
  <c r="C24" i="59"/>
  <c r="C25" i="59"/>
  <c r="C26" i="59"/>
  <c r="C20" i="59"/>
  <c r="C7" i="64"/>
  <c r="C30" i="64"/>
  <c r="C15" i="63"/>
  <c r="C7" i="63"/>
  <c r="C20" i="63"/>
  <c r="H3" i="65"/>
  <c r="H2" i="65"/>
  <c r="H1" i="65"/>
  <c r="E3" i="60"/>
  <c r="E2" i="60"/>
  <c r="E1" i="60"/>
  <c r="H3" i="59"/>
  <c r="E3" i="61"/>
  <c r="H2" i="59"/>
  <c r="H1" i="59"/>
  <c r="A3" i="65"/>
  <c r="A1" i="65"/>
  <c r="A3" i="59"/>
  <c r="A3" i="60"/>
  <c r="A1" i="59"/>
  <c r="A1" i="60"/>
  <c r="E2" i="62"/>
  <c r="E1" i="62"/>
  <c r="E2" i="61"/>
  <c r="E1" i="61"/>
  <c r="E14" i="59"/>
  <c r="F14" i="59"/>
  <c r="G14" i="59"/>
  <c r="A3" i="61"/>
  <c r="A3" i="62"/>
  <c r="A1" i="61"/>
  <c r="A1" i="62"/>
  <c r="C39" i="64"/>
  <c r="D214" i="60"/>
  <c r="E3" i="62"/>
  <c r="D193" i="60"/>
  <c r="D213" i="60"/>
  <c r="D218" i="60"/>
  <c r="D198" i="60"/>
  <c r="D169" i="60"/>
  <c r="D140" i="60"/>
  <c r="D166" i="60"/>
  <c r="D116" i="60"/>
  <c r="D186" i="60"/>
  <c r="D203" i="60"/>
  <c r="D168" i="60"/>
  <c r="D148" i="60"/>
  <c r="D129" i="60"/>
  <c r="D199" i="60"/>
  <c r="D217" i="60"/>
  <c r="D142" i="60"/>
  <c r="D126" i="60"/>
  <c r="D177" i="60"/>
  <c r="D175" i="60"/>
  <c r="D202" i="60"/>
  <c r="D161" i="60"/>
  <c r="D144" i="60"/>
  <c r="D167" i="60"/>
  <c r="D209" i="60"/>
  <c r="D160" i="60"/>
  <c r="D180" i="60"/>
  <c r="D117" i="60"/>
  <c r="D105" i="60"/>
  <c r="D157" i="60"/>
  <c r="D100" i="60"/>
  <c r="D201" i="60"/>
  <c r="D141" i="60"/>
  <c r="D178" i="60"/>
  <c r="D206" i="60"/>
  <c r="D185" i="60"/>
  <c r="D131" i="60"/>
  <c r="D102" i="60"/>
  <c r="D204" i="60"/>
  <c r="D173" i="60"/>
  <c r="D124" i="60"/>
  <c r="D112" i="60"/>
  <c r="D172" i="60"/>
  <c r="D165" i="60"/>
  <c r="D219" i="60"/>
  <c r="D170" i="60"/>
  <c r="D190" i="60"/>
  <c r="D164" i="60"/>
  <c r="D187" i="60"/>
  <c r="D152" i="60"/>
  <c r="D135" i="60"/>
  <c r="D153" i="60"/>
  <c r="D181" i="60"/>
  <c r="D139" i="60"/>
  <c r="D143" i="60"/>
  <c r="D171" i="60"/>
  <c r="D119" i="60"/>
  <c r="D122" i="60"/>
  <c r="D132" i="60"/>
  <c r="D113" i="60"/>
  <c r="D123" i="60"/>
  <c r="D211" i="60"/>
  <c r="D215" i="60"/>
  <c r="D137" i="60"/>
  <c r="D184" i="60"/>
  <c r="D155" i="60"/>
  <c r="D104" i="60"/>
  <c r="D207" i="60"/>
  <c r="D163" i="60"/>
  <c r="D154" i="60"/>
  <c r="D145" i="60"/>
  <c r="D127" i="60"/>
  <c r="D210" i="60"/>
  <c r="D162" i="60"/>
  <c r="D208" i="60"/>
  <c r="D128" i="60"/>
  <c r="D136" i="60"/>
  <c r="D101" i="60"/>
  <c r="D110" i="60"/>
  <c r="D99" i="60"/>
  <c r="D194" i="60"/>
  <c r="D195" i="60"/>
  <c r="D121" i="60"/>
  <c r="D191" i="60"/>
  <c r="D133" i="60"/>
  <c r="D151" i="60"/>
  <c r="D111" i="60"/>
  <c r="D179" i="60"/>
  <c r="D188" i="60"/>
  <c r="D189" i="60"/>
  <c r="D146" i="60"/>
  <c r="D149" i="60"/>
  <c r="D192" i="60"/>
  <c r="D197" i="60"/>
  <c r="D158" i="60"/>
  <c r="D212" i="60"/>
  <c r="D183" i="60"/>
  <c r="D174" i="60"/>
  <c r="D200" i="60"/>
  <c r="D220" i="60"/>
  <c r="D205" i="60"/>
  <c r="D156" i="60"/>
  <c r="D176" i="60"/>
  <c r="D147" i="60"/>
  <c r="D216" i="60"/>
  <c r="D138" i="60"/>
  <c r="D120" i="60"/>
  <c r="D182" i="60"/>
  <c r="D150" i="60"/>
  <c r="D196" i="60"/>
  <c r="D118" i="60"/>
  <c r="D125" i="60"/>
  <c r="D159" i="60"/>
  <c r="D103" i="60"/>
  <c r="D130" i="60"/>
  <c r="D115" i="60"/>
  <c r="D109" i="60"/>
  <c r="D134" i="60"/>
  <c r="D108" i="60"/>
  <c r="D114" i="60"/>
  <c r="D106" i="60"/>
  <c r="D107" i="60"/>
  <c r="D98" i="60"/>
</calcChain>
</file>

<file path=xl/sharedStrings.xml><?xml version="1.0" encoding="utf-8"?>
<sst xmlns="http://schemas.openxmlformats.org/spreadsheetml/2006/main" count="910" uniqueCount="651">
  <si>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</si>
  <si>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</si>
  <si>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</si>
  <si>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</si>
  <si>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</si>
  <si>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</si>
  <si>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</si>
  <si>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</si>
  <si>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</si>
  <si>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</si>
  <si>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</si>
  <si>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</si>
  <si>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</si>
  <si>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</si>
  <si>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</si>
  <si>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</si>
  <si>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</si>
  <si>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</si>
  <si>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</si>
  <si>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</si>
  <si>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</si>
  <si>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</si>
  <si>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</si>
  <si>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</si>
  <si>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</si>
  <si>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</si>
  <si>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</si>
  <si>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</si>
  <si>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</si>
  <si>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</si>
  <si>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</si>
  <si>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</si>
  <si>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</si>
  <si>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</si>
  <si>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</si>
  <si>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</si>
  <si>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</si>
  <si>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</si>
  <si>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</si>
  <si>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</si>
  <si>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</si>
  <si>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</si>
  <si>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</si>
  <si>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</si>
  <si>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</si>
  <si>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</si>
  <si>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</si>
  <si>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</si>
  <si>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</si>
  <si>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</si>
  <si>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</si>
  <si>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</si>
  <si>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</si>
  <si>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</si>
  <si>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</si>
  <si>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</si>
  <si>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</si>
  <si>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</si>
  <si>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</si>
  <si>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</si>
  <si>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</si>
  <si>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</si>
  <si>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</si>
  <si>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</si>
  <si>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</si>
  <si>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</si>
  <si>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</si>
  <si>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</si>
  <si>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</si>
  <si>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</si>
  <si>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</si>
  <si>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</si>
  <si>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</si>
  <si>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</si>
  <si>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</si>
  <si>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</si>
  <si>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</si>
  <si>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</si>
  <si>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</si>
  <si>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</si>
  <si>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</si>
  <si>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</si>
  <si>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</si>
  <si>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</si>
  <si>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</si>
  <si>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</si>
  <si>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</si>
  <si>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</si>
  <si>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</si>
  <si>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</si>
  <si>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</si>
  <si>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</si>
  <si>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</si>
  <si>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</si>
  <si>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</si>
  <si>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</si>
  <si>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</si>
  <si>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</si>
  <si>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</si>
  <si>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</si>
  <si>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</si>
  <si>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</si>
  <si>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</si>
  <si>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</si>
  <si>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</si>
  <si>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</si>
  <si>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</si>
  <si>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</si>
  <si>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</si>
  <si>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</si>
  <si>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</si>
  <si>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</si>
  <si>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</si>
  <si>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</si>
  <si>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</si>
  <si>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</si>
  <si>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</si>
  <si>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</si>
  <si>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</si>
  <si>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</si>
  <si>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</si>
  <si>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</si>
  <si>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</si>
  <si>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</si>
  <si>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</si>
  <si>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</si>
  <si>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</si>
  <si>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</si>
  <si>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</si>
  <si>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</si>
  <si>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</si>
  <si>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</si>
  <si>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</si>
  <si>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</si>
  <si>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</si>
  <si>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</si>
  <si>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</si>
  <si>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</si>
  <si>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</si>
  <si>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</si>
  <si>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</si>
  <si>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</si>
  <si>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</si>
  <si>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</si>
  <si>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</si>
  <si>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</si>
  <si>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</si>
  <si>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</si>
  <si>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</si>
  <si>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</si>
  <si>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</si>
  <si>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</si>
  <si>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</si>
  <si>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</si>
  <si>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</si>
  <si>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</si>
  <si>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</si>
  <si>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</si>
  <si>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</si>
  <si>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</si>
  <si>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</si>
  <si>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</si>
  <si>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</si>
  <si>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</si>
  <si>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</si>
  <si>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</si>
  <si>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</si>
  <si>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</si>
  <si>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</si>
  <si>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</si>
  <si>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</si>
  <si>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</si>
  <si>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</si>
  <si>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</si>
  <si>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</si>
  <si>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</si>
  <si>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</si>
  <si>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</si>
  <si>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</si>
  <si>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</si>
  <si>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</si>
  <si>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</si>
  <si>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</si>
  <si>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</si>
  <si>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</si>
  <si>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</si>
  <si>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</si>
  <si>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</si>
  <si>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</si>
  <si>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</si>
  <si>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</si>
  <si>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</si>
  <si>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</si>
  <si>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</si>
  <si>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</si>
  <si>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</si>
  <si>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</si>
  <si>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</si>
  <si>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</si>
  <si>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</si>
  <si>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</si>
  <si>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</si>
  <si>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</si>
  <si>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</si>
  <si>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</si>
  <si>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</si>
  <si>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</si>
  <si>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</si>
  <si>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</si>
  <si>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</si>
  <si>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</si>
  <si>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</si>
  <si>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</si>
  <si>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</si>
  <si>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</si>
  <si>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</si>
  <si>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</si>
  <si>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</si>
  <si>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</si>
  <si>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</si>
  <si>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</si>
  <si>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</si>
  <si>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</si>
  <si>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</si>
  <si>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</si>
  <si>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</si>
  <si>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</si>
  <si>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</si>
  <si>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</si>
  <si>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</si>
  <si>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</si>
  <si>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</si>
  <si>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</si>
  <si>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</si>
  <si>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</si>
  <si>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</si>
  <si>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</si>
  <si>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</si>
  <si>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</si>
  <si>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</si>
  <si>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</si>
  <si>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</si>
  <si>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</si>
  <si>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</si>
  <si>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</si>
  <si>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</si>
  <si>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</si>
  <si>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</si>
  <si>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</si>
  <si>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</si>
  <si>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</si>
  <si>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</si>
  <si>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</si>
  <si>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</si>
  <si>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</si>
  <si>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</si>
  <si>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</si>
  <si>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</si>
  <si>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</si>
  <si>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</si>
  <si>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</si>
  <si>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</si>
  <si>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</si>
  <si>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</si>
  <si>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</si>
  <si>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</si>
  <si>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</si>
  <si>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</si>
  <si>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</si>
  <si>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</si>
  <si>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</si>
  <si>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</si>
  <si>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</si>
  <si>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</si>
  <si>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</si>
  <si>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</si>
  <si>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</si>
  <si>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</si>
  <si>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</si>
  <si>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</si>
  <si>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</si>
  <si>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</si>
  <si>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</si>
  <si>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</si>
  <si>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</si>
  <si>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</si>
  <si>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</si>
  <si>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</si>
  <si>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</si>
  <si>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</si>
  <si>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</si>
  <si>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</si>
  <si>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</si>
  <si>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</si>
  <si>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</si>
  <si>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</si>
  <si>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</si>
  <si>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</si>
  <si>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</si>
  <si>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</si>
  <si>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</si>
  <si>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</si>
  <si>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</si>
  <si>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</si>
  <si>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</si>
  <si>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</si>
  <si>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</si>
  <si>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</si>
  <si>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</si>
  <si>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</si>
  <si>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</si>
  <si>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</si>
  <si>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</si>
  <si>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</si>
  <si>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</si>
  <si>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</si>
  <si>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</si>
  <si>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</si>
  <si>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</si>
  <si>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</si>
  <si>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</si>
  <si>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</si>
  <si>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</si>
  <si>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</si>
  <si>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</si>
  <si>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</si>
  <si>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</si>
  <si>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</si>
  <si>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</si>
  <si>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</si>
  <si>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</si>
  <si>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</si>
  <si>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</si>
  <si>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</si>
  <si>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</si>
  <si>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</si>
  <si>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</si>
  <si>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</si>
  <si>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</si>
  <si>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</si>
  <si>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</si>
  <si>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</si>
  <si>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</si>
  <si>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</si>
  <si>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</si>
  <si>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</si>
  <si>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</si>
  <si>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</si>
  <si>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</si>
  <si>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</si>
  <si>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</si>
  <si>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</si>
  <si>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</si>
  <si>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</si>
  <si>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</si>
  <si>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</si>
  <si>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</si>
  <si>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</si>
  <si>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</si>
  <si>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</si>
  <si>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</si>
  <si>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</si>
  <si>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</si>
  <si>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</si>
  <si>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</si>
  <si>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</si>
  <si>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</si>
  <si>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</si>
  <si>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</si>
  <si>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</si>
  <si>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</si>
  <si>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</si>
  <si>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</si>
  <si>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</si>
  <si>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</si>
  <si>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</si>
  <si>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</si>
  <si>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</si>
  <si>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</si>
  <si>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</si>
  <si>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</si>
  <si>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</si>
  <si>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</si>
  <si>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</si>
  <si>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</si>
  <si>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</si>
  <si>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</si>
  <si>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</si>
  <si>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</si>
  <si>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</si>
  <si>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</si>
  <si>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</si>
  <si>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</si>
  <si>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</si>
  <si>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</si>
  <si>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</si>
  <si>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</si>
  <si>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</si>
  <si>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</si>
  <si>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</si>
  <si>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</si>
  <si>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</si>
  <si>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</si>
  <si>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</si>
  <si>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</si>
  <si>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</si>
  <si>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</si>
  <si>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</si>
  <si>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</si>
  <si>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</si>
  <si>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</si>
  <si>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</si>
  <si>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</si>
  <si>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</si>
  <si>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</si>
  <si>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</si>
  <si>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</si>
  <si>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</si>
  <si>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</si>
  <si>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</si>
  <si>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</si>
  <si>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</si>
  <si>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</si>
  <si>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</si>
  <si>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</si>
  <si>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</si>
  <si>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</si>
  <si>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</si>
  <si>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</si>
  <si>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</si>
  <si>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</si>
  <si>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</si>
  <si>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</si>
  <si>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</si>
  <si>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</si>
  <si>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</si>
  <si>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</si>
  <si>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</si>
  <si>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</si>
  <si>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</si>
  <si>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</si>
  <si>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</si>
  <si>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</si>
  <si>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</si>
  <si>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</si>
  <si>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</si>
  <si>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</si>
  <si>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</si>
  <si>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</si>
  <si>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</si>
  <si>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</si>
  <si>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</si>
  <si>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</si>
  <si>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</si>
  <si>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</si>
  <si>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</si>
  <si>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</si>
  <si>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</si>
  <si>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</si>
  <si>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</si>
  <si>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</si>
  <si>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</si>
  <si>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</si>
  <si>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</si>
  <si>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</si>
  <si>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</si>
  <si>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</si>
  <si>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</si>
  <si>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</si>
  <si>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</si>
  <si>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</si>
  <si>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</si>
  <si>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</si>
  <si>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</si>
  <si>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</si>
  <si>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</si>
  <si>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</si>
  <si>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</si>
  <si>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</si>
  <si>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</si>
  <si>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</si>
  <si>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</si>
  <si>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</si>
  <si>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</si>
  <si>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</si>
  <si>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</si>
  <si>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</si>
  <si>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</si>
  <si>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</si>
  <si>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</si>
  <si>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</si>
  <si>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</si>
  <si>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</si>
  <si>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</si>
  <si>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</si>
  <si>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</si>
  <si>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</si>
  <si>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</si>
  <si>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</si>
  <si>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</si>
  <si>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</si>
  <si>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</si>
  <si>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</si>
  <si>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</si>
  <si>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</si>
  <si>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</si>
  <si>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</si>
  <si>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</si>
  <si>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</si>
  <si>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</si>
  <si>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</si>
  <si>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</si>
  <si>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</si>
  <si>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</si>
  <si>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</si>
  <si>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</si>
  <si>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</si>
  <si>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</si>
  <si>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</si>
  <si>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</si>
  <si>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</si>
  <si>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</si>
  <si>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</si>
  <si>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</si>
  <si>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</si>
  <si>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</si>
  <si>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</si>
  <si>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</si>
  <si>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</si>
  <si>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</si>
  <si>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</si>
  <si>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</si>
  <si>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</si>
  <si>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</si>
  <si>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</si>
  <si>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</si>
  <si>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</si>
  <si>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</si>
  <si>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</si>
  <si>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</si>
  <si>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</si>
  <si>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</si>
  <si>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</si>
  <si>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</si>
  <si>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</si>
  <si>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</si>
  <si>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</si>
  <si>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</si>
  <si>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</si>
  <si>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</si>
  <si>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</si>
  <si>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</si>
  <si>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</si>
  <si>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</si>
  <si>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</si>
  <si>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</si>
  <si>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</si>
  <si>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</si>
  <si>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</si>
  <si>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</si>
  <si>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</si>
  <si>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</si>
  <si>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</si>
  <si>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</si>
  <si>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</si>
  <si>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</si>
  <si>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</si>
  <si>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</si>
  <si>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</si>
  <si>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</si>
  <si>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</si>
  <si>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</si>
  <si>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</si>
  <si>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</si>
  <si>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</si>
  <si>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</si>
  <si>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</si>
  <si>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</si>
  <si>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</si>
  <si>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</si>
  <si>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</si>
  <si>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</si>
  <si>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</si>
  <si>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</si>
  <si>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</si>
  <si>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</si>
  <si>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</si>
  <si>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</si>
  <si>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</si>
  <si>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</si>
  <si>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</si>
  <si>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</si>
  <si>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</si>
  <si>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</si>
  <si>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</si>
  <si>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</si>
  <si>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</si>
  <si>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</si>
  <si>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</si>
  <si>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</si>
  <si>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</si>
  <si>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</si>
  <si>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</si>
  <si>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</si>
  <si>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</si>
  <si>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</si>
  <si>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</si>
  <si>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</si>
  <si>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</si>
  <si>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</si>
  <si>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</si>
  <si>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</si>
  <si>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</si>
  <si>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</si>
  <si>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</si>
  <si>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</si>
  <si>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</si>
  <si>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</si>
  <si>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</si>
  <si>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</si>
  <si>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</si>
  <si>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</si>
  <si>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</si>
  <si>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</si>
  <si>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</si>
  <si>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</si>
  <si>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</si>
  <si>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</si>
  <si>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</si>
  <si>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</si>
  <si>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</si>
  <si>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</si>
  <si>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</si>
  <si>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</si>
  <si>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</si>
  <si>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</si>
  <si>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</si>
  <si>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</si>
  <si>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</si>
  <si>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</si>
  <si>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</si>
  <si>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</si>
  <si>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</si>
  <si>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</si>
  <si>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</si>
  <si>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Coordinadora de Fomento al Comercio Exterior del Estado de Guanajuato (COFOCE)</t>
  </si>
  <si>
    <t>Coordinadora de Fomento al Comercio Exterior del Estado de Guanajauto (COFOCE)</t>
  </si>
  <si>
    <t>Ingresos por Venta de Bienes y Prestación de Servicios</t>
  </si>
  <si>
    <t>Correspondiente del 01 de Enero al 30 de Septiembre 2019</t>
  </si>
  <si>
    <t>Correspondiente del 01 Enero al 30 de Septiembre 2019</t>
  </si>
  <si>
    <t>Correspondiente del 01 de Enero al 30 de Septiembre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</si>
</sst>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F34" sqref="F34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4" t="s">
        <v>645</v>
      </c>
      <c r="B1" s="144"/>
      <c r="C1" s="58"/>
      <c r="D1" s="55" t="s">
        <v>222</v>
      </c>
      <c r="E1" s="56">
        <v>2019</v>
      </c>
    </row>
    <row r="2" spans="1:5" ht="18.95" customHeight="1" x14ac:dyDescent="0.2">
      <c r="A2" s="145" t="s">
        <v>533</v>
      </c>
      <c r="B2" s="145"/>
      <c r="C2" s="77"/>
      <c r="D2" s="55" t="s">
        <v>224</v>
      </c>
      <c r="E2" s="58" t="s">
        <v>225</v>
      </c>
    </row>
    <row r="3" spans="1:5" ht="18.95" customHeight="1" x14ac:dyDescent="0.2">
      <c r="A3" s="146" t="s">
        <v>648</v>
      </c>
      <c r="B3" s="146"/>
      <c r="C3" s="58"/>
      <c r="D3" s="55" t="s">
        <v>226</v>
      </c>
      <c r="E3" s="56">
        <v>2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618</v>
      </c>
      <c r="B23" s="85" t="s">
        <v>337</v>
      </c>
    </row>
    <row r="24" spans="1:2" x14ac:dyDescent="0.2">
      <c r="A24" s="84" t="s">
        <v>619</v>
      </c>
      <c r="B24" s="85" t="s">
        <v>621</v>
      </c>
    </row>
    <row r="25" spans="1:2" x14ac:dyDescent="0.2">
      <c r="A25" s="84" t="s">
        <v>620</v>
      </c>
      <c r="B25" s="85" t="s">
        <v>616</v>
      </c>
    </row>
    <row r="26" spans="1:2" x14ac:dyDescent="0.2">
      <c r="A26" s="84" t="s">
        <v>622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9" orientation="landscape" horizontalDpi="300" verticalDpi="300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view="pageBreakPreview" zoomScale="60" zoomScaleNormal="100" workbookViewId="0">
      <selection activeCell="C13" sqref="C13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0" t="s">
        <v>646</v>
      </c>
      <c r="B1" s="151"/>
      <c r="C1" s="152"/>
    </row>
    <row r="2" spans="1:3" s="78" customFormat="1" ht="18" customHeight="1" x14ac:dyDescent="0.25">
      <c r="A2" s="153" t="s">
        <v>530</v>
      </c>
      <c r="B2" s="154"/>
      <c r="C2" s="155"/>
    </row>
    <row r="3" spans="1:3" s="78" customFormat="1" ht="18" customHeight="1" x14ac:dyDescent="0.25">
      <c r="A3" s="153" t="s">
        <v>649</v>
      </c>
      <c r="B3" s="154"/>
      <c r="C3" s="155"/>
    </row>
    <row r="4" spans="1:3" s="80" customFormat="1" ht="18" customHeight="1" x14ac:dyDescent="0.2">
      <c r="A4" s="156" t="s">
        <v>526</v>
      </c>
      <c r="B4" s="157"/>
      <c r="C4" s="158"/>
    </row>
    <row r="5" spans="1:3" x14ac:dyDescent="0.2">
      <c r="A5" s="95" t="s">
        <v>565</v>
      </c>
      <c r="B5" s="95"/>
      <c r="C5" s="96">
        <v>95232142.329999998</v>
      </c>
    </row>
    <row r="6" spans="1:3" x14ac:dyDescent="0.2">
      <c r="A6" s="97"/>
      <c r="B6" s="98"/>
      <c r="C6" s="99"/>
    </row>
    <row r="7" spans="1:3" x14ac:dyDescent="0.2">
      <c r="A7" s="108" t="s">
        <v>566</v>
      </c>
      <c r="B7" s="108"/>
      <c r="C7" s="100">
        <f>SUM(C8:C13)</f>
        <v>5041.12</v>
      </c>
    </row>
    <row r="8" spans="1:3" x14ac:dyDescent="0.2">
      <c r="A8" s="116" t="s">
        <v>567</v>
      </c>
      <c r="B8" s="115" t="s">
        <v>375</v>
      </c>
      <c r="C8" s="101">
        <v>0</v>
      </c>
    </row>
    <row r="9" spans="1:3" x14ac:dyDescent="0.2">
      <c r="A9" s="102" t="s">
        <v>568</v>
      </c>
      <c r="B9" s="103" t="s">
        <v>577</v>
      </c>
      <c r="C9" s="101">
        <v>0</v>
      </c>
    </row>
    <row r="10" spans="1:3" x14ac:dyDescent="0.2">
      <c r="A10" s="102" t="s">
        <v>569</v>
      </c>
      <c r="B10" s="103" t="s">
        <v>383</v>
      </c>
      <c r="C10" s="101">
        <v>0</v>
      </c>
    </row>
    <row r="11" spans="1:3" x14ac:dyDescent="0.2">
      <c r="A11" s="102" t="s">
        <v>570</v>
      </c>
      <c r="B11" s="103" t="s">
        <v>384</v>
      </c>
      <c r="C11" s="101">
        <v>0</v>
      </c>
    </row>
    <row r="12" spans="1:3" x14ac:dyDescent="0.2">
      <c r="A12" s="102" t="s">
        <v>571</v>
      </c>
      <c r="B12" s="103" t="s">
        <v>385</v>
      </c>
      <c r="C12" s="101">
        <v>0</v>
      </c>
    </row>
    <row r="13" spans="1:3" x14ac:dyDescent="0.2">
      <c r="A13" s="104" t="s">
        <v>572</v>
      </c>
      <c r="B13" s="105" t="s">
        <v>573</v>
      </c>
      <c r="C13" s="101">
        <v>5041.12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576</v>
      </c>
      <c r="C16" s="101">
        <v>0</v>
      </c>
    </row>
    <row r="17" spans="1:3" x14ac:dyDescent="0.2">
      <c r="A17" s="110">
        <v>3.2</v>
      </c>
      <c r="B17" s="103" t="s">
        <v>574</v>
      </c>
      <c r="C17" s="101">
        <v>0</v>
      </c>
    </row>
    <row r="18" spans="1:3" x14ac:dyDescent="0.2">
      <c r="A18" s="110">
        <v>3.3</v>
      </c>
      <c r="B18" s="105" t="s">
        <v>575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95237183.450000003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300" verticalDpi="300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view="pageBreakPreview" zoomScale="60" zoomScaleNormal="100" workbookViewId="0">
      <selection activeCell="F32" sqref="F31:F32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59" t="s">
        <v>645</v>
      </c>
      <c r="B1" s="160"/>
      <c r="C1" s="161"/>
    </row>
    <row r="2" spans="1:3" s="81" customFormat="1" ht="18.95" customHeight="1" x14ac:dyDescent="0.25">
      <c r="A2" s="162" t="s">
        <v>531</v>
      </c>
      <c r="B2" s="163"/>
      <c r="C2" s="164"/>
    </row>
    <row r="3" spans="1:3" s="81" customFormat="1" ht="18.95" customHeight="1" x14ac:dyDescent="0.25">
      <c r="A3" s="162" t="s">
        <v>650</v>
      </c>
      <c r="B3" s="163"/>
      <c r="C3" s="164"/>
    </row>
    <row r="4" spans="1:3" x14ac:dyDescent="0.2">
      <c r="A4" s="156" t="s">
        <v>526</v>
      </c>
      <c r="B4" s="157"/>
      <c r="C4" s="158"/>
    </row>
    <row r="5" spans="1:3" x14ac:dyDescent="0.2">
      <c r="A5" s="125" t="s">
        <v>578</v>
      </c>
      <c r="B5" s="95"/>
      <c r="C5" s="118">
        <v>68357389.420000002</v>
      </c>
    </row>
    <row r="6" spans="1:3" x14ac:dyDescent="0.2">
      <c r="A6" s="119"/>
      <c r="B6" s="98"/>
      <c r="C6" s="120"/>
    </row>
    <row r="7" spans="1:3" x14ac:dyDescent="0.2">
      <c r="A7" s="108" t="s">
        <v>579</v>
      </c>
      <c r="B7" s="121"/>
      <c r="C7" s="100">
        <f>SUM(C8:C28)</f>
        <v>1180162</v>
      </c>
    </row>
    <row r="8" spans="1:3" x14ac:dyDescent="0.2">
      <c r="A8" s="126">
        <v>2.1</v>
      </c>
      <c r="B8" s="127" t="s">
        <v>403</v>
      </c>
      <c r="C8" s="128">
        <v>0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v>329754</v>
      </c>
    </row>
    <row r="11" spans="1:3" x14ac:dyDescent="0.2">
      <c r="A11" s="135">
        <v>2.4</v>
      </c>
      <c r="B11" s="117" t="s">
        <v>270</v>
      </c>
      <c r="C11" s="128">
        <v>0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850408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0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580</v>
      </c>
      <c r="B17" s="117" t="s">
        <v>581</v>
      </c>
      <c r="C17" s="128">
        <v>0</v>
      </c>
    </row>
    <row r="18" spans="1:3" x14ac:dyDescent="0.2">
      <c r="A18" s="135" t="s">
        <v>610</v>
      </c>
      <c r="B18" s="117" t="s">
        <v>278</v>
      </c>
      <c r="C18" s="128">
        <v>0</v>
      </c>
    </row>
    <row r="19" spans="1:3" x14ac:dyDescent="0.2">
      <c r="A19" s="135" t="s">
        <v>611</v>
      </c>
      <c r="B19" s="117" t="s">
        <v>582</v>
      </c>
      <c r="C19" s="128">
        <v>0</v>
      </c>
    </row>
    <row r="20" spans="1:3" x14ac:dyDescent="0.2">
      <c r="A20" s="135" t="s">
        <v>612</v>
      </c>
      <c r="B20" s="117" t="s">
        <v>583</v>
      </c>
      <c r="C20" s="128">
        <v>0</v>
      </c>
    </row>
    <row r="21" spans="1:3" x14ac:dyDescent="0.2">
      <c r="A21" s="135" t="s">
        <v>613</v>
      </c>
      <c r="B21" s="117" t="s">
        <v>584</v>
      </c>
      <c r="C21" s="128">
        <v>0</v>
      </c>
    </row>
    <row r="22" spans="1:3" x14ac:dyDescent="0.2">
      <c r="A22" s="135" t="s">
        <v>585</v>
      </c>
      <c r="B22" s="117" t="s">
        <v>586</v>
      </c>
      <c r="C22" s="128">
        <v>0</v>
      </c>
    </row>
    <row r="23" spans="1:3" x14ac:dyDescent="0.2">
      <c r="A23" s="135" t="s">
        <v>587</v>
      </c>
      <c r="B23" s="117" t="s">
        <v>588</v>
      </c>
      <c r="C23" s="128">
        <v>0</v>
      </c>
    </row>
    <row r="24" spans="1:3" x14ac:dyDescent="0.2">
      <c r="A24" s="135" t="s">
        <v>589</v>
      </c>
      <c r="B24" s="117" t="s">
        <v>590</v>
      </c>
      <c r="C24" s="128">
        <v>0</v>
      </c>
    </row>
    <row r="25" spans="1:3" x14ac:dyDescent="0.2">
      <c r="A25" s="135" t="s">
        <v>591</v>
      </c>
      <c r="B25" s="117" t="s">
        <v>592</v>
      </c>
      <c r="C25" s="128">
        <v>0</v>
      </c>
    </row>
    <row r="26" spans="1:3" x14ac:dyDescent="0.2">
      <c r="A26" s="135" t="s">
        <v>593</v>
      </c>
      <c r="B26" s="117" t="s">
        <v>594</v>
      </c>
      <c r="C26" s="128">
        <v>0</v>
      </c>
    </row>
    <row r="27" spans="1:3" x14ac:dyDescent="0.2">
      <c r="A27" s="135" t="s">
        <v>595</v>
      </c>
      <c r="B27" s="117" t="s">
        <v>596</v>
      </c>
      <c r="C27" s="128">
        <v>0</v>
      </c>
    </row>
    <row r="28" spans="1:3" x14ac:dyDescent="0.2">
      <c r="A28" s="135" t="s">
        <v>597</v>
      </c>
      <c r="B28" s="127" t="s">
        <v>598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599</v>
      </c>
      <c r="B30" s="132"/>
      <c r="C30" s="133">
        <f>SUM(C31:C37)</f>
        <v>6764.59</v>
      </c>
    </row>
    <row r="31" spans="1:3" x14ac:dyDescent="0.2">
      <c r="A31" s="135" t="s">
        <v>600</v>
      </c>
      <c r="B31" s="117" t="s">
        <v>472</v>
      </c>
      <c r="C31" s="128">
        <v>0</v>
      </c>
    </row>
    <row r="32" spans="1:3" x14ac:dyDescent="0.2">
      <c r="A32" s="135" t="s">
        <v>601</v>
      </c>
      <c r="B32" s="117" t="s">
        <v>113</v>
      </c>
      <c r="C32" s="128">
        <v>0</v>
      </c>
    </row>
    <row r="33" spans="1:3" x14ac:dyDescent="0.2">
      <c r="A33" s="135" t="s">
        <v>602</v>
      </c>
      <c r="B33" s="117" t="s">
        <v>482</v>
      </c>
      <c r="C33" s="128">
        <v>0</v>
      </c>
    </row>
    <row r="34" spans="1:3" x14ac:dyDescent="0.2">
      <c r="A34" s="135" t="s">
        <v>603</v>
      </c>
      <c r="B34" s="117" t="s">
        <v>604</v>
      </c>
      <c r="C34" s="128">
        <v>0</v>
      </c>
    </row>
    <row r="35" spans="1:3" x14ac:dyDescent="0.2">
      <c r="A35" s="135" t="s">
        <v>605</v>
      </c>
      <c r="B35" s="117" t="s">
        <v>606</v>
      </c>
      <c r="C35" s="128">
        <v>0</v>
      </c>
    </row>
    <row r="36" spans="1:3" x14ac:dyDescent="0.2">
      <c r="A36" s="135" t="s">
        <v>607</v>
      </c>
      <c r="B36" s="117" t="s">
        <v>490</v>
      </c>
      <c r="C36" s="128">
        <v>0</v>
      </c>
    </row>
    <row r="37" spans="1:3" x14ac:dyDescent="0.2">
      <c r="A37" s="135" t="s">
        <v>608</v>
      </c>
      <c r="B37" s="127" t="s">
        <v>609</v>
      </c>
      <c r="C37" s="134">
        <v>6764.59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67183992.010000005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4" verticalDpi="4294967294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60" zoomScaleNormal="100" workbookViewId="0">
      <selection activeCell="C16" sqref="C16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49" t="str">
        <f>'Notas a los Edos Financieros'!A1</f>
        <v>Coordinadora de Fomento al Comercio Exterior del Estado de Guanajuato (COFOCE)</v>
      </c>
      <c r="B1" s="165"/>
      <c r="C1" s="165"/>
      <c r="D1" s="165"/>
      <c r="E1" s="165"/>
      <c r="F1" s="165"/>
      <c r="G1" s="68" t="s">
        <v>222</v>
      </c>
      <c r="H1" s="69">
        <f>'Notas a los Edos Financieros'!E1</f>
        <v>2019</v>
      </c>
    </row>
    <row r="2" spans="1:10" ht="18.95" customHeight="1" x14ac:dyDescent="0.2">
      <c r="A2" s="149" t="s">
        <v>532</v>
      </c>
      <c r="B2" s="165"/>
      <c r="C2" s="165"/>
      <c r="D2" s="165"/>
      <c r="E2" s="165"/>
      <c r="F2" s="165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66" t="str">
        <f>'Notas a los Edos Financieros'!A3</f>
        <v>Correspondiente del 01 de Enero al 30 de Septiembre 2019</v>
      </c>
      <c r="B3" s="167"/>
      <c r="C3" s="167"/>
      <c r="D3" s="167"/>
      <c r="E3" s="167"/>
      <c r="F3" s="167"/>
      <c r="G3" s="68" t="s">
        <v>226</v>
      </c>
      <c r="H3" s="69">
        <f>'Notas a los Edos Financieros'!E3</f>
        <v>2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68" t="s">
        <v>37</v>
      </c>
      <c r="B5" s="168"/>
      <c r="C5" s="168"/>
      <c r="D5" s="168"/>
      <c r="E5" s="16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640</v>
      </c>
      <c r="B10" s="169" t="s">
        <v>39</v>
      </c>
      <c r="C10" s="169"/>
      <c r="D10" s="169"/>
      <c r="E10" s="169"/>
    </row>
    <row r="11" spans="1:8" s="7" customFormat="1" ht="12.95" customHeight="1" x14ac:dyDescent="0.2">
      <c r="A11" s="142" t="s">
        <v>641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642</v>
      </c>
      <c r="B12" s="169" t="s">
        <v>41</v>
      </c>
      <c r="C12" s="169"/>
      <c r="D12" s="169"/>
      <c r="E12" s="169"/>
    </row>
    <row r="13" spans="1:8" s="7" customFormat="1" ht="26.1" customHeight="1" x14ac:dyDescent="0.2">
      <c r="A13" s="142" t="s">
        <v>643</v>
      </c>
      <c r="B13" s="169" t="s">
        <v>42</v>
      </c>
      <c r="C13" s="169"/>
      <c r="D13" s="169"/>
      <c r="E13" s="16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644</v>
      </c>
      <c r="B15" s="23" t="s">
        <v>43</v>
      </c>
    </row>
    <row r="16" spans="1:8" s="7" customFormat="1" ht="12.95" customHeight="1" x14ac:dyDescent="0.2">
      <c r="A16" s="142" t="s">
        <v>639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637</v>
      </c>
    </row>
    <row r="20" spans="1:8" s="7" customFormat="1" ht="12.95" customHeight="1" x14ac:dyDescent="0.2">
      <c r="A20" s="143" t="s">
        <v>638</v>
      </c>
    </row>
    <row r="21" spans="1:8" s="7" customFormat="1" x14ac:dyDescent="0.2">
      <c r="A21" s="9"/>
    </row>
    <row r="22" spans="1:8" s="7" customFormat="1" x14ac:dyDescent="0.2">
      <c r="A22" s="9" t="s">
        <v>560</v>
      </c>
      <c r="B22" s="9"/>
      <c r="C22" s="9"/>
      <c r="D22" s="9"/>
    </row>
    <row r="23" spans="1:8" s="7" customFormat="1" x14ac:dyDescent="0.2">
      <c r="A23" s="9" t="s">
        <v>561</v>
      </c>
      <c r="B23" s="9"/>
      <c r="C23" s="9"/>
      <c r="D23" s="9"/>
    </row>
    <row r="24" spans="1:8" s="7" customFormat="1" x14ac:dyDescent="0.2">
      <c r="A24" s="9" t="s">
        <v>562</v>
      </c>
      <c r="B24" s="9"/>
      <c r="C24" s="9"/>
      <c r="D24" s="9"/>
    </row>
    <row r="25" spans="1:8" s="7" customFormat="1" x14ac:dyDescent="0.2">
      <c r="A25" s="9" t="s">
        <v>563</v>
      </c>
      <c r="B25" s="9"/>
      <c r="C25" s="9"/>
      <c r="D25" s="9"/>
    </row>
    <row r="26" spans="1:8" s="7" customFormat="1" x14ac:dyDescent="0.2">
      <c r="A26" s="9" t="s">
        <v>564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0" t="s">
        <v>45</v>
      </c>
      <c r="C31" s="170"/>
      <c r="D31" s="170"/>
      <c r="E31" s="170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view="pageBreakPreview" zoomScale="60" zoomScaleNormal="106" workbookViewId="0">
      <selection activeCell="D112" sqref="D112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47" t="str">
        <f>'Notas a los Edos Financieros'!A1</f>
        <v>Coordinadora de Fomento al Comercio Exterior del Estado de Guanajuato (COFOCE)</v>
      </c>
      <c r="B1" s="148"/>
      <c r="C1" s="148"/>
      <c r="D1" s="148"/>
      <c r="E1" s="148"/>
      <c r="F1" s="148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47" t="s">
        <v>223</v>
      </c>
      <c r="B2" s="148"/>
      <c r="C2" s="148"/>
      <c r="D2" s="148"/>
      <c r="E2" s="148"/>
      <c r="F2" s="148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47" t="str">
        <f>'Notas a los Edos Financieros'!A3</f>
        <v>Correspondiente del 01 de Enero al 30 de Septiembre 2019</v>
      </c>
      <c r="B3" s="148"/>
      <c r="C3" s="148"/>
      <c r="D3" s="148"/>
      <c r="E3" s="148"/>
      <c r="F3" s="148"/>
      <c r="G3" s="55" t="s">
        <v>226</v>
      </c>
      <c r="H3" s="66">
        <f>'Notas a los Edos Financieros'!E3</f>
        <v>2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623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624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2019</v>
      </c>
      <c r="E14" s="62">
        <f>D14-1</f>
        <v>2018</v>
      </c>
      <c r="F14" s="62">
        <f>E14-1</f>
        <v>2017</v>
      </c>
      <c r="G14" s="62">
        <f>F14-1</f>
        <v>2016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f>+D15</f>
        <v>585022.39</v>
      </c>
      <c r="D15" s="65">
        <v>585022.39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625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f>+D20+E20+F20+G20</f>
        <v>590686.77</v>
      </c>
      <c r="D20" s="65">
        <v>590686.77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f t="shared" ref="C21:C26" si="0">+D21+E21+F21+G21</f>
        <v>20000</v>
      </c>
      <c r="D21" s="65">
        <v>20000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f t="shared" si="0"/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f t="shared" si="0"/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f t="shared" si="0"/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f t="shared" si="0"/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f t="shared" si="0"/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626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627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628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629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630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0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22581963.620000001</v>
      </c>
      <c r="D60" s="65">
        <v>0</v>
      </c>
      <c r="E60" s="65">
        <v>20297530.669999998</v>
      </c>
    </row>
    <row r="61" spans="1:9" x14ac:dyDescent="0.2">
      <c r="A61" s="63">
        <v>1241</v>
      </c>
      <c r="B61" s="61" t="s">
        <v>269</v>
      </c>
      <c r="C61" s="65">
        <v>13553551.220000001</v>
      </c>
      <c r="D61" s="65">
        <v>0</v>
      </c>
      <c r="E61" s="65">
        <v>12830998.08</v>
      </c>
    </row>
    <row r="62" spans="1:9" x14ac:dyDescent="0.2">
      <c r="A62" s="63">
        <v>1242</v>
      </c>
      <c r="B62" s="61" t="s">
        <v>270</v>
      </c>
      <c r="C62" s="65">
        <v>61033.4</v>
      </c>
      <c r="D62" s="65">
        <v>0</v>
      </c>
      <c r="E62" s="65">
        <v>3629.64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8930375</v>
      </c>
      <c r="D64" s="65">
        <v>0</v>
      </c>
      <c r="E64" s="65">
        <v>7459202.5499999998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37004</v>
      </c>
      <c r="D66" s="65">
        <v>0</v>
      </c>
      <c r="E66" s="65">
        <v>3700.4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631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279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632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633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634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f>+D101</f>
        <v>799087.4</v>
      </c>
      <c r="D101" s="65">
        <f>SUM(D102:D114)</f>
        <v>799087.4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16176.87</v>
      </c>
      <c r="D102" s="65">
        <v>16176.87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3888.08</v>
      </c>
      <c r="D103" s="65">
        <v>3888.08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778249.17</v>
      </c>
      <c r="D108" s="65">
        <v>778249.17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773.28</v>
      </c>
      <c r="D110" s="65">
        <v>773.28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635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636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horizontalDpi="300" verticalDpi="300" r:id="rId1"/>
  <rowBreaks count="2" manualBreakCount="2">
    <brk id="69" max="7" man="1"/>
    <brk id="11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view="pageBreakPreview" topLeftCell="A197" zoomScale="60" zoomScaleNormal="100" workbookViewId="0">
      <selection activeCell="C98" sqref="C98:C220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45" t="str">
        <f>ESF!A1</f>
        <v>Coordinadora de Fomento al Comercio Exterior del Estado de Guanajuato (COFOCE)</v>
      </c>
      <c r="B1" s="145"/>
      <c r="C1" s="145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45" t="s">
        <v>335</v>
      </c>
      <c r="B2" s="145"/>
      <c r="C2" s="145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45" t="str">
        <f>ESF!A3</f>
        <v>Correspondiente del 01 de Enero al 30 de Septiembre 2019</v>
      </c>
      <c r="B3" s="145"/>
      <c r="C3" s="145"/>
      <c r="D3" s="55" t="s">
        <v>226</v>
      </c>
      <c r="E3" s="66">
        <f>'Notas a los Edos Financieros'!E3</f>
        <v>2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614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f>+C46</f>
        <v>6053485.4800000004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647</v>
      </c>
      <c r="C46" s="93">
        <f>SUM(C47:C54)</f>
        <v>6053485.4800000004</v>
      </c>
      <c r="D46" s="90"/>
      <c r="E46" s="88"/>
    </row>
    <row r="47" spans="1:5" x14ac:dyDescent="0.2">
      <c r="A47" s="89">
        <v>4171</v>
      </c>
      <c r="B47" s="90" t="s">
        <v>542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543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544</v>
      </c>
      <c r="C49" s="93">
        <v>6053485.4800000004</v>
      </c>
      <c r="D49" s="90"/>
      <c r="E49" s="88"/>
    </row>
    <row r="50" spans="1:5" ht="22.5" x14ac:dyDescent="0.2">
      <c r="A50" s="89">
        <v>4174</v>
      </c>
      <c r="B50" s="91" t="s">
        <v>545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546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547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548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549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615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550</v>
      </c>
      <c r="C58" s="93">
        <f>+C65</f>
        <v>89178656.849999994</v>
      </c>
      <c r="D58" s="90"/>
      <c r="E58" s="88"/>
    </row>
    <row r="59" spans="1:5" ht="22.5" x14ac:dyDescent="0.2">
      <c r="A59" s="89">
        <v>4210</v>
      </c>
      <c r="B59" s="91" t="s">
        <v>551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552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553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f>+C66</f>
        <v>89178656.849999994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89178656.849999994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554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616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5041.12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555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5041.12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556</v>
      </c>
      <c r="C89" s="93">
        <v>5041.12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557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617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v>67183992.010000005</v>
      </c>
      <c r="D98" s="94">
        <f>C98/C98</f>
        <v>1</v>
      </c>
      <c r="E98" s="90"/>
    </row>
    <row r="99" spans="1:5" x14ac:dyDescent="0.2">
      <c r="A99" s="92">
        <v>5100</v>
      </c>
      <c r="B99" s="90" t="s">
        <v>392</v>
      </c>
      <c r="C99" s="93">
        <v>55052176.870000005</v>
      </c>
      <c r="D99" s="94">
        <f>C99/$C$99</f>
        <v>1</v>
      </c>
      <c r="E99" s="90"/>
    </row>
    <row r="100" spans="1:5" x14ac:dyDescent="0.2">
      <c r="A100" s="92">
        <v>5110</v>
      </c>
      <c r="B100" s="90" t="s">
        <v>393</v>
      </c>
      <c r="C100" s="93">
        <v>26900088.48</v>
      </c>
      <c r="D100" s="94">
        <f t="shared" ref="D100:D163" si="0">C100/$C$99</f>
        <v>0.48862896999553285</v>
      </c>
      <c r="E100" s="90"/>
    </row>
    <row r="101" spans="1:5" x14ac:dyDescent="0.2">
      <c r="A101" s="92">
        <v>5111</v>
      </c>
      <c r="B101" s="90" t="s">
        <v>394</v>
      </c>
      <c r="C101" s="93">
        <v>6826521.5899999999</v>
      </c>
      <c r="D101" s="94">
        <f t="shared" si="0"/>
        <v>0.12400093834836216</v>
      </c>
      <c r="E101" s="90"/>
    </row>
    <row r="102" spans="1:5" x14ac:dyDescent="0.2">
      <c r="A102" s="92">
        <v>5112</v>
      </c>
      <c r="B102" s="90" t="s">
        <v>395</v>
      </c>
      <c r="C102" s="93">
        <v>685057.67</v>
      </c>
      <c r="D102" s="94">
        <f t="shared" si="0"/>
        <v>1.2443788946215379E-2</v>
      </c>
      <c r="E102" s="90"/>
    </row>
    <row r="103" spans="1:5" x14ac:dyDescent="0.2">
      <c r="A103" s="92">
        <v>5113</v>
      </c>
      <c r="B103" s="90" t="s">
        <v>396</v>
      </c>
      <c r="C103" s="93">
        <v>7821862.2000000002</v>
      </c>
      <c r="D103" s="94">
        <f t="shared" si="0"/>
        <v>0.14208088843553843</v>
      </c>
      <c r="E103" s="90"/>
    </row>
    <row r="104" spans="1:5" x14ac:dyDescent="0.2">
      <c r="A104" s="92">
        <v>5114</v>
      </c>
      <c r="B104" s="90" t="s">
        <v>397</v>
      </c>
      <c r="C104" s="93">
        <v>2500367.88</v>
      </c>
      <c r="D104" s="94">
        <f t="shared" si="0"/>
        <v>4.5418147331473535E-2</v>
      </c>
      <c r="E104" s="90"/>
    </row>
    <row r="105" spans="1:5" x14ac:dyDescent="0.2">
      <c r="A105" s="92">
        <v>5115</v>
      </c>
      <c r="B105" s="90" t="s">
        <v>398</v>
      </c>
      <c r="C105" s="93">
        <v>9065276.3000000007</v>
      </c>
      <c r="D105" s="94">
        <f t="shared" si="0"/>
        <v>0.16466699076054175</v>
      </c>
      <c r="E105" s="90"/>
    </row>
    <row r="106" spans="1:5" x14ac:dyDescent="0.2">
      <c r="A106" s="92">
        <v>5116</v>
      </c>
      <c r="B106" s="90" t="s">
        <v>399</v>
      </c>
      <c r="C106" s="93">
        <v>1002.84</v>
      </c>
      <c r="D106" s="94">
        <f t="shared" si="0"/>
        <v>1.8216173401609575E-5</v>
      </c>
      <c r="E106" s="90"/>
    </row>
    <row r="107" spans="1:5" x14ac:dyDescent="0.2">
      <c r="A107" s="92">
        <v>5120</v>
      </c>
      <c r="B107" s="90" t="s">
        <v>400</v>
      </c>
      <c r="C107" s="93">
        <v>890969.52</v>
      </c>
      <c r="D107" s="94">
        <f t="shared" si="0"/>
        <v>1.6184092449312803E-2</v>
      </c>
      <c r="E107" s="90"/>
    </row>
    <row r="108" spans="1:5" x14ac:dyDescent="0.2">
      <c r="A108" s="92">
        <v>5121</v>
      </c>
      <c r="B108" s="90" t="s">
        <v>401</v>
      </c>
      <c r="C108" s="93">
        <v>134470</v>
      </c>
      <c r="D108" s="94">
        <f t="shared" si="0"/>
        <v>2.442591876385505E-3</v>
      </c>
      <c r="E108" s="90"/>
    </row>
    <row r="109" spans="1:5" x14ac:dyDescent="0.2">
      <c r="A109" s="92">
        <v>5122</v>
      </c>
      <c r="B109" s="90" t="s">
        <v>402</v>
      </c>
      <c r="C109" s="93">
        <v>6289.6</v>
      </c>
      <c r="D109" s="94">
        <f t="shared" si="0"/>
        <v>1.1424797996366678E-4</v>
      </c>
      <c r="E109" s="90"/>
    </row>
    <row r="110" spans="1:5" x14ac:dyDescent="0.2">
      <c r="A110" s="92">
        <v>5123</v>
      </c>
      <c r="B110" s="90" t="s">
        <v>403</v>
      </c>
      <c r="C110" s="93">
        <v>0</v>
      </c>
      <c r="D110" s="94">
        <f t="shared" si="0"/>
        <v>0</v>
      </c>
      <c r="E110" s="90"/>
    </row>
    <row r="111" spans="1:5" x14ac:dyDescent="0.2">
      <c r="A111" s="92">
        <v>5124</v>
      </c>
      <c r="B111" s="90" t="s">
        <v>404</v>
      </c>
      <c r="C111" s="93">
        <v>7288.63</v>
      </c>
      <c r="D111" s="94">
        <f t="shared" si="0"/>
        <v>1.3239494629270233E-4</v>
      </c>
      <c r="E111" s="90"/>
    </row>
    <row r="112" spans="1:5" x14ac:dyDescent="0.2">
      <c r="A112" s="92">
        <v>5125</v>
      </c>
      <c r="B112" s="90" t="s">
        <v>405</v>
      </c>
      <c r="C112" s="93">
        <v>3936.8</v>
      </c>
      <c r="D112" s="94">
        <f t="shared" si="0"/>
        <v>7.1510342075960858E-5</v>
      </c>
      <c r="E112" s="90"/>
    </row>
    <row r="113" spans="1:5" x14ac:dyDescent="0.2">
      <c r="A113" s="92">
        <v>5126</v>
      </c>
      <c r="B113" s="90" t="s">
        <v>406</v>
      </c>
      <c r="C113" s="93">
        <v>713397.91</v>
      </c>
      <c r="D113" s="94">
        <f t="shared" si="0"/>
        <v>1.2958577672316484E-2</v>
      </c>
      <c r="E113" s="90"/>
    </row>
    <row r="114" spans="1:5" x14ac:dyDescent="0.2">
      <c r="A114" s="92">
        <v>5127</v>
      </c>
      <c r="B114" s="90" t="s">
        <v>407</v>
      </c>
      <c r="C114" s="93">
        <v>0</v>
      </c>
      <c r="D114" s="94">
        <f t="shared" si="0"/>
        <v>0</v>
      </c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409</v>
      </c>
      <c r="C116" s="93">
        <v>25586.58</v>
      </c>
      <c r="D116" s="94">
        <f t="shared" si="0"/>
        <v>4.6476963227848469E-4</v>
      </c>
      <c r="E116" s="90"/>
    </row>
    <row r="117" spans="1:5" x14ac:dyDescent="0.2">
      <c r="A117" s="92">
        <v>5130</v>
      </c>
      <c r="B117" s="90" t="s">
        <v>410</v>
      </c>
      <c r="C117" s="93">
        <v>27261118.870000001</v>
      </c>
      <c r="D117" s="94">
        <f t="shared" si="0"/>
        <v>0.49518693755515431</v>
      </c>
      <c r="E117" s="90"/>
    </row>
    <row r="118" spans="1:5" x14ac:dyDescent="0.2">
      <c r="A118" s="92">
        <v>5131</v>
      </c>
      <c r="B118" s="90" t="s">
        <v>411</v>
      </c>
      <c r="C118" s="93">
        <v>1030267.6</v>
      </c>
      <c r="D118" s="94">
        <f t="shared" si="0"/>
        <v>1.8714384399964236E-2</v>
      </c>
      <c r="E118" s="90"/>
    </row>
    <row r="119" spans="1:5" x14ac:dyDescent="0.2">
      <c r="A119" s="92">
        <v>5132</v>
      </c>
      <c r="B119" s="90" t="s">
        <v>412</v>
      </c>
      <c r="C119" s="93">
        <v>335132</v>
      </c>
      <c r="D119" s="94">
        <f t="shared" si="0"/>
        <v>6.087534027789299E-3</v>
      </c>
      <c r="E119" s="90"/>
    </row>
    <row r="120" spans="1:5" x14ac:dyDescent="0.2">
      <c r="A120" s="92">
        <v>5133</v>
      </c>
      <c r="B120" s="90" t="s">
        <v>413</v>
      </c>
      <c r="C120" s="93">
        <v>5656178.1299999999</v>
      </c>
      <c r="D120" s="94">
        <f t="shared" si="0"/>
        <v>0.10274213394606496</v>
      </c>
      <c r="E120" s="90"/>
    </row>
    <row r="121" spans="1:5" x14ac:dyDescent="0.2">
      <c r="A121" s="92">
        <v>5134</v>
      </c>
      <c r="B121" s="90" t="s">
        <v>414</v>
      </c>
      <c r="C121" s="93">
        <v>84783.63</v>
      </c>
      <c r="D121" s="94">
        <f t="shared" si="0"/>
        <v>1.5400595366139242E-3</v>
      </c>
      <c r="E121" s="90"/>
    </row>
    <row r="122" spans="1:5" x14ac:dyDescent="0.2">
      <c r="A122" s="92">
        <v>5135</v>
      </c>
      <c r="B122" s="90" t="s">
        <v>415</v>
      </c>
      <c r="C122" s="93">
        <v>923174.05</v>
      </c>
      <c r="D122" s="94">
        <f t="shared" si="0"/>
        <v>1.6769074403360645E-2</v>
      </c>
      <c r="E122" s="90"/>
    </row>
    <row r="123" spans="1:5" x14ac:dyDescent="0.2">
      <c r="A123" s="92">
        <v>5136</v>
      </c>
      <c r="B123" s="90" t="s">
        <v>416</v>
      </c>
      <c r="C123" s="93">
        <v>3287424.81</v>
      </c>
      <c r="D123" s="94">
        <f t="shared" si="0"/>
        <v>5.9714710605593531E-2</v>
      </c>
      <c r="E123" s="90"/>
    </row>
    <row r="124" spans="1:5" x14ac:dyDescent="0.2">
      <c r="A124" s="92">
        <v>5137</v>
      </c>
      <c r="B124" s="90" t="s">
        <v>417</v>
      </c>
      <c r="C124" s="93">
        <v>2707576.15</v>
      </c>
      <c r="D124" s="94">
        <f t="shared" si="0"/>
        <v>4.9181999767123827E-2</v>
      </c>
      <c r="E124" s="90"/>
    </row>
    <row r="125" spans="1:5" x14ac:dyDescent="0.2">
      <c r="A125" s="92">
        <v>5138</v>
      </c>
      <c r="B125" s="90" t="s">
        <v>418</v>
      </c>
      <c r="C125" s="93">
        <v>12667601.77</v>
      </c>
      <c r="D125" s="94">
        <f t="shared" si="0"/>
        <v>0.23010174147905585</v>
      </c>
      <c r="E125" s="90"/>
    </row>
    <row r="126" spans="1:5" x14ac:dyDescent="0.2">
      <c r="A126" s="92">
        <v>5139</v>
      </c>
      <c r="B126" s="90" t="s">
        <v>419</v>
      </c>
      <c r="C126" s="93">
        <v>568980.73</v>
      </c>
      <c r="D126" s="94">
        <f t="shared" si="0"/>
        <v>1.0335299389587969E-2</v>
      </c>
      <c r="E126" s="90"/>
    </row>
    <row r="127" spans="1:5" x14ac:dyDescent="0.2">
      <c r="A127" s="92">
        <v>5200</v>
      </c>
      <c r="B127" s="90" t="s">
        <v>420</v>
      </c>
      <c r="C127" s="93">
        <v>12125050.549999999</v>
      </c>
      <c r="D127" s="94">
        <f t="shared" si="0"/>
        <v>0.22024652319620433</v>
      </c>
      <c r="E127" s="90"/>
    </row>
    <row r="128" spans="1:5" x14ac:dyDescent="0.2">
      <c r="A128" s="92">
        <v>5210</v>
      </c>
      <c r="B128" s="90" t="s">
        <v>421</v>
      </c>
      <c r="C128" s="93"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371</v>
      </c>
      <c r="C134" s="93">
        <v>12115246.26</v>
      </c>
      <c r="D134" s="94">
        <f t="shared" si="0"/>
        <v>0.22006843232755163</v>
      </c>
      <c r="E134" s="90"/>
    </row>
    <row r="135" spans="1:5" x14ac:dyDescent="0.2">
      <c r="A135" s="92">
        <v>5231</v>
      </c>
      <c r="B135" s="90" t="s">
        <v>427</v>
      </c>
      <c r="C135" s="93">
        <v>12115246.26</v>
      </c>
      <c r="D135" s="94">
        <f t="shared" si="0"/>
        <v>0.22006843232755163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372</v>
      </c>
      <c r="C137" s="93">
        <v>0</v>
      </c>
      <c r="D137" s="94">
        <f t="shared" si="0"/>
        <v>0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373</v>
      </c>
      <c r="C142" s="93">
        <v>9804.2900000000009</v>
      </c>
      <c r="D142" s="94">
        <f t="shared" si="0"/>
        <v>1.7809086865269312E-4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93">
        <v>9804.2900000000009</v>
      </c>
      <c r="D144" s="94">
        <f t="shared" si="0"/>
        <v>1.7809086865269312E-4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450</v>
      </c>
      <c r="C160" s="93"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457</v>
      </c>
      <c r="C170" s="93"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471</v>
      </c>
      <c r="C185" s="93">
        <v>0</v>
      </c>
      <c r="D185" s="94">
        <f t="shared" si="1"/>
        <v>0</v>
      </c>
      <c r="E185" s="90"/>
    </row>
    <row r="186" spans="1:5" x14ac:dyDescent="0.2">
      <c r="A186" s="92">
        <v>5510</v>
      </c>
      <c r="B186" s="90" t="s">
        <v>472</v>
      </c>
      <c r="C186" s="93">
        <v>0</v>
      </c>
      <c r="D186" s="94">
        <f t="shared" si="1"/>
        <v>0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477</v>
      </c>
      <c r="C191" s="93">
        <v>0</v>
      </c>
      <c r="D191" s="94">
        <f t="shared" si="1"/>
        <v>0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93">
        <v>6764.59</v>
      </c>
      <c r="D208" s="94">
        <f t="shared" si="1"/>
        <v>1.2287597665708799E-4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558</v>
      </c>
      <c r="C212" s="93">
        <v>6764.59</v>
      </c>
      <c r="D212" s="94">
        <f t="shared" si="1"/>
        <v>1.2287597665708799E-4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559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618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619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620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622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J6" sqref="J6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49" t="str">
        <f>ESF!A1</f>
        <v>Coordinadora de Fomento al Comercio Exterior del Estado de Guanajuato (COFOCE)</v>
      </c>
      <c r="B1" s="149"/>
      <c r="C1" s="149"/>
      <c r="D1" s="68" t="s">
        <v>222</v>
      </c>
      <c r="E1" s="69">
        <f>ESF!H1</f>
        <v>2019</v>
      </c>
    </row>
    <row r="2" spans="1:5" ht="18.95" customHeight="1" x14ac:dyDescent="0.2">
      <c r="A2" s="149" t="s">
        <v>500</v>
      </c>
      <c r="B2" s="149"/>
      <c r="C2" s="149"/>
      <c r="D2" s="68" t="s">
        <v>224</v>
      </c>
      <c r="E2" s="69" t="str">
        <f>ESF!H2</f>
        <v>Trimestral</v>
      </c>
    </row>
    <row r="3" spans="1:5" ht="18.95" customHeight="1" x14ac:dyDescent="0.2">
      <c r="A3" s="149" t="str">
        <f>ESF!A3</f>
        <v>Correspondiente del 01 de Enero al 30 de Septiembre 2019</v>
      </c>
      <c r="B3" s="149"/>
      <c r="C3" s="149"/>
      <c r="D3" s="68" t="s">
        <v>226</v>
      </c>
      <c r="E3" s="69">
        <f>ESF!H3</f>
        <v>2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1619028.93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28053191.440000001</v>
      </c>
    </row>
    <row r="15" spans="1:5" x14ac:dyDescent="0.2">
      <c r="A15" s="74">
        <v>3220</v>
      </c>
      <c r="B15" s="70" t="s">
        <v>505</v>
      </c>
      <c r="C15" s="75">
        <v>8008293.2300000004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60" zoomScaleNormal="100" workbookViewId="0">
      <selection activeCell="C46" sqref="C46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49" t="str">
        <f>ESF!A1</f>
        <v>Coordinadora de Fomento al Comercio Exterior del Estado de Guanajuato (COFOCE)</v>
      </c>
      <c r="B1" s="149"/>
      <c r="C1" s="149"/>
      <c r="D1" s="68" t="s">
        <v>222</v>
      </c>
      <c r="E1" s="69">
        <f>ESF!H1</f>
        <v>2019</v>
      </c>
    </row>
    <row r="2" spans="1:5" s="76" customFormat="1" ht="18.95" customHeight="1" x14ac:dyDescent="0.25">
      <c r="A2" s="149" t="s">
        <v>518</v>
      </c>
      <c r="B2" s="149"/>
      <c r="C2" s="149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49" t="str">
        <f>ESF!A3</f>
        <v>Correspondiente del 01 de Enero al 30 de Septiembre 2019</v>
      </c>
      <c r="B3" s="149"/>
      <c r="C3" s="149"/>
      <c r="D3" s="68" t="s">
        <v>226</v>
      </c>
      <c r="E3" s="69">
        <f>ESF!H3</f>
        <v>2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55104.9</v>
      </c>
      <c r="D8" s="75">
        <v>0</v>
      </c>
    </row>
    <row r="9" spans="1:5" x14ac:dyDescent="0.2">
      <c r="A9" s="74">
        <v>1112</v>
      </c>
      <c r="B9" s="70" t="s">
        <v>520</v>
      </c>
      <c r="C9" s="75">
        <v>34933552.409999996</v>
      </c>
      <c r="D9" s="75">
        <v>20276828.170000002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f>SUM(C8:C14)</f>
        <v>34988657.309999995</v>
      </c>
      <c r="D15" s="75">
        <v>20276828.170000002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f>SUM(C29:C36)</f>
        <v>22581963.620000001</v>
      </c>
    </row>
    <row r="29" spans="1:5" x14ac:dyDescent="0.2">
      <c r="A29" s="74">
        <v>1241</v>
      </c>
      <c r="B29" s="70" t="s">
        <v>269</v>
      </c>
      <c r="C29" s="75">
        <v>13553551.220000001</v>
      </c>
    </row>
    <row r="30" spans="1:5" x14ac:dyDescent="0.2">
      <c r="A30" s="74">
        <v>1242</v>
      </c>
      <c r="B30" s="70" t="s">
        <v>270</v>
      </c>
      <c r="C30" s="75">
        <v>61033.4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8930375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37004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0</v>
      </c>
    </row>
    <row r="37" spans="1:5" x14ac:dyDescent="0.2">
      <c r="A37" s="74">
        <v>1250</v>
      </c>
      <c r="B37" s="70" t="s">
        <v>278</v>
      </c>
      <c r="C37" s="75">
        <v>0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v>6764.59</v>
      </c>
      <c r="D46" s="75">
        <v>0</v>
      </c>
    </row>
    <row r="47" spans="1:5" x14ac:dyDescent="0.2">
      <c r="A47" s="74">
        <v>5510</v>
      </c>
      <c r="B47" s="70" t="s">
        <v>472</v>
      </c>
      <c r="C47" s="75">
        <v>0</v>
      </c>
      <c r="D47" s="75">
        <v>0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6764.59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6764.59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orientation="portrait" horizontalDpi="300" verticalDpi="300" r:id="rId1"/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Ruben Adrian Martinez Martinez</cp:lastModifiedBy>
  <cp:lastPrinted>2019-11-22T19:16:36Z</cp:lastPrinted>
  <dcterms:created xsi:type="dcterms:W3CDTF">2012-12-11T20:36:24Z</dcterms:created>
  <dcterms:modified xsi:type="dcterms:W3CDTF">2019-11-22T19:18:40Z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