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IR" sheetId="1" r:id="rId1"/>
  </sheets>
  <externalReferences>
    <externalReference r:id="rId2"/>
    <externalReference r:id="rId3"/>
  </externalReferences>
  <definedNames>
    <definedName name="_xlnm.Print_Area" localSheetId="0">IR!$A$1:$Z$55</definedName>
  </definedNames>
  <calcPr calcId="145621" concurrentCalc="0"/>
</workbook>
</file>

<file path=xl/calcChain.xml><?xml version="1.0" encoding="utf-8"?>
<calcChain xmlns="http://schemas.openxmlformats.org/spreadsheetml/2006/main">
  <c r="U52" i="1" l="1"/>
  <c r="S51" i="1"/>
  <c r="F51" i="1"/>
  <c r="U50" i="1"/>
  <c r="F50" i="1"/>
  <c r="W40" i="1"/>
  <c r="V40" i="1"/>
  <c r="U40" i="1"/>
  <c r="Y38" i="1"/>
  <c r="T37" i="1"/>
  <c r="S37" i="1"/>
  <c r="T36" i="1"/>
  <c r="S36" i="1"/>
  <c r="Y35" i="1"/>
  <c r="X35" i="1"/>
  <c r="T34" i="1"/>
  <c r="S34" i="1"/>
  <c r="T33" i="1"/>
  <c r="S33" i="1"/>
  <c r="T32" i="1"/>
  <c r="S32" i="1"/>
  <c r="T31" i="1"/>
  <c r="S31" i="1"/>
  <c r="Y30" i="1"/>
  <c r="X30" i="1"/>
  <c r="T29" i="1"/>
  <c r="S29" i="1"/>
  <c r="T28" i="1"/>
  <c r="S28" i="1"/>
  <c r="Y27" i="1"/>
  <c r="X27" i="1"/>
  <c r="T26" i="1"/>
  <c r="S26" i="1"/>
  <c r="T25" i="1"/>
  <c r="S25" i="1"/>
  <c r="T24" i="1"/>
  <c r="S24" i="1"/>
  <c r="Y23" i="1"/>
  <c r="X23" i="1"/>
  <c r="T22" i="1"/>
  <c r="S22" i="1"/>
  <c r="T21" i="1"/>
  <c r="S21" i="1"/>
  <c r="T20" i="1"/>
  <c r="S20" i="1"/>
  <c r="Y19" i="1"/>
  <c r="X19" i="1"/>
  <c r="T18" i="1"/>
  <c r="S18" i="1"/>
  <c r="T17" i="1"/>
  <c r="S17" i="1"/>
  <c r="T16" i="1"/>
  <c r="S16" i="1"/>
  <c r="Y15" i="1"/>
  <c r="X15" i="1"/>
  <c r="T14" i="1"/>
  <c r="S14" i="1"/>
  <c r="T13" i="1"/>
  <c r="S13" i="1"/>
  <c r="T12" i="1"/>
  <c r="S12" i="1"/>
  <c r="Y11" i="1"/>
  <c r="X11" i="1"/>
  <c r="E5" i="1"/>
  <c r="B3" i="1"/>
</calcChain>
</file>

<file path=xl/sharedStrings.xml><?xml version="1.0" encoding="utf-8"?>
<sst xmlns="http://schemas.openxmlformats.org/spreadsheetml/2006/main" count="248" uniqueCount="109">
  <si>
    <t>INDICADORES PARA RESULTADOS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</si>
  <si>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</si>
  <si>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</si>
  <si>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</si>
  <si>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</si>
  <si>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</si>
  <si>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</si>
  <si>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</si>
  <si>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</si>
  <si>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</si>
  <si>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</si>
  <si>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</si>
  <si>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</si>
  <si>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</si>
  <si>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</si>
  <si>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</si>
  <si>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</si>
  <si>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</si>
  <si>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</si>
  <si>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</si>
  <si>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</si>
  <si>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</si>
  <si>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</si>
  <si>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</si>
  <si>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</si>
  <si>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</si>
  <si>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</si>
  <si>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</si>
  <si>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</si>
  <si>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</si>
  <si>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</si>
  <si>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</si>
  <si>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</si>
  <si>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Económico</t>
  </si>
  <si>
    <t>Empleo y a la Prosperidad</t>
  </si>
  <si>
    <t>03</t>
  </si>
  <si>
    <t>03.01</t>
  </si>
  <si>
    <t>03.01.01</t>
  </si>
  <si>
    <t>E020 - COMERCIALIZACIÓN INTERNACIONAL</t>
  </si>
  <si>
    <t>COFOCE 3010</t>
  </si>
  <si>
    <t xml:space="preserve">G1103 - 10000101 - ADMINISTRACIÓN DE LOS RECURSOS HUMANOS, MATERIALES, FINANCIEROS Y DE SERVICIOS </t>
  </si>
  <si>
    <t>Proceso de Gestión</t>
  </si>
  <si>
    <t>Encuestas aplicadas a los usuarios dentro del organismo para medir la satisfacción del servicio recibido por las áreas de la DFA.</t>
  </si>
  <si>
    <t>Proceso G1103</t>
  </si>
  <si>
    <t>Gestión</t>
  </si>
  <si>
    <t>Eficiencia</t>
  </si>
  <si>
    <t>Semestral</t>
  </si>
  <si>
    <t>Número de encuestas aplicadas a los usuarios del organismo.</t>
  </si>
  <si>
    <t>A/B*100</t>
  </si>
  <si>
    <t>Número de reportes financieros entregados a la SFIA con información oportuna y confiable.</t>
  </si>
  <si>
    <t>Trimestral</t>
  </si>
  <si>
    <t>Número de reportes financieros entregados.</t>
  </si>
  <si>
    <t>Desarrollo de proyectos de mejora administrativa.</t>
  </si>
  <si>
    <t>Mensual</t>
  </si>
  <si>
    <t>Número de proyectos.</t>
  </si>
  <si>
    <t xml:space="preserve">G2091 - 10000101 - DIRECCIÓN ESTRATÉGICA </t>
  </si>
  <si>
    <t>Número de campañas de promoción de COFOCE validadas por la CGCS y realizadas.</t>
  </si>
  <si>
    <t>Proceso G2091</t>
  </si>
  <si>
    <t>Campañas de promoción realizadas</t>
  </si>
  <si>
    <t>Productos de inteligencia comercial para impulsar una cultura de comercio exterior y facilitar la toma de decisiones estratégicas basada en fuentes de información confiables.</t>
  </si>
  <si>
    <t>No. de Productos de Inteligencia entregados</t>
  </si>
  <si>
    <t>Información generada a partir del sistema estadístico de comercio exterior para atender solicitudes tanto internas como externas</t>
  </si>
  <si>
    <t>Reportes generados</t>
  </si>
  <si>
    <t xml:space="preserve">P0419 - 10000201 - FORMACIÓN DE LA CULTURA DE COMERCIO EXTERIOR E INTERNACIONALIZACIÓN DE LAS PYMES EXPORTADORAS Y CON POTENCIAL EXPORTADOR DEL ESTADO GUANAJUATO.                                                                                 </t>
  </si>
  <si>
    <t>Proceso de Operación</t>
  </si>
  <si>
    <t>Empresarios y personas capacitadas para el fomento de la cultura de comercio exterior e internacionalización</t>
  </si>
  <si>
    <t>Proceso P0419</t>
  </si>
  <si>
    <t>Estratégico</t>
  </si>
  <si>
    <t>Personas capacitadas en temas de comercio exterior</t>
  </si>
  <si>
    <t>PyMEs exportadoras y con potencial exportador desarrolladas y certificadas en su oferta exportable</t>
  </si>
  <si>
    <t>Empresas certificadas para la exportación</t>
  </si>
  <si>
    <t>Desarrollo de talento humano especializado para la comercialización internacional</t>
  </si>
  <si>
    <t>Personas capacitadas en temas de comercialización internacional</t>
  </si>
  <si>
    <t xml:space="preserve">P0420 - 10000201 - PROMOCIÓN PARA LA EXPORTACIÓN 
</t>
  </si>
  <si>
    <t>Participación en eventos internacionales que se documentan a través de reportes donde se dan a conocer los resultados obtenidos</t>
  </si>
  <si>
    <t>Proceso P0420</t>
  </si>
  <si>
    <t>Eventos internacionales realizados</t>
  </si>
  <si>
    <t>Empresas atendidas por COFOCE con servicios prestados de promoción internacional</t>
  </si>
  <si>
    <t>Empresas atendidas</t>
  </si>
  <si>
    <t>Empresas de nuevo ingreso (captadas) a COFOCE para su atención en la promoción internacional</t>
  </si>
  <si>
    <t>Nuevas empresas captadas a COFOCE</t>
  </si>
  <si>
    <t xml:space="preserve">P0421 - 10000201 -  PRESTACIÓN DE SERVICIOS INTEGRALES PARA LA EXPORTACION                                                                                 </t>
  </si>
  <si>
    <t>Empresas Guanajuatenses asesoradas en materia de comercio exterior, legal, protección de marca, logística, marketing y diseño enfocados a los requerimientos de los mercados internacionales asi como la innovación y el desarrollo de nuevos modelos de negocio a través del E-Commerce.</t>
  </si>
  <si>
    <t>Proceso P0421</t>
  </si>
  <si>
    <t>Empresas Asesoradas</t>
  </si>
  <si>
    <t>Servicios brindados a empresas guanajuatenses en materia de comercio exterior, legal, logística, marketing y diseño para adecuar la oferta estatal con la demanda internacional, para aumentar los volúmenes de ventas de exportación del estado.</t>
  </si>
  <si>
    <t>Servicios Brindados</t>
  </si>
  <si>
    <t>03.08</t>
  </si>
  <si>
    <t>03.08.02</t>
  </si>
  <si>
    <t xml:space="preserve">Q3045 - 10000101 - COMERCIO &amp; EXPORTACIÓN 4.0           </t>
  </si>
  <si>
    <t>Proyecto de Inversión</t>
  </si>
  <si>
    <t>Desarrollar nuevas capacidades comerciales y productivas en las MiPyMES Exportadoras de Guanajuato orientadas a la exportación de valor agregado y su certificación internacional.</t>
  </si>
  <si>
    <t>Proyecto Q3045</t>
  </si>
  <si>
    <t>Empresas certificadas internacionalmente</t>
  </si>
  <si>
    <t>Lograr la competitividad internacional de las MiPyMES exportadoras y con potencial exportador de Guanajuato en aspectos de canales de distribución y comercialización enfocados a los nuevos perfiles del consumidor global.</t>
  </si>
  <si>
    <t>Empresarios capacitados</t>
  </si>
  <si>
    <t>Profesionalizar los procesos relativos a Comercio Exterior y derecho legal corporativo de las empresas exportadoras del Estado de Guanajuato.</t>
  </si>
  <si>
    <t>Empresas Apoyadas</t>
  </si>
  <si>
    <t>Fomentar la especialización en transformación digital de las MIPYME´s enfocada al desarrollo del comercio electrónico transfronterizo.</t>
  </si>
  <si>
    <t xml:space="preserve">Q0055 - 10000201 - YA EXPORTO          </t>
  </si>
  <si>
    <t>Promover los productos de las empresas exportadoras y potencialmente exportadoras del Estado de Guanajuato.</t>
  </si>
  <si>
    <t>Proyecto Q0055</t>
  </si>
  <si>
    <t>Empresas apoyadas</t>
  </si>
  <si>
    <t>Atracción de Compradores Potenciales</t>
  </si>
  <si>
    <t>Compradores vinculados apoyados</t>
  </si>
  <si>
    <t>Q2393 - 10000201 - DIGITALIZACIÓN DE LA OFERTA EXPORTABLE DEL ESTADO DE GUANAJUATO</t>
  </si>
  <si>
    <t>Total del Gasto</t>
  </si>
  <si>
    <t>"Bajo protesta de decir verdad declaramos que los Estados Financieros y sus Notas son razonablemente correctos y responsabilidad del emisor".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</si>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</sst>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General_)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2060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4" fontId="19" fillId="4" borderId="16" applyNumberFormat="0" applyProtection="0">
      <alignment horizontal="left" vertical="center" indent="1"/>
    </xf>
  </cellStyleXfs>
  <cellXfs count="1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2" fillId="0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4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5" xfId="4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44" fontId="2" fillId="0" borderId="0" xfId="2" applyFont="1" applyFill="1" applyAlignment="1" applyProtection="1">
      <alignment vertical="center"/>
      <protection locked="0"/>
    </xf>
    <xf numFmtId="10" fontId="2" fillId="0" borderId="0" xfId="3" applyNumberFormat="1" applyFont="1" applyFill="1" applyAlignment="1" applyProtection="1">
      <alignment vertical="center"/>
      <protection locked="0"/>
    </xf>
    <xf numFmtId="10" fontId="2" fillId="0" borderId="11" xfId="3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0" fontId="2" fillId="0" borderId="0" xfId="3" applyNumberFormat="1" applyFont="1" applyFill="1" applyBorder="1" applyAlignment="1" applyProtection="1">
      <alignment vertical="center"/>
      <protection locked="0"/>
    </xf>
    <xf numFmtId="10" fontId="2" fillId="0" borderId="11" xfId="3" applyNumberFormat="1" applyFont="1" applyFill="1" applyBorder="1" applyAlignment="1" applyProtection="1">
      <alignment vertical="center"/>
      <protection locked="0"/>
    </xf>
    <xf numFmtId="164" fontId="2" fillId="0" borderId="0" xfId="3" applyNumberFormat="1" applyFont="1" applyFill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0" fontId="4" fillId="0" borderId="0" xfId="3" applyNumberFormat="1" applyFont="1" applyFill="1" applyBorder="1" applyAlignment="1" applyProtection="1">
      <alignment vertical="center"/>
      <protection locked="0"/>
    </xf>
    <xf numFmtId="10" fontId="4" fillId="0" borderId="11" xfId="3" applyNumberFormat="1" applyFont="1" applyFill="1" applyBorder="1" applyAlignment="1" applyProtection="1">
      <alignment vertical="center"/>
      <protection locked="0"/>
    </xf>
    <xf numFmtId="44" fontId="4" fillId="0" borderId="0" xfId="2" applyFont="1" applyFill="1" applyAlignment="1" applyProtection="1">
      <alignment vertical="center"/>
      <protection locked="0"/>
    </xf>
    <xf numFmtId="10" fontId="4" fillId="0" borderId="0" xfId="3" applyNumberFormat="1" applyFont="1" applyFill="1" applyAlignment="1" applyProtection="1">
      <alignment vertical="center"/>
      <protection locked="0"/>
    </xf>
    <xf numFmtId="10" fontId="4" fillId="0" borderId="11" xfId="3" applyNumberFormat="1" applyFont="1" applyFill="1" applyBorder="1" applyAlignment="1">
      <alignment vertical="center"/>
    </xf>
    <xf numFmtId="0" fontId="4" fillId="0" borderId="0" xfId="0" applyFont="1"/>
    <xf numFmtId="164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/>
    <xf numFmtId="0" fontId="4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justify" vertical="center" wrapText="1"/>
      <protection locked="0"/>
    </xf>
    <xf numFmtId="10" fontId="11" fillId="0" borderId="0" xfId="3" applyNumberFormat="1" applyFont="1" applyFill="1" applyBorder="1" applyAlignment="1" applyProtection="1">
      <alignment vertical="center"/>
      <protection locked="0"/>
    </xf>
    <xf numFmtId="10" fontId="11" fillId="0" borderId="11" xfId="3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justify" wrapText="1"/>
      <protection locked="0"/>
    </xf>
    <xf numFmtId="164" fontId="4" fillId="0" borderId="0" xfId="3" applyNumberFormat="1" applyFont="1" applyFill="1" applyAlignment="1" applyProtection="1">
      <alignment vertical="center"/>
      <protection locked="0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2" borderId="0" xfId="0" applyFont="1" applyFill="1"/>
    <xf numFmtId="0" fontId="10" fillId="2" borderId="2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left" vertical="center" wrapText="1" indent="3"/>
    </xf>
    <xf numFmtId="0" fontId="10" fillId="2" borderId="3" xfId="0" applyFont="1" applyFill="1" applyBorder="1" applyAlignment="1">
      <alignment horizontal="left" vertical="center" wrapText="1" indent="3"/>
    </xf>
    <xf numFmtId="0" fontId="10" fillId="2" borderId="7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/>
    <xf numFmtId="44" fontId="10" fillId="0" borderId="2" xfId="0" applyNumberFormat="1" applyFont="1" applyBorder="1"/>
    <xf numFmtId="44" fontId="10" fillId="0" borderId="4" xfId="0" applyNumberFormat="1" applyFont="1" applyBorder="1"/>
    <xf numFmtId="0" fontId="10" fillId="0" borderId="3" xfId="0" applyFont="1" applyBorder="1"/>
    <xf numFmtId="0" fontId="10" fillId="0" borderId="0" xfId="0" applyFont="1"/>
    <xf numFmtId="0" fontId="12" fillId="2" borderId="0" xfId="0" applyFont="1" applyFill="1" applyAlignment="1">
      <alignment horizontal="left" vertical="top" wrapText="1"/>
    </xf>
    <xf numFmtId="4" fontId="2" fillId="0" borderId="0" xfId="0" applyNumberFormat="1" applyFont="1"/>
    <xf numFmtId="0" fontId="13" fillId="2" borderId="0" xfId="0" applyFont="1" applyFill="1"/>
    <xf numFmtId="0" fontId="2" fillId="0" borderId="0" xfId="0" applyFont="1" applyBorder="1"/>
    <xf numFmtId="43" fontId="14" fillId="0" borderId="0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44" fontId="2" fillId="0" borderId="0" xfId="0" applyNumberFormat="1" applyFont="1" applyBorder="1"/>
    <xf numFmtId="0" fontId="2" fillId="2" borderId="0" xfId="0" applyFont="1" applyFill="1" applyBorder="1"/>
    <xf numFmtId="0" fontId="2" fillId="0" borderId="0" xfId="0" applyFont="1" applyFill="1" applyBorder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/>
    <xf numFmtId="0" fontId="16" fillId="0" borderId="0" xfId="0" applyFont="1" applyBorder="1"/>
  </cellXfs>
  <cellStyles count="15">
    <cellStyle name="=C:\WINNT\SYSTEM32\COMMAND.COM" xfId="5"/>
    <cellStyle name="Millares" xfId="1" builtinId="3"/>
    <cellStyle name="Millares 2" xfId="6"/>
    <cellStyle name="Millares 2 2" xfId="7"/>
    <cellStyle name="Millares 2 3" xfId="8"/>
    <cellStyle name="Millares 3" xfId="9"/>
    <cellStyle name="Moneda" xfId="2" builtinId="4"/>
    <cellStyle name="Normal" xfId="0" builtinId="0"/>
    <cellStyle name="Normal 2" xfId="10"/>
    <cellStyle name="Normal 2 2" xfId="11"/>
    <cellStyle name="Normal 3" xfId="12"/>
    <cellStyle name="Normal 9" xfId="13"/>
    <cellStyle name="Normal_141008Reportes Cuadros Institucionales-sectorialesADV" xfId="4"/>
    <cellStyle name="Porcentaje" xfId="3" builtinId="5"/>
    <cellStyle name="SAPBEXstdItem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234315</xdr:colOff>
      <xdr:row>48</xdr:row>
      <xdr:rowOff>133191</xdr:rowOff>
    </xdr:from>
    <xdr:to>
      <xdr:col>6</xdr:col>
      <xdr:colOff>666638</xdr:colOff>
      <xdr:row>48</xdr:row>
      <xdr:rowOff>133192</xdr:rowOff>
    </xdr:to>
    <xdr:cxnSp macro="">
      <xdr:nvCxnSpPr>
        <xdr:cNvPr id="2" name="3 Conector recto"/>
        <xdr:cNvCxnSpPr/>
      </xdr:nvCxnSpPr>
      <xdr:spPr>
        <a:xfrm>
          <a:off x="2367915" y="18306891"/>
          <a:ext cx="190869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99223</xdr:colOff>
      <xdr:row>48</xdr:row>
      <xdr:rowOff>118666</xdr:rowOff>
    </xdr:from>
    <xdr:to>
      <xdr:col>21</xdr:col>
      <xdr:colOff>315633</xdr:colOff>
      <xdr:row>48</xdr:row>
      <xdr:rowOff>122557</xdr:rowOff>
    </xdr:to>
    <xdr:cxnSp macro="">
      <xdr:nvCxnSpPr>
        <xdr:cNvPr id="3" name="3 Conector recto"/>
        <xdr:cNvCxnSpPr/>
      </xdr:nvCxnSpPr>
      <xdr:spPr>
        <a:xfrm>
          <a:off x="17634748" y="18292366"/>
          <a:ext cx="2092835" cy="389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_Edos_Pptales_Mar_19/Egreso/03_Estados%202019_Marzo_egre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5/PRESUPUESTOS%202015/A_CTA%20PUB%20y%20EDOS%20PPTALES%202015/K_Edos_Pptales_Nov_15/Egreso/Egresos%20Pptales_3010_02_15DGCG.xlsx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Del 01 de enero al 31 de marzo de 2019</v>
          </cell>
        </row>
        <row r="32">
          <cell r="E32" t="str">
            <v>Lic. Luis Ernesto Rojas Ávila</v>
          </cell>
          <cell r="O32" t="str">
            <v>C.P. Juan José Rangel Gutiérrez</v>
          </cell>
        </row>
        <row r="33">
          <cell r="E33" t="str">
            <v>Director General</v>
          </cell>
          <cell r="O33" t="str">
            <v>Director Financiero y de Administración</v>
          </cell>
        </row>
        <row r="34">
          <cell r="O34" t="str">
            <v>COFOCE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-NA"/>
      <sheetName val="PyPI"/>
      <sheetName val="IR"/>
      <sheetName val="NOTA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Coordinadora de Fomento al Comercio Exterior del Estado de Guanajuato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GridLines="0" tabSelected="1" zoomScale="96" zoomScaleNormal="96" workbookViewId="0">
      <selection activeCell="R36" sqref="R36:R37"/>
    </sheetView>
  </sheetViews>
  <sheetFormatPr baseColWidth="10" defaultRowHeight="12" x14ac:dyDescent="0.2"/>
  <cols>
    <col min="1" max="1" width="2.140625" style="1" customWidth="1"/>
    <col min="2" max="2" width="12.5703125" style="3" customWidth="1"/>
    <col min="3" max="3" width="17.28515625" style="3" customWidth="1"/>
    <col min="4" max="4" width="6.140625" style="3" customWidth="1"/>
    <col min="5" max="5" width="8.140625" style="3" customWidth="1"/>
    <col min="6" max="6" width="7.85546875" style="3" customWidth="1"/>
    <col min="7" max="7" width="18" style="3" customWidth="1"/>
    <col min="8" max="8" width="12.28515625" style="3" customWidth="1"/>
    <col min="9" max="9" width="51" style="3" customWidth="1"/>
    <col min="10" max="10" width="14.42578125" style="3" customWidth="1"/>
    <col min="11" max="13" width="12.7109375" style="3" customWidth="1"/>
    <col min="14" max="14" width="16.5703125" style="3" customWidth="1"/>
    <col min="15" max="15" width="12.85546875" style="3" customWidth="1"/>
    <col min="16" max="16" width="10.85546875" style="1" customWidth="1"/>
    <col min="17" max="17" width="11.5703125" style="3" customWidth="1"/>
    <col min="18" max="18" width="11.5703125" style="5" customWidth="1"/>
    <col min="19" max="20" width="11.5703125" style="3" customWidth="1"/>
    <col min="21" max="21" width="16.5703125" style="3" bestFit="1" customWidth="1"/>
    <col min="22" max="22" width="17" style="3" bestFit="1" customWidth="1"/>
    <col min="23" max="23" width="16.5703125" style="3" bestFit="1" customWidth="1"/>
    <col min="24" max="25" width="11.5703125" style="3" bestFit="1" customWidth="1"/>
    <col min="26" max="16384" width="11.42578125" style="3"/>
  </cols>
  <sheetData>
    <row r="1" spans="1:25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B3" s="2" t="str">
        <f>[1]PyPI!B3</f>
        <v>Del 01 de enero al 31 de marzo de 2019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5"/>
    </row>
    <row r="5" spans="1:25" s="1" customFormat="1" x14ac:dyDescent="0.2">
      <c r="D5" s="6" t="s">
        <v>1</v>
      </c>
      <c r="E5" s="7" t="str">
        <f>+[2]ID!B5</f>
        <v>Coordinadora de Fomento al Comercio Exterior del Estado de Guanajuato</v>
      </c>
      <c r="F5" s="8"/>
      <c r="G5" s="9"/>
      <c r="H5" s="10"/>
      <c r="I5" s="10"/>
      <c r="J5" s="10"/>
      <c r="K5" s="10"/>
      <c r="L5" s="11"/>
      <c r="M5" s="11"/>
      <c r="N5" s="12"/>
      <c r="O5" s="4"/>
      <c r="R5" s="5"/>
    </row>
    <row r="6" spans="1:25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R6" s="5"/>
    </row>
    <row r="7" spans="1:25" x14ac:dyDescent="0.2">
      <c r="B7" s="13" t="s">
        <v>2</v>
      </c>
      <c r="C7" s="14"/>
      <c r="D7" s="15" t="s">
        <v>3</v>
      </c>
      <c r="E7" s="16"/>
      <c r="F7" s="16"/>
      <c r="G7" s="16"/>
      <c r="H7" s="17"/>
      <c r="I7" s="18" t="s">
        <v>4</v>
      </c>
      <c r="J7" s="18"/>
      <c r="K7" s="18"/>
      <c r="L7" s="18"/>
      <c r="M7" s="18"/>
      <c r="N7" s="18"/>
      <c r="O7" s="18"/>
      <c r="P7" s="18" t="s">
        <v>5</v>
      </c>
      <c r="Q7" s="18"/>
      <c r="R7" s="18"/>
      <c r="S7" s="18"/>
      <c r="T7" s="18"/>
      <c r="U7" s="18" t="s">
        <v>6</v>
      </c>
      <c r="V7" s="18"/>
      <c r="W7" s="18"/>
      <c r="X7" s="18"/>
      <c r="Y7" s="18"/>
    </row>
    <row r="8" spans="1:25" x14ac:dyDescent="0.2">
      <c r="B8" s="19" t="s">
        <v>7</v>
      </c>
      <c r="C8" s="19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23</v>
      </c>
      <c r="S8" s="22" t="s">
        <v>24</v>
      </c>
      <c r="T8" s="23"/>
      <c r="U8" s="21" t="s">
        <v>25</v>
      </c>
      <c r="V8" s="21" t="s">
        <v>26</v>
      </c>
      <c r="W8" s="21" t="s">
        <v>27</v>
      </c>
      <c r="X8" s="22" t="s">
        <v>28</v>
      </c>
      <c r="Y8" s="23"/>
    </row>
    <row r="9" spans="1:25" x14ac:dyDescent="0.2">
      <c r="B9" s="24"/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7" t="s">
        <v>29</v>
      </c>
      <c r="T9" s="27" t="s">
        <v>30</v>
      </c>
      <c r="U9" s="28"/>
      <c r="V9" s="28"/>
      <c r="W9" s="28"/>
      <c r="X9" s="29" t="s">
        <v>31</v>
      </c>
      <c r="Y9" s="29" t="s">
        <v>32</v>
      </c>
    </row>
    <row r="10" spans="1:25" x14ac:dyDescent="0.2">
      <c r="B10" s="30"/>
      <c r="C10" s="31"/>
      <c r="D10" s="32"/>
      <c r="E10" s="33"/>
      <c r="F10" s="33"/>
      <c r="G10" s="34"/>
      <c r="H10" s="35"/>
      <c r="I10" s="36"/>
      <c r="J10" s="37"/>
      <c r="K10" s="37"/>
      <c r="L10" s="37"/>
      <c r="M10" s="37"/>
      <c r="N10" s="37"/>
      <c r="O10" s="38"/>
      <c r="P10" s="39"/>
      <c r="Q10" s="40"/>
      <c r="R10" s="41"/>
      <c r="S10" s="42"/>
      <c r="T10" s="43"/>
      <c r="U10" s="42"/>
      <c r="V10" s="42"/>
      <c r="W10" s="42"/>
      <c r="X10" s="42"/>
      <c r="Y10" s="43"/>
    </row>
    <row r="11" spans="1:25" ht="43.5" customHeight="1" x14ac:dyDescent="0.2">
      <c r="B11" s="44" t="s">
        <v>33</v>
      </c>
      <c r="C11" s="45" t="s">
        <v>34</v>
      </c>
      <c r="D11" s="46" t="s">
        <v>35</v>
      </c>
      <c r="E11" s="47" t="s">
        <v>36</v>
      </c>
      <c r="F11" s="47" t="s">
        <v>37</v>
      </c>
      <c r="G11" s="47" t="s">
        <v>38</v>
      </c>
      <c r="H11" s="48" t="s">
        <v>39</v>
      </c>
      <c r="I11" s="49" t="s">
        <v>40</v>
      </c>
      <c r="J11" s="50" t="s">
        <v>41</v>
      </c>
      <c r="K11" s="51"/>
      <c r="L11" s="51"/>
      <c r="M11" s="51"/>
      <c r="N11" s="52"/>
      <c r="O11" s="51"/>
      <c r="P11" s="53"/>
      <c r="Q11" s="54"/>
      <c r="R11" s="54"/>
      <c r="S11" s="55"/>
      <c r="T11" s="56"/>
      <c r="U11" s="57">
        <v>8937698</v>
      </c>
      <c r="V11" s="57">
        <v>9559714.2899999991</v>
      </c>
      <c r="W11" s="57">
        <v>1311968.76</v>
      </c>
      <c r="X11" s="58">
        <f>+W11/U11</f>
        <v>0.14679045543942076</v>
      </c>
      <c r="Y11" s="59">
        <f>+W11/V11</f>
        <v>0.1372393274736666</v>
      </c>
    </row>
    <row r="12" spans="1:25" ht="64.5" customHeight="1" x14ac:dyDescent="0.2">
      <c r="B12" s="44"/>
      <c r="C12" s="45"/>
      <c r="D12" s="46"/>
      <c r="E12" s="47"/>
      <c r="F12" s="47"/>
      <c r="G12" s="47"/>
      <c r="H12" s="48"/>
      <c r="I12" s="49" t="s">
        <v>42</v>
      </c>
      <c r="J12" s="50" t="s">
        <v>43</v>
      </c>
      <c r="K12" s="51" t="s">
        <v>44</v>
      </c>
      <c r="L12" s="51" t="s">
        <v>45</v>
      </c>
      <c r="M12" s="51" t="s">
        <v>46</v>
      </c>
      <c r="N12" s="60" t="s">
        <v>47</v>
      </c>
      <c r="O12" s="51" t="s">
        <v>48</v>
      </c>
      <c r="P12" s="53">
        <v>2</v>
      </c>
      <c r="Q12" s="54">
        <v>2</v>
      </c>
      <c r="R12" s="61">
        <v>0</v>
      </c>
      <c r="S12" s="62">
        <f>+R12/P12</f>
        <v>0</v>
      </c>
      <c r="T12" s="63">
        <f>+R12/Q12</f>
        <v>0</v>
      </c>
      <c r="U12" s="57"/>
      <c r="V12" s="57"/>
      <c r="W12" s="57"/>
      <c r="X12" s="64"/>
      <c r="Y12" s="59"/>
    </row>
    <row r="13" spans="1:25" ht="48" x14ac:dyDescent="0.2">
      <c r="B13" s="44"/>
      <c r="C13" s="45"/>
      <c r="D13" s="46"/>
      <c r="E13" s="47"/>
      <c r="F13" s="47"/>
      <c r="G13" s="47"/>
      <c r="H13" s="48"/>
      <c r="I13" s="49" t="s">
        <v>49</v>
      </c>
      <c r="J13" s="50" t="s">
        <v>43</v>
      </c>
      <c r="K13" s="51" t="s">
        <v>44</v>
      </c>
      <c r="L13" s="51" t="s">
        <v>45</v>
      </c>
      <c r="M13" s="51" t="s">
        <v>50</v>
      </c>
      <c r="N13" s="60" t="s">
        <v>51</v>
      </c>
      <c r="O13" s="51" t="s">
        <v>48</v>
      </c>
      <c r="P13" s="53">
        <v>4</v>
      </c>
      <c r="Q13" s="54">
        <v>4</v>
      </c>
      <c r="R13" s="54">
        <v>1</v>
      </c>
      <c r="S13" s="62">
        <f>+R13/P13</f>
        <v>0.25</v>
      </c>
      <c r="T13" s="63">
        <f>+R13/Q13</f>
        <v>0.25</v>
      </c>
      <c r="U13" s="57"/>
      <c r="V13" s="57"/>
      <c r="W13" s="57"/>
      <c r="X13" s="64"/>
      <c r="Y13" s="59"/>
    </row>
    <row r="14" spans="1:25" ht="21.75" customHeight="1" x14ac:dyDescent="0.2">
      <c r="B14" s="44"/>
      <c r="C14" s="45"/>
      <c r="D14" s="46"/>
      <c r="E14" s="47"/>
      <c r="F14" s="47"/>
      <c r="G14" s="47"/>
      <c r="H14" s="48"/>
      <c r="I14" s="49" t="s">
        <v>52</v>
      </c>
      <c r="J14" s="50" t="s">
        <v>43</v>
      </c>
      <c r="K14" s="51" t="s">
        <v>44</v>
      </c>
      <c r="L14" s="51" t="s">
        <v>45</v>
      </c>
      <c r="M14" s="51" t="s">
        <v>53</v>
      </c>
      <c r="N14" s="60" t="s">
        <v>54</v>
      </c>
      <c r="O14" s="51" t="s">
        <v>48</v>
      </c>
      <c r="P14" s="53">
        <v>4</v>
      </c>
      <c r="Q14" s="54">
        <v>4</v>
      </c>
      <c r="R14" s="54">
        <v>0</v>
      </c>
      <c r="S14" s="62">
        <f>+R14/P14</f>
        <v>0</v>
      </c>
      <c r="T14" s="63">
        <f>+R14/Q14</f>
        <v>0</v>
      </c>
      <c r="U14" s="57"/>
      <c r="V14" s="57"/>
      <c r="W14" s="57"/>
      <c r="X14" s="64"/>
      <c r="Y14" s="59"/>
    </row>
    <row r="15" spans="1:25" s="79" customFormat="1" ht="36" x14ac:dyDescent="0.2">
      <c r="A15" s="4"/>
      <c r="B15" s="65" t="s">
        <v>33</v>
      </c>
      <c r="C15" s="66" t="s">
        <v>34</v>
      </c>
      <c r="D15" s="67" t="s">
        <v>35</v>
      </c>
      <c r="E15" s="68" t="s">
        <v>36</v>
      </c>
      <c r="F15" s="68" t="s">
        <v>37</v>
      </c>
      <c r="G15" s="68" t="s">
        <v>38</v>
      </c>
      <c r="H15" s="69" t="s">
        <v>39</v>
      </c>
      <c r="I15" s="70" t="s">
        <v>55</v>
      </c>
      <c r="J15" s="71" t="s">
        <v>41</v>
      </c>
      <c r="K15" s="72"/>
      <c r="L15" s="51"/>
      <c r="M15" s="72"/>
      <c r="N15" s="52"/>
      <c r="O15" s="72"/>
      <c r="P15" s="53"/>
      <c r="Q15" s="54"/>
      <c r="R15" s="73"/>
      <c r="S15" s="74"/>
      <c r="T15" s="75"/>
      <c r="U15" s="76">
        <v>12684677</v>
      </c>
      <c r="V15" s="76">
        <v>16806374.510000002</v>
      </c>
      <c r="W15" s="76">
        <v>2734302.53</v>
      </c>
      <c r="X15" s="77">
        <f>+W15/U15</f>
        <v>0.21555949197602745</v>
      </c>
      <c r="Y15" s="78">
        <f>+W15/V15</f>
        <v>0.16269437101815479</v>
      </c>
    </row>
    <row r="16" spans="1:25" s="79" customFormat="1" ht="36" x14ac:dyDescent="0.2">
      <c r="A16" s="4"/>
      <c r="B16" s="65"/>
      <c r="C16" s="66"/>
      <c r="D16" s="67"/>
      <c r="E16" s="68"/>
      <c r="F16" s="68"/>
      <c r="G16" s="68"/>
      <c r="H16" s="69"/>
      <c r="I16" s="49" t="s">
        <v>56</v>
      </c>
      <c r="J16" s="71" t="s">
        <v>57</v>
      </c>
      <c r="K16" s="72" t="s">
        <v>44</v>
      </c>
      <c r="L16" s="51" t="s">
        <v>45</v>
      </c>
      <c r="M16" s="72" t="s">
        <v>53</v>
      </c>
      <c r="N16" s="60" t="s">
        <v>58</v>
      </c>
      <c r="O16" s="51" t="s">
        <v>48</v>
      </c>
      <c r="P16" s="53">
        <v>5</v>
      </c>
      <c r="Q16" s="54">
        <v>5</v>
      </c>
      <c r="R16" s="73">
        <v>1</v>
      </c>
      <c r="S16" s="74">
        <f>+R16/P16</f>
        <v>0.2</v>
      </c>
      <c r="T16" s="75">
        <f>+R16/Q16</f>
        <v>0.2</v>
      </c>
      <c r="U16" s="76"/>
      <c r="V16" s="76"/>
      <c r="W16" s="76"/>
      <c r="X16" s="80"/>
      <c r="Y16" s="78"/>
    </row>
    <row r="17" spans="1:25" s="79" customFormat="1" ht="36" x14ac:dyDescent="0.2">
      <c r="A17" s="4"/>
      <c r="B17" s="65"/>
      <c r="C17" s="66"/>
      <c r="D17" s="67"/>
      <c r="E17" s="68"/>
      <c r="F17" s="68"/>
      <c r="G17" s="68"/>
      <c r="H17" s="69"/>
      <c r="I17" s="49" t="s">
        <v>59</v>
      </c>
      <c r="J17" s="71" t="s">
        <v>57</v>
      </c>
      <c r="K17" s="72" t="s">
        <v>44</v>
      </c>
      <c r="L17" s="51" t="s">
        <v>45</v>
      </c>
      <c r="M17" s="72" t="s">
        <v>53</v>
      </c>
      <c r="N17" s="60" t="s">
        <v>60</v>
      </c>
      <c r="O17" s="51" t="s">
        <v>48</v>
      </c>
      <c r="P17" s="53">
        <v>75</v>
      </c>
      <c r="Q17" s="54">
        <v>75</v>
      </c>
      <c r="R17" s="73">
        <v>21</v>
      </c>
      <c r="S17" s="74">
        <f>+R17/P17</f>
        <v>0.28000000000000003</v>
      </c>
      <c r="T17" s="75">
        <f>+R17/Q17</f>
        <v>0.28000000000000003</v>
      </c>
      <c r="U17" s="76"/>
      <c r="V17" s="76"/>
      <c r="W17" s="76"/>
      <c r="X17" s="80"/>
      <c r="Y17" s="78"/>
    </row>
    <row r="18" spans="1:25" s="79" customFormat="1" ht="36" x14ac:dyDescent="0.2">
      <c r="A18" s="4"/>
      <c r="B18" s="65"/>
      <c r="C18" s="66"/>
      <c r="D18" s="67"/>
      <c r="E18" s="68"/>
      <c r="F18" s="68"/>
      <c r="G18" s="68"/>
      <c r="H18" s="69"/>
      <c r="I18" s="49" t="s">
        <v>61</v>
      </c>
      <c r="J18" s="71" t="s">
        <v>57</v>
      </c>
      <c r="K18" s="72" t="s">
        <v>44</v>
      </c>
      <c r="L18" s="51" t="s">
        <v>45</v>
      </c>
      <c r="M18" s="72" t="s">
        <v>53</v>
      </c>
      <c r="N18" s="60" t="s">
        <v>62</v>
      </c>
      <c r="O18" s="51" t="s">
        <v>48</v>
      </c>
      <c r="P18" s="53">
        <v>300</v>
      </c>
      <c r="Q18" s="54">
        <v>300</v>
      </c>
      <c r="R18" s="73">
        <v>75</v>
      </c>
      <c r="S18" s="74">
        <f>+R18/P18</f>
        <v>0.25</v>
      </c>
      <c r="T18" s="75">
        <f>+R18/Q18</f>
        <v>0.25</v>
      </c>
      <c r="U18" s="76"/>
      <c r="V18" s="76"/>
      <c r="W18" s="76"/>
      <c r="X18" s="80"/>
      <c r="Y18" s="78"/>
    </row>
    <row r="19" spans="1:25" s="81" customFormat="1" ht="65.25" customHeight="1" x14ac:dyDescent="0.2">
      <c r="B19" s="82" t="s">
        <v>33</v>
      </c>
      <c r="C19" s="52" t="s">
        <v>34</v>
      </c>
      <c r="D19" s="83" t="s">
        <v>35</v>
      </c>
      <c r="E19" s="84" t="s">
        <v>36</v>
      </c>
      <c r="F19" s="84" t="s">
        <v>37</v>
      </c>
      <c r="G19" s="84" t="s">
        <v>38</v>
      </c>
      <c r="H19" s="69" t="s">
        <v>39</v>
      </c>
      <c r="I19" s="85" t="s">
        <v>63</v>
      </c>
      <c r="J19" s="50" t="s">
        <v>64</v>
      </c>
      <c r="K19" s="72"/>
      <c r="L19" s="51"/>
      <c r="M19" s="72"/>
      <c r="N19" s="52"/>
      <c r="O19" s="72"/>
      <c r="P19" s="53"/>
      <c r="Q19" s="54"/>
      <c r="R19" s="54"/>
      <c r="S19" s="86"/>
      <c r="T19" s="87"/>
      <c r="U19" s="76">
        <v>8753321</v>
      </c>
      <c r="V19" s="76">
        <v>11320513.560000001</v>
      </c>
      <c r="W19" s="76">
        <v>813242.23</v>
      </c>
      <c r="X19" s="77">
        <f>+W19/U19</f>
        <v>9.2906707065809654E-2</v>
      </c>
      <c r="Y19" s="78">
        <f>+W19/V19</f>
        <v>7.1837927289228026E-2</v>
      </c>
    </row>
    <row r="20" spans="1:25" s="81" customFormat="1" ht="48" x14ac:dyDescent="0.2">
      <c r="B20" s="82"/>
      <c r="C20" s="52"/>
      <c r="D20" s="83"/>
      <c r="E20" s="84"/>
      <c r="F20" s="84"/>
      <c r="G20" s="84"/>
      <c r="H20" s="69"/>
      <c r="I20" s="85" t="s">
        <v>65</v>
      </c>
      <c r="J20" s="71" t="s">
        <v>66</v>
      </c>
      <c r="K20" s="72" t="s">
        <v>67</v>
      </c>
      <c r="L20" s="51" t="s">
        <v>45</v>
      </c>
      <c r="M20" s="72" t="s">
        <v>53</v>
      </c>
      <c r="N20" s="52" t="s">
        <v>68</v>
      </c>
      <c r="O20" s="72" t="s">
        <v>48</v>
      </c>
      <c r="P20" s="88">
        <v>380</v>
      </c>
      <c r="Q20" s="73">
        <v>380</v>
      </c>
      <c r="R20" s="73">
        <v>54</v>
      </c>
      <c r="S20" s="74">
        <f>+R20/P20</f>
        <v>0.14210526315789473</v>
      </c>
      <c r="T20" s="75">
        <f>+R20/Q20</f>
        <v>0.14210526315789473</v>
      </c>
      <c r="U20" s="76"/>
      <c r="V20" s="76"/>
      <c r="W20" s="76"/>
      <c r="X20" s="80"/>
      <c r="Y20" s="78"/>
    </row>
    <row r="21" spans="1:25" s="81" customFormat="1" ht="36" x14ac:dyDescent="0.2">
      <c r="B21" s="82"/>
      <c r="C21" s="52"/>
      <c r="D21" s="83"/>
      <c r="E21" s="84"/>
      <c r="F21" s="84"/>
      <c r="G21" s="84"/>
      <c r="H21" s="69"/>
      <c r="I21" s="85" t="s">
        <v>69</v>
      </c>
      <c r="J21" s="71" t="s">
        <v>66</v>
      </c>
      <c r="K21" s="72" t="s">
        <v>67</v>
      </c>
      <c r="L21" s="51" t="s">
        <v>45</v>
      </c>
      <c r="M21" s="72" t="s">
        <v>53</v>
      </c>
      <c r="N21" s="52" t="s">
        <v>70</v>
      </c>
      <c r="O21" s="72" t="s">
        <v>48</v>
      </c>
      <c r="P21" s="88">
        <v>25</v>
      </c>
      <c r="Q21" s="73">
        <v>25</v>
      </c>
      <c r="R21" s="73">
        <v>0</v>
      </c>
      <c r="S21" s="74">
        <f>+R21/P21</f>
        <v>0</v>
      </c>
      <c r="T21" s="75">
        <f>+R21/Q21</f>
        <v>0</v>
      </c>
      <c r="U21" s="76"/>
      <c r="V21" s="76"/>
      <c r="W21" s="76"/>
      <c r="X21" s="80"/>
      <c r="Y21" s="78"/>
    </row>
    <row r="22" spans="1:25" s="81" customFormat="1" ht="45.75" customHeight="1" x14ac:dyDescent="0.2">
      <c r="B22" s="82"/>
      <c r="C22" s="52"/>
      <c r="D22" s="83"/>
      <c r="E22" s="84"/>
      <c r="F22" s="84"/>
      <c r="G22" s="84"/>
      <c r="H22" s="69"/>
      <c r="I22" s="85" t="s">
        <v>71</v>
      </c>
      <c r="J22" s="71" t="s">
        <v>66</v>
      </c>
      <c r="K22" s="72" t="s">
        <v>67</v>
      </c>
      <c r="L22" s="51" t="s">
        <v>45</v>
      </c>
      <c r="M22" s="72" t="s">
        <v>53</v>
      </c>
      <c r="N22" s="52" t="s">
        <v>72</v>
      </c>
      <c r="O22" s="72" t="s">
        <v>48</v>
      </c>
      <c r="P22" s="88">
        <v>250</v>
      </c>
      <c r="Q22" s="73">
        <v>250</v>
      </c>
      <c r="R22" s="73">
        <v>59</v>
      </c>
      <c r="S22" s="74">
        <f>+R22/P22</f>
        <v>0.23599999999999999</v>
      </c>
      <c r="T22" s="75">
        <f>+R22/Q22</f>
        <v>0.23599999999999999</v>
      </c>
      <c r="U22" s="76"/>
      <c r="V22" s="76"/>
      <c r="W22" s="76"/>
      <c r="X22" s="80"/>
      <c r="Y22" s="78"/>
    </row>
    <row r="23" spans="1:25" s="79" customFormat="1" ht="36" x14ac:dyDescent="0.2">
      <c r="A23" s="4"/>
      <c r="B23" s="65" t="s">
        <v>33</v>
      </c>
      <c r="C23" s="66" t="s">
        <v>34</v>
      </c>
      <c r="D23" s="67" t="s">
        <v>35</v>
      </c>
      <c r="E23" s="68" t="s">
        <v>36</v>
      </c>
      <c r="F23" s="68" t="s">
        <v>37</v>
      </c>
      <c r="G23" s="68" t="s">
        <v>38</v>
      </c>
      <c r="H23" s="69" t="s">
        <v>39</v>
      </c>
      <c r="I23" s="89" t="s">
        <v>73</v>
      </c>
      <c r="J23" s="50" t="s">
        <v>64</v>
      </c>
      <c r="K23" s="72"/>
      <c r="L23" s="51"/>
      <c r="M23" s="72"/>
      <c r="N23" s="72"/>
      <c r="O23" s="72"/>
      <c r="P23" s="53"/>
      <c r="Q23" s="54"/>
      <c r="R23" s="54"/>
      <c r="S23" s="86"/>
      <c r="T23" s="87"/>
      <c r="U23" s="76">
        <v>22976775</v>
      </c>
      <c r="V23" s="76">
        <v>27074002.559999999</v>
      </c>
      <c r="W23" s="76">
        <v>4441536.66</v>
      </c>
      <c r="X23" s="77">
        <f>+W23/U23</f>
        <v>0.1933054860832297</v>
      </c>
      <c r="Y23" s="78">
        <f>+W23/V23</f>
        <v>0.16405171899341064</v>
      </c>
    </row>
    <row r="24" spans="1:25" s="79" customFormat="1" ht="36" x14ac:dyDescent="0.2">
      <c r="A24" s="4"/>
      <c r="B24" s="65"/>
      <c r="C24" s="66"/>
      <c r="D24" s="67"/>
      <c r="E24" s="68"/>
      <c r="F24" s="68"/>
      <c r="G24" s="68"/>
      <c r="H24" s="69"/>
      <c r="I24" s="85" t="s">
        <v>74</v>
      </c>
      <c r="J24" s="71" t="s">
        <v>75</v>
      </c>
      <c r="K24" s="72" t="s">
        <v>67</v>
      </c>
      <c r="L24" s="51" t="s">
        <v>45</v>
      </c>
      <c r="M24" s="72" t="s">
        <v>53</v>
      </c>
      <c r="N24" s="52" t="s">
        <v>76</v>
      </c>
      <c r="O24" s="72" t="s">
        <v>48</v>
      </c>
      <c r="P24" s="88">
        <v>30</v>
      </c>
      <c r="Q24" s="73">
        <v>30</v>
      </c>
      <c r="R24" s="73">
        <v>6</v>
      </c>
      <c r="S24" s="74">
        <f>+R24/P24</f>
        <v>0.2</v>
      </c>
      <c r="T24" s="75">
        <f>+R24/Q24</f>
        <v>0.2</v>
      </c>
      <c r="U24" s="76"/>
      <c r="V24" s="76"/>
      <c r="W24" s="76"/>
      <c r="X24" s="90"/>
      <c r="Y24" s="78"/>
    </row>
    <row r="25" spans="1:25" s="79" customFormat="1" ht="24" x14ac:dyDescent="0.2">
      <c r="A25" s="4"/>
      <c r="B25" s="65"/>
      <c r="C25" s="66"/>
      <c r="D25" s="67"/>
      <c r="E25" s="68"/>
      <c r="F25" s="68"/>
      <c r="G25" s="68"/>
      <c r="H25" s="69"/>
      <c r="I25" s="85" t="s">
        <v>77</v>
      </c>
      <c r="J25" s="71" t="s">
        <v>75</v>
      </c>
      <c r="K25" s="72" t="s">
        <v>67</v>
      </c>
      <c r="L25" s="51" t="s">
        <v>45</v>
      </c>
      <c r="M25" s="72" t="s">
        <v>53</v>
      </c>
      <c r="N25" s="52" t="s">
        <v>78</v>
      </c>
      <c r="O25" s="72" t="s">
        <v>48</v>
      </c>
      <c r="P25" s="88">
        <v>550</v>
      </c>
      <c r="Q25" s="73">
        <v>550</v>
      </c>
      <c r="R25" s="73">
        <v>216</v>
      </c>
      <c r="S25" s="74">
        <f>+R25/P25</f>
        <v>0.3927272727272727</v>
      </c>
      <c r="T25" s="75">
        <f>+R25/Q25</f>
        <v>0.3927272727272727</v>
      </c>
      <c r="U25" s="76"/>
      <c r="V25" s="76"/>
      <c r="W25" s="76"/>
      <c r="X25" s="80"/>
      <c r="Y25" s="78"/>
    </row>
    <row r="26" spans="1:25" s="79" customFormat="1" ht="36" x14ac:dyDescent="0.2">
      <c r="A26" s="4"/>
      <c r="B26" s="65"/>
      <c r="C26" s="66"/>
      <c r="D26" s="67"/>
      <c r="E26" s="68"/>
      <c r="F26" s="68"/>
      <c r="G26" s="68"/>
      <c r="H26" s="69"/>
      <c r="I26" s="85" t="s">
        <v>79</v>
      </c>
      <c r="J26" s="71" t="s">
        <v>75</v>
      </c>
      <c r="K26" s="72" t="s">
        <v>67</v>
      </c>
      <c r="L26" s="51" t="s">
        <v>45</v>
      </c>
      <c r="M26" s="72" t="s">
        <v>53</v>
      </c>
      <c r="N26" s="52" t="s">
        <v>80</v>
      </c>
      <c r="O26" s="72" t="s">
        <v>48</v>
      </c>
      <c r="P26" s="88">
        <v>100</v>
      </c>
      <c r="Q26" s="73">
        <v>100</v>
      </c>
      <c r="R26" s="73">
        <v>17</v>
      </c>
      <c r="S26" s="74">
        <f>+R26/P26</f>
        <v>0.17</v>
      </c>
      <c r="T26" s="75">
        <f>+R26/Q26</f>
        <v>0.17</v>
      </c>
      <c r="U26" s="76"/>
      <c r="V26" s="76"/>
      <c r="W26" s="76"/>
      <c r="X26" s="80"/>
      <c r="Y26" s="78"/>
    </row>
    <row r="27" spans="1:25" s="79" customFormat="1" ht="81" customHeight="1" x14ac:dyDescent="0.2">
      <c r="A27" s="4"/>
      <c r="B27" s="65" t="s">
        <v>33</v>
      </c>
      <c r="C27" s="66" t="s">
        <v>34</v>
      </c>
      <c r="D27" s="67" t="s">
        <v>35</v>
      </c>
      <c r="E27" s="68" t="s">
        <v>36</v>
      </c>
      <c r="F27" s="68" t="s">
        <v>37</v>
      </c>
      <c r="G27" s="68" t="s">
        <v>38</v>
      </c>
      <c r="H27" s="69" t="s">
        <v>39</v>
      </c>
      <c r="I27" s="85" t="s">
        <v>81</v>
      </c>
      <c r="J27" s="50" t="s">
        <v>64</v>
      </c>
      <c r="K27" s="72"/>
      <c r="L27" s="51"/>
      <c r="M27" s="72"/>
      <c r="N27" s="72"/>
      <c r="O27" s="72"/>
      <c r="P27" s="53"/>
      <c r="Q27" s="54"/>
      <c r="R27" s="54"/>
      <c r="S27" s="86"/>
      <c r="T27" s="87"/>
      <c r="U27" s="76">
        <v>8296911</v>
      </c>
      <c r="V27" s="76">
        <v>8643157</v>
      </c>
      <c r="W27" s="76">
        <v>1779313.35</v>
      </c>
      <c r="X27" s="77">
        <f>+W27/U27</f>
        <v>0.21445491581143875</v>
      </c>
      <c r="Y27" s="78">
        <f>+W27/V27</f>
        <v>0.20586382383196325</v>
      </c>
    </row>
    <row r="28" spans="1:25" s="79" customFormat="1" ht="72" x14ac:dyDescent="0.2">
      <c r="A28" s="4"/>
      <c r="B28" s="65"/>
      <c r="C28" s="66"/>
      <c r="D28" s="67"/>
      <c r="E28" s="68"/>
      <c r="F28" s="68"/>
      <c r="G28" s="68"/>
      <c r="H28" s="69"/>
      <c r="I28" s="85" t="s">
        <v>82</v>
      </c>
      <c r="J28" s="71" t="s">
        <v>83</v>
      </c>
      <c r="K28" s="72" t="s">
        <v>67</v>
      </c>
      <c r="L28" s="51" t="s">
        <v>45</v>
      </c>
      <c r="M28" s="72" t="s">
        <v>53</v>
      </c>
      <c r="N28" s="52" t="s">
        <v>84</v>
      </c>
      <c r="O28" s="72" t="s">
        <v>48</v>
      </c>
      <c r="P28" s="88">
        <v>463</v>
      </c>
      <c r="Q28" s="73">
        <v>463</v>
      </c>
      <c r="R28" s="73">
        <v>47</v>
      </c>
      <c r="S28" s="74">
        <f>+R28/P28</f>
        <v>0.10151187904967603</v>
      </c>
      <c r="T28" s="75">
        <f>+R28/Q28</f>
        <v>0.10151187904967603</v>
      </c>
      <c r="U28" s="76"/>
      <c r="V28" s="76"/>
      <c r="W28" s="76"/>
      <c r="X28" s="90"/>
      <c r="Y28" s="78"/>
    </row>
    <row r="29" spans="1:25" s="79" customFormat="1" ht="63.75" customHeight="1" x14ac:dyDescent="0.2">
      <c r="A29" s="4"/>
      <c r="B29" s="65"/>
      <c r="C29" s="66"/>
      <c r="D29" s="67"/>
      <c r="E29" s="68"/>
      <c r="F29" s="68"/>
      <c r="G29" s="68"/>
      <c r="H29" s="69"/>
      <c r="I29" s="85" t="s">
        <v>85</v>
      </c>
      <c r="J29" s="71" t="s">
        <v>83</v>
      </c>
      <c r="K29" s="72" t="s">
        <v>67</v>
      </c>
      <c r="L29" s="51" t="s">
        <v>45</v>
      </c>
      <c r="M29" s="72" t="s">
        <v>53</v>
      </c>
      <c r="N29" s="52" t="s">
        <v>86</v>
      </c>
      <c r="O29" s="72" t="s">
        <v>48</v>
      </c>
      <c r="P29" s="88">
        <v>600</v>
      </c>
      <c r="Q29" s="73">
        <v>600</v>
      </c>
      <c r="R29" s="73">
        <v>72</v>
      </c>
      <c r="S29" s="74">
        <f>+R29/P29</f>
        <v>0.12</v>
      </c>
      <c r="T29" s="75">
        <f>+R29/Q29</f>
        <v>0.12</v>
      </c>
      <c r="U29" s="76"/>
      <c r="V29" s="76"/>
      <c r="W29" s="76"/>
      <c r="X29" s="90"/>
      <c r="Y29" s="78"/>
    </row>
    <row r="30" spans="1:25" s="79" customFormat="1" ht="36" x14ac:dyDescent="0.2">
      <c r="A30" s="4"/>
      <c r="B30" s="65" t="s">
        <v>33</v>
      </c>
      <c r="C30" s="66" t="s">
        <v>34</v>
      </c>
      <c r="D30" s="67" t="s">
        <v>35</v>
      </c>
      <c r="E30" s="91" t="s">
        <v>87</v>
      </c>
      <c r="F30" s="68" t="s">
        <v>88</v>
      </c>
      <c r="G30" s="68" t="s">
        <v>38</v>
      </c>
      <c r="H30" s="69" t="s">
        <v>39</v>
      </c>
      <c r="I30" s="85" t="s">
        <v>89</v>
      </c>
      <c r="J30" s="50" t="s">
        <v>90</v>
      </c>
      <c r="K30" s="72"/>
      <c r="L30" s="72"/>
      <c r="M30" s="72"/>
      <c r="N30" s="52"/>
      <c r="O30" s="72"/>
      <c r="P30" s="53"/>
      <c r="Q30" s="54"/>
      <c r="R30" s="54"/>
      <c r="S30" s="86"/>
      <c r="T30" s="87"/>
      <c r="U30" s="76">
        <v>29800000</v>
      </c>
      <c r="V30" s="76">
        <v>29800000</v>
      </c>
      <c r="W30" s="76">
        <v>1604287.58</v>
      </c>
      <c r="X30" s="77">
        <f>+W30/U30</f>
        <v>5.3835153691275173E-2</v>
      </c>
      <c r="Y30" s="78">
        <f>+W30/V30</f>
        <v>5.3835153691275173E-2</v>
      </c>
    </row>
    <row r="31" spans="1:25" s="79" customFormat="1" ht="36" x14ac:dyDescent="0.2">
      <c r="A31" s="4"/>
      <c r="B31" s="65"/>
      <c r="C31" s="66"/>
      <c r="D31" s="67"/>
      <c r="E31" s="68"/>
      <c r="F31" s="68"/>
      <c r="G31" s="68"/>
      <c r="H31" s="69"/>
      <c r="I31" s="85" t="s">
        <v>91</v>
      </c>
      <c r="J31" s="71" t="s">
        <v>92</v>
      </c>
      <c r="K31" s="72" t="s">
        <v>67</v>
      </c>
      <c r="L31" s="51" t="s">
        <v>45</v>
      </c>
      <c r="M31" s="72" t="s">
        <v>53</v>
      </c>
      <c r="N31" s="52" t="s">
        <v>93</v>
      </c>
      <c r="O31" s="72" t="s">
        <v>48</v>
      </c>
      <c r="P31" s="53">
        <v>60</v>
      </c>
      <c r="Q31" s="54">
        <v>60</v>
      </c>
      <c r="R31" s="73">
        <v>0</v>
      </c>
      <c r="S31" s="74">
        <f>+R31/P31</f>
        <v>0</v>
      </c>
      <c r="T31" s="75">
        <f>+R31/Q31</f>
        <v>0</v>
      </c>
      <c r="U31" s="76"/>
      <c r="V31" s="76"/>
      <c r="W31" s="76"/>
      <c r="X31" s="77"/>
      <c r="Y31" s="78"/>
    </row>
    <row r="32" spans="1:25" s="79" customFormat="1" ht="48" x14ac:dyDescent="0.2">
      <c r="A32" s="4"/>
      <c r="B32" s="65"/>
      <c r="C32" s="66"/>
      <c r="D32" s="67"/>
      <c r="E32" s="68"/>
      <c r="F32" s="68"/>
      <c r="G32" s="68"/>
      <c r="H32" s="69"/>
      <c r="I32" s="85" t="s">
        <v>94</v>
      </c>
      <c r="J32" s="71" t="s">
        <v>92</v>
      </c>
      <c r="K32" s="72" t="s">
        <v>67</v>
      </c>
      <c r="L32" s="51" t="s">
        <v>45</v>
      </c>
      <c r="M32" s="72" t="s">
        <v>53</v>
      </c>
      <c r="N32" s="52" t="s">
        <v>95</v>
      </c>
      <c r="O32" s="72" t="s">
        <v>48</v>
      </c>
      <c r="P32" s="53">
        <v>1300</v>
      </c>
      <c r="Q32" s="54">
        <v>1300</v>
      </c>
      <c r="R32" s="73">
        <v>0</v>
      </c>
      <c r="S32" s="74">
        <f>+R32/P32</f>
        <v>0</v>
      </c>
      <c r="T32" s="75">
        <f>+R32/Q32</f>
        <v>0</v>
      </c>
      <c r="U32" s="76"/>
      <c r="V32" s="76"/>
      <c r="W32" s="76"/>
      <c r="X32" s="77"/>
      <c r="Y32" s="78"/>
    </row>
    <row r="33" spans="1:25" s="79" customFormat="1" ht="36" x14ac:dyDescent="0.2">
      <c r="A33" s="4"/>
      <c r="B33" s="65"/>
      <c r="C33" s="52"/>
      <c r="D33" s="67"/>
      <c r="E33" s="68"/>
      <c r="F33" s="68"/>
      <c r="G33" s="68"/>
      <c r="H33" s="69"/>
      <c r="I33" s="85" t="s">
        <v>96</v>
      </c>
      <c r="J33" s="71" t="s">
        <v>92</v>
      </c>
      <c r="K33" s="72" t="s">
        <v>67</v>
      </c>
      <c r="L33" s="51" t="s">
        <v>45</v>
      </c>
      <c r="M33" s="72" t="s">
        <v>53</v>
      </c>
      <c r="N33" s="52" t="s">
        <v>97</v>
      </c>
      <c r="O33" s="72" t="s">
        <v>48</v>
      </c>
      <c r="P33" s="53">
        <v>40</v>
      </c>
      <c r="Q33" s="54">
        <v>40</v>
      </c>
      <c r="R33" s="73">
        <v>0</v>
      </c>
      <c r="S33" s="74">
        <f>+R33/P33</f>
        <v>0</v>
      </c>
      <c r="T33" s="75">
        <f>+R33/Q33</f>
        <v>0</v>
      </c>
      <c r="U33" s="76"/>
      <c r="V33" s="76"/>
      <c r="W33" s="76"/>
      <c r="X33" s="80"/>
      <c r="Y33" s="78"/>
    </row>
    <row r="34" spans="1:25" s="79" customFormat="1" ht="36.75" customHeight="1" x14ac:dyDescent="0.2">
      <c r="A34" s="4"/>
      <c r="B34" s="65"/>
      <c r="C34" s="52"/>
      <c r="D34" s="67"/>
      <c r="E34" s="68"/>
      <c r="F34" s="68"/>
      <c r="G34" s="68"/>
      <c r="H34" s="69"/>
      <c r="I34" s="85" t="s">
        <v>98</v>
      </c>
      <c r="J34" s="71" t="s">
        <v>92</v>
      </c>
      <c r="K34" s="72" t="s">
        <v>67</v>
      </c>
      <c r="L34" s="51" t="s">
        <v>45</v>
      </c>
      <c r="M34" s="72" t="s">
        <v>53</v>
      </c>
      <c r="N34" s="52" t="s">
        <v>97</v>
      </c>
      <c r="O34" s="72" t="s">
        <v>48</v>
      </c>
      <c r="P34" s="53">
        <v>60</v>
      </c>
      <c r="Q34" s="54">
        <v>60</v>
      </c>
      <c r="R34" s="73">
        <v>0</v>
      </c>
      <c r="S34" s="74">
        <f>+R34/P34</f>
        <v>0</v>
      </c>
      <c r="T34" s="75">
        <f>+R34/Q34</f>
        <v>0</v>
      </c>
      <c r="U34" s="76"/>
      <c r="V34" s="76"/>
      <c r="W34" s="76"/>
      <c r="X34" s="80"/>
      <c r="Y34" s="78"/>
    </row>
    <row r="35" spans="1:25" s="79" customFormat="1" ht="36" x14ac:dyDescent="0.2">
      <c r="A35" s="4"/>
      <c r="B35" s="65" t="s">
        <v>33</v>
      </c>
      <c r="C35" s="66" t="s">
        <v>34</v>
      </c>
      <c r="D35" s="67" t="s">
        <v>35</v>
      </c>
      <c r="E35" s="68" t="s">
        <v>36</v>
      </c>
      <c r="F35" s="68" t="s">
        <v>37</v>
      </c>
      <c r="G35" s="68" t="s">
        <v>38</v>
      </c>
      <c r="H35" s="69" t="s">
        <v>39</v>
      </c>
      <c r="I35" s="85" t="s">
        <v>99</v>
      </c>
      <c r="J35" s="50" t="s">
        <v>90</v>
      </c>
      <c r="K35" s="72"/>
      <c r="L35" s="51"/>
      <c r="M35" s="72"/>
      <c r="N35" s="52"/>
      <c r="O35" s="72"/>
      <c r="P35" s="88"/>
      <c r="Q35" s="73"/>
      <c r="R35" s="73"/>
      <c r="S35" s="74"/>
      <c r="T35" s="75"/>
      <c r="U35" s="76">
        <v>17300000</v>
      </c>
      <c r="V35" s="76">
        <v>17300000</v>
      </c>
      <c r="W35" s="76">
        <v>309971.25</v>
      </c>
      <c r="X35" s="77">
        <f>+W35/U35</f>
        <v>1.7917413294797686E-2</v>
      </c>
      <c r="Y35" s="78">
        <f>+W35/V35</f>
        <v>1.7917413294797686E-2</v>
      </c>
    </row>
    <row r="36" spans="1:25" s="79" customFormat="1" ht="24" x14ac:dyDescent="0.2">
      <c r="A36" s="4"/>
      <c r="B36" s="65"/>
      <c r="C36" s="66"/>
      <c r="D36" s="67"/>
      <c r="E36" s="68"/>
      <c r="F36" s="68"/>
      <c r="G36" s="68"/>
      <c r="H36" s="69"/>
      <c r="I36" s="85" t="s">
        <v>100</v>
      </c>
      <c r="J36" s="71" t="s">
        <v>101</v>
      </c>
      <c r="K36" s="72" t="s">
        <v>67</v>
      </c>
      <c r="L36" s="51" t="s">
        <v>45</v>
      </c>
      <c r="M36" s="72" t="s">
        <v>53</v>
      </c>
      <c r="N36" s="52" t="s">
        <v>102</v>
      </c>
      <c r="O36" s="72" t="s">
        <v>48</v>
      </c>
      <c r="P36" s="88">
        <v>240</v>
      </c>
      <c r="Q36" s="73">
        <v>240</v>
      </c>
      <c r="R36" s="73">
        <v>16</v>
      </c>
      <c r="S36" s="74">
        <f>+R36/P36</f>
        <v>6.6666666666666666E-2</v>
      </c>
      <c r="T36" s="75">
        <f>+R36/Q36</f>
        <v>6.6666666666666666E-2</v>
      </c>
      <c r="U36" s="76"/>
      <c r="V36" s="76"/>
      <c r="W36" s="76"/>
      <c r="X36" s="77"/>
      <c r="Y36" s="78"/>
    </row>
    <row r="37" spans="1:25" s="79" customFormat="1" ht="36" x14ac:dyDescent="0.2">
      <c r="A37" s="4"/>
      <c r="B37" s="65"/>
      <c r="C37" s="66"/>
      <c r="D37" s="67"/>
      <c r="E37" s="68"/>
      <c r="F37" s="68"/>
      <c r="G37" s="68"/>
      <c r="H37" s="69"/>
      <c r="I37" s="85" t="s">
        <v>103</v>
      </c>
      <c r="J37" s="71" t="s">
        <v>101</v>
      </c>
      <c r="K37" s="72" t="s">
        <v>67</v>
      </c>
      <c r="L37" s="51" t="s">
        <v>45</v>
      </c>
      <c r="M37" s="72" t="s">
        <v>53</v>
      </c>
      <c r="N37" s="52" t="s">
        <v>104</v>
      </c>
      <c r="O37" s="72" t="s">
        <v>48</v>
      </c>
      <c r="P37" s="88">
        <v>100</v>
      </c>
      <c r="Q37" s="73">
        <v>100</v>
      </c>
      <c r="R37" s="73">
        <v>6</v>
      </c>
      <c r="S37" s="74">
        <f>+R37/P37</f>
        <v>0.06</v>
      </c>
      <c r="T37" s="75">
        <f>+R37/Q37</f>
        <v>0.06</v>
      </c>
      <c r="U37" s="76"/>
      <c r="V37" s="76"/>
      <c r="W37" s="76"/>
      <c r="X37" s="77"/>
      <c r="Y37" s="78"/>
    </row>
    <row r="38" spans="1:25" s="79" customFormat="1" ht="36" x14ac:dyDescent="0.2">
      <c r="A38" s="4"/>
      <c r="B38" s="65" t="s">
        <v>33</v>
      </c>
      <c r="C38" s="66" t="s">
        <v>34</v>
      </c>
      <c r="D38" s="67" t="s">
        <v>35</v>
      </c>
      <c r="E38" s="68" t="s">
        <v>36</v>
      </c>
      <c r="F38" s="68" t="s">
        <v>37</v>
      </c>
      <c r="G38" s="68" t="s">
        <v>38</v>
      </c>
      <c r="H38" s="69" t="s">
        <v>39</v>
      </c>
      <c r="I38" s="92" t="s">
        <v>105</v>
      </c>
      <c r="J38" s="50" t="s">
        <v>90</v>
      </c>
      <c r="K38" s="72"/>
      <c r="L38" s="72"/>
      <c r="M38" s="72"/>
      <c r="N38" s="52"/>
      <c r="O38" s="93"/>
      <c r="P38" s="94"/>
      <c r="Q38" s="95"/>
      <c r="R38" s="95"/>
      <c r="S38" s="96"/>
      <c r="T38" s="97"/>
      <c r="U38" s="76">
        <v>0</v>
      </c>
      <c r="V38" s="76">
        <v>81600</v>
      </c>
      <c r="W38" s="76">
        <v>81600</v>
      </c>
      <c r="X38" s="77">
        <v>0</v>
      </c>
      <c r="Y38" s="78">
        <f>+W38/V38</f>
        <v>1</v>
      </c>
    </row>
    <row r="39" spans="1:25" s="79" customFormat="1" x14ac:dyDescent="0.2">
      <c r="A39" s="4"/>
      <c r="B39" s="98"/>
      <c r="C39" s="99"/>
      <c r="D39" s="100"/>
      <c r="E39" s="101"/>
      <c r="F39" s="101"/>
      <c r="G39" s="100"/>
      <c r="H39" s="102"/>
      <c r="I39" s="103"/>
      <c r="J39" s="104"/>
      <c r="K39" s="93"/>
      <c r="L39" s="93"/>
      <c r="M39" s="93"/>
      <c r="N39" s="93"/>
      <c r="O39" s="93"/>
      <c r="P39" s="94"/>
      <c r="Q39" s="95"/>
      <c r="R39" s="95"/>
      <c r="S39" s="96"/>
      <c r="T39" s="97"/>
      <c r="U39" s="96"/>
      <c r="V39" s="96"/>
      <c r="W39" s="96"/>
      <c r="X39" s="96"/>
      <c r="Y39" s="97"/>
    </row>
    <row r="40" spans="1:25" s="121" customFormat="1" x14ac:dyDescent="0.2">
      <c r="A40" s="105"/>
      <c r="B40" s="106"/>
      <c r="C40" s="107" t="s">
        <v>106</v>
      </c>
      <c r="D40" s="108"/>
      <c r="E40" s="109"/>
      <c r="F40" s="109"/>
      <c r="G40" s="109"/>
      <c r="H40" s="110"/>
      <c r="I40" s="111"/>
      <c r="J40" s="112"/>
      <c r="K40" s="112"/>
      <c r="L40" s="112"/>
      <c r="M40" s="112"/>
      <c r="N40" s="112"/>
      <c r="O40" s="113"/>
      <c r="P40" s="114"/>
      <c r="Q40" s="115"/>
      <c r="R40" s="116"/>
      <c r="S40" s="117"/>
      <c r="T40" s="117"/>
      <c r="U40" s="118">
        <f>+U11+U19+U23+U27+U30+U35+U15+U38</f>
        <v>108749382</v>
      </c>
      <c r="V40" s="119">
        <f>+V11+V19+V23+V27+V30+V35+V15+V38</f>
        <v>120585361.92</v>
      </c>
      <c r="W40" s="119">
        <f>+W11+W19+W23+W27+W30+W35+W15+W38</f>
        <v>13076222.359999999</v>
      </c>
      <c r="X40" s="117"/>
      <c r="Y40" s="120"/>
    </row>
    <row r="41" spans="1:25" x14ac:dyDescent="0.2">
      <c r="B41" s="122" t="s">
        <v>107</v>
      </c>
      <c r="C41" s="122"/>
      <c r="D41" s="122"/>
      <c r="E41" s="122"/>
      <c r="F41" s="122"/>
      <c r="G41" s="122"/>
      <c r="H41" s="122"/>
      <c r="I41" s="122"/>
      <c r="J41" s="122"/>
      <c r="K41" s="1"/>
      <c r="L41" s="1"/>
      <c r="M41" s="1"/>
      <c r="N41" s="1"/>
      <c r="O41" s="1"/>
      <c r="W41" s="123"/>
    </row>
    <row r="42" spans="1:25" x14ac:dyDescent="0.2">
      <c r="B42" s="124"/>
      <c r="G42" s="1"/>
      <c r="H42" s="1"/>
      <c r="I42" s="1"/>
      <c r="J42" s="1"/>
      <c r="K42" s="1"/>
      <c r="L42" s="1"/>
      <c r="M42" s="1"/>
      <c r="N42" s="1"/>
      <c r="O42" s="1"/>
      <c r="W42" s="123"/>
    </row>
    <row r="43" spans="1:25" ht="12.75" x14ac:dyDescent="0.2">
      <c r="U43" s="125"/>
      <c r="V43" s="126"/>
      <c r="W43" s="126"/>
    </row>
    <row r="44" spans="1:25" x14ac:dyDescent="0.2">
      <c r="E44" s="127"/>
      <c r="F44" s="127"/>
      <c r="L44" s="128"/>
      <c r="M44" s="125"/>
      <c r="N44" s="125"/>
      <c r="O44" s="125"/>
      <c r="Q44" s="125"/>
      <c r="R44" s="129"/>
      <c r="S44" s="125"/>
      <c r="T44" s="125"/>
      <c r="U44" s="125"/>
      <c r="V44" s="130"/>
      <c r="W44" s="130"/>
      <c r="X44" s="125"/>
      <c r="Y44" s="125"/>
    </row>
    <row r="45" spans="1:25" x14ac:dyDescent="0.2">
      <c r="A45" s="3"/>
      <c r="E45" s="1"/>
      <c r="M45" s="125"/>
      <c r="N45" s="125"/>
      <c r="O45" s="125"/>
      <c r="Q45" s="125"/>
      <c r="S45" s="125"/>
      <c r="T45" s="125"/>
      <c r="U45" s="125"/>
      <c r="V45" s="125"/>
      <c r="W45" s="125"/>
      <c r="X45" s="125"/>
      <c r="Y45" s="125"/>
    </row>
    <row r="46" spans="1:25" x14ac:dyDescent="0.2">
      <c r="A46" s="3"/>
      <c r="E46" s="1"/>
      <c r="H46" s="1"/>
      <c r="M46" s="125"/>
      <c r="N46" s="125"/>
      <c r="O46" s="125"/>
      <c r="Q46" s="125"/>
      <c r="S46" s="125"/>
      <c r="T46" s="125"/>
      <c r="U46" s="125"/>
      <c r="V46" s="125"/>
      <c r="W46" s="125"/>
      <c r="X46" s="125"/>
      <c r="Y46" s="125"/>
    </row>
    <row r="47" spans="1:25" x14ac:dyDescent="0.2">
      <c r="A47" s="3"/>
      <c r="E47" s="1"/>
      <c r="H47" s="1"/>
      <c r="L47" s="1"/>
      <c r="M47" s="125"/>
      <c r="N47" s="125"/>
      <c r="O47" s="125"/>
      <c r="Q47" s="125"/>
      <c r="S47" s="125"/>
      <c r="T47" s="125"/>
      <c r="U47" s="125"/>
      <c r="V47" s="125"/>
      <c r="W47" s="125"/>
      <c r="X47" s="125"/>
      <c r="Y47" s="125"/>
    </row>
    <row r="48" spans="1:25" x14ac:dyDescent="0.2">
      <c r="A48" s="3"/>
      <c r="E48" s="1"/>
      <c r="H48" s="1"/>
      <c r="L48" s="1"/>
      <c r="M48" s="125"/>
      <c r="N48" s="125"/>
      <c r="O48" s="125"/>
      <c r="Q48" s="125"/>
      <c r="S48" s="125"/>
      <c r="T48" s="125"/>
      <c r="U48" s="125"/>
      <c r="V48" s="125"/>
      <c r="W48" s="125"/>
      <c r="X48" s="125"/>
      <c r="Y48" s="125"/>
    </row>
    <row r="49" spans="1:25" x14ac:dyDescent="0.2">
      <c r="A49" s="3"/>
      <c r="E49" s="131"/>
      <c r="H49" s="131"/>
      <c r="K49" s="125"/>
      <c r="L49" s="131"/>
      <c r="M49" s="125"/>
      <c r="N49" s="125"/>
      <c r="O49" s="125"/>
      <c r="P49" s="131"/>
      <c r="Q49" s="125"/>
      <c r="R49" s="132"/>
      <c r="S49" s="125"/>
      <c r="T49" s="125"/>
      <c r="U49" s="125"/>
      <c r="V49" s="125"/>
      <c r="W49" s="125"/>
      <c r="X49" s="125"/>
      <c r="Y49" s="125"/>
    </row>
    <row r="50" spans="1:25" ht="15" x14ac:dyDescent="0.25">
      <c r="A50" s="3"/>
      <c r="D50" s="133"/>
      <c r="E50" s="133"/>
      <c r="F50" s="134" t="str">
        <f>[1]PyPI!E32</f>
        <v>Lic. Luis Ernesto Rojas Ávila</v>
      </c>
      <c r="G50" s="133"/>
      <c r="H50" s="135"/>
      <c r="L50" s="136"/>
      <c r="M50" s="125"/>
      <c r="N50" s="125"/>
      <c r="O50" s="125"/>
      <c r="R50" s="137"/>
      <c r="S50" s="125"/>
      <c r="T50" s="125"/>
      <c r="U50" s="137" t="str">
        <f>[1]PyPI!O32</f>
        <v>C.P. Juan José Rangel Gutiérrez</v>
      </c>
      <c r="V50" s="125"/>
      <c r="W50" s="125"/>
      <c r="X50" s="125"/>
      <c r="Y50" s="125"/>
    </row>
    <row r="51" spans="1:25" ht="14.45" customHeight="1" x14ac:dyDescent="0.25">
      <c r="A51" s="3"/>
      <c r="D51" s="133"/>
      <c r="E51" s="133"/>
      <c r="F51" s="134" t="str">
        <f>[1]PyPI!E33</f>
        <v>Director General</v>
      </c>
      <c r="G51" s="133"/>
      <c r="H51" s="135"/>
      <c r="L51" s="136"/>
      <c r="M51" s="125"/>
      <c r="N51" s="125"/>
      <c r="O51" s="125"/>
      <c r="R51" s="137"/>
      <c r="S51" s="138" t="str">
        <f>[1]PyPI!O33</f>
        <v>Director Financiero y de Administración</v>
      </c>
      <c r="T51" s="138"/>
      <c r="U51" s="138"/>
      <c r="V51" s="138"/>
      <c r="W51" s="125"/>
      <c r="X51" s="125"/>
      <c r="Y51" s="125"/>
    </row>
    <row r="52" spans="1:25" ht="15" x14ac:dyDescent="0.25">
      <c r="A52" s="3"/>
      <c r="D52" s="133"/>
      <c r="E52" s="133"/>
      <c r="F52" s="134" t="s">
        <v>108</v>
      </c>
      <c r="G52" s="133"/>
      <c r="H52" s="139"/>
      <c r="L52" s="136"/>
      <c r="M52" s="125"/>
      <c r="N52" s="125"/>
      <c r="O52" s="125"/>
      <c r="R52" s="137"/>
      <c r="S52" s="140"/>
      <c r="T52" s="140"/>
      <c r="U52" s="141" t="str">
        <f>[1]PyPI!O34</f>
        <v>COFOCE</v>
      </c>
      <c r="V52" s="140"/>
      <c r="W52" s="125"/>
      <c r="X52" s="125"/>
      <c r="Y52" s="125"/>
    </row>
    <row r="53" spans="1:25" ht="15" x14ac:dyDescent="0.25">
      <c r="A53" s="3"/>
      <c r="D53" s="139"/>
      <c r="E53" s="139"/>
      <c r="F53" s="137"/>
      <c r="G53" s="135"/>
      <c r="H53" s="135"/>
      <c r="K53" s="125"/>
      <c r="L53" s="125"/>
      <c r="M53" s="125"/>
      <c r="N53" s="125"/>
      <c r="O53" s="125"/>
      <c r="R53" s="125"/>
      <c r="S53" s="125"/>
      <c r="T53" s="125"/>
      <c r="U53" s="125"/>
      <c r="V53" s="125"/>
      <c r="W53" s="125"/>
      <c r="X53" s="125"/>
      <c r="Y53" s="125"/>
    </row>
    <row r="54" spans="1:25" x14ac:dyDescent="0.2">
      <c r="A54" s="3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32"/>
      <c r="S54" s="125"/>
      <c r="T54" s="125"/>
      <c r="U54" s="125"/>
      <c r="V54" s="125"/>
      <c r="W54" s="125"/>
      <c r="X54" s="125"/>
      <c r="Y54" s="125"/>
    </row>
    <row r="55" spans="1:25" x14ac:dyDescent="0.2">
      <c r="A55" s="3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32"/>
      <c r="S55" s="125"/>
      <c r="T55" s="125"/>
      <c r="U55" s="125"/>
      <c r="V55" s="125"/>
      <c r="W55" s="125"/>
      <c r="X55" s="125"/>
      <c r="Y55" s="125"/>
    </row>
  </sheetData>
  <mergeCells count="32">
    <mergeCell ref="S51:V51"/>
    <mergeCell ref="U8:U9"/>
    <mergeCell ref="V8:V9"/>
    <mergeCell ref="W8:W9"/>
    <mergeCell ref="X8:Y8"/>
    <mergeCell ref="C40:D40"/>
    <mergeCell ref="B41:J4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2019-04-24T18:28:43Z</dcterms:created>
  <dcterms:modified xsi:type="dcterms:W3CDTF">2019-04-24T18:28:55Z</dcterms:modified>
</cp:coreProperties>
</file>