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JERCICIO 2018\2_CONTABILIDAD\5_Cuenta-Publica_18\2doTrimestre_18\Contabilidad\Digital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EA!$A$95:$E$217</definedName>
  </definedNames>
  <calcPr calcId="152511"/>
</workbook>
</file>

<file path=xl/calcChain.xml><?xml version="1.0" encoding="utf-8"?>
<calcChain xmlns="http://schemas.openxmlformats.org/spreadsheetml/2006/main">
  <c r="D26" i="64" l="1"/>
  <c r="C206" i="60"/>
  <c r="C183" i="60" s="1"/>
  <c r="C132" i="60"/>
  <c r="C125" i="60" s="1"/>
  <c r="C105" i="60"/>
  <c r="C115" i="60"/>
  <c r="C98" i="60"/>
  <c r="C114" i="59"/>
  <c r="C113" i="59"/>
  <c r="C112" i="59"/>
  <c r="C111" i="59"/>
  <c r="C110" i="59"/>
  <c r="C109" i="59"/>
  <c r="C108" i="59"/>
  <c r="C107" i="59"/>
  <c r="C106" i="59"/>
  <c r="C105" i="59"/>
  <c r="C104" i="59"/>
  <c r="C103" i="59"/>
  <c r="C102" i="59"/>
  <c r="C26" i="59"/>
  <c r="C25" i="59"/>
  <c r="C24" i="59"/>
  <c r="C23" i="59"/>
  <c r="C22" i="59"/>
  <c r="C97" i="60" l="1"/>
  <c r="C96" i="60" s="1"/>
  <c r="D109" i="60" s="1"/>
  <c r="H3" i="65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<sst xmlns="http://schemas.openxmlformats.org/spreadsheetml/2006/main" count="861" uniqueCount="633">
  <si>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</si>
  <si>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</si>
  <si>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</si>
  <si>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</si>
  <si>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</si>
  <si>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</si>
  <si>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</si>
  <si>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</si>
  <si>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</si>
  <si>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</si>
  <si>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</si>
  <si>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</si>
  <si>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</si>
  <si>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</si>
  <si>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</si>
  <si>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</si>
  <si>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</si>
  <si>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</si>
  <si>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</si>
  <si>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</si>
  <si>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</si>
  <si>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</si>
  <si>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</si>
  <si>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</si>
  <si>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</si>
  <si>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</si>
  <si>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</si>
  <si>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</si>
  <si>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</si>
  <si>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</si>
  <si>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</si>
  <si>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</si>
  <si>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</si>
  <si>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</si>
  <si>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</si>
  <si>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</si>
  <si>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</si>
  <si>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</si>
  <si>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</si>
  <si>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</si>
  <si>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</si>
  <si>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</si>
  <si>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</si>
  <si>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</si>
  <si>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</si>
  <si>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</si>
  <si>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</si>
  <si>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</si>
  <si>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</si>
  <si>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</si>
  <si>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</si>
  <si>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</si>
  <si>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</si>
  <si>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</si>
  <si>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</si>
  <si>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</si>
  <si>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</si>
  <si>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</si>
  <si>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</si>
  <si>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</si>
  <si>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</si>
  <si>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</si>
  <si>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</si>
  <si>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</si>
  <si>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</si>
  <si>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</si>
  <si>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</si>
  <si>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</si>
  <si>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</si>
  <si>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</si>
  <si>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</si>
  <si>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</si>
  <si>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</si>
  <si>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</si>
  <si>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</si>
  <si>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</si>
  <si>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</si>
  <si>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</si>
  <si>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</si>
  <si>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</si>
  <si>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</si>
  <si>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</si>
  <si>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</si>
  <si>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</si>
  <si>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</si>
  <si>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</si>
  <si>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</si>
  <si>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</si>
  <si>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</si>
  <si>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</si>
  <si>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</si>
  <si>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</si>
  <si>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</si>
  <si>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</si>
  <si>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</si>
  <si>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</si>
  <si>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</si>
  <si>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</si>
  <si>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</si>
  <si>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</si>
  <si>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</si>
  <si>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</si>
  <si>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</si>
  <si>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</si>
  <si>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</si>
  <si>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</si>
  <si>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</si>
  <si>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</si>
  <si>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</si>
  <si>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</si>
  <si>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</si>
  <si>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</si>
  <si>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</si>
  <si>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</si>
  <si>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</si>
  <si>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</si>
  <si>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</si>
  <si>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</si>
  <si>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</si>
  <si>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</si>
  <si>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</si>
  <si>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</si>
  <si>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</si>
  <si>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</si>
  <si>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</si>
  <si>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</si>
  <si>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</si>
  <si>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</si>
  <si>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</si>
  <si>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</si>
  <si>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</si>
  <si>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</si>
  <si>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</si>
  <si>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</si>
  <si>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</si>
  <si>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</si>
  <si>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</si>
  <si>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</si>
  <si>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</si>
  <si>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</si>
  <si>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</si>
  <si>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</si>
  <si>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</si>
  <si>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</si>
  <si>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</si>
  <si>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</si>
  <si>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</si>
  <si>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</si>
  <si>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</si>
  <si>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</si>
  <si>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</si>
  <si>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</si>
  <si>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</si>
  <si>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</si>
  <si>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</si>
  <si>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</si>
  <si>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</si>
  <si>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</si>
  <si>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</si>
  <si>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</si>
  <si>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</si>
  <si>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</si>
  <si>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</si>
  <si>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</si>
  <si>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</si>
  <si>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</si>
  <si>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</si>
  <si>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</si>
  <si>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</si>
  <si>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</si>
  <si>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</si>
  <si>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</si>
  <si>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</si>
  <si>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</si>
  <si>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</si>
  <si>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</si>
  <si>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</si>
  <si>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</si>
  <si>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</si>
  <si>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</si>
  <si>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</si>
  <si>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</si>
  <si>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</si>
  <si>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</si>
  <si>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</si>
  <si>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</si>
  <si>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</si>
  <si>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</si>
  <si>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</si>
  <si>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</si>
  <si>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</si>
  <si>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</si>
  <si>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</si>
  <si>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</si>
  <si>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</si>
  <si>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</si>
  <si>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</si>
  <si>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</si>
  <si>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</si>
  <si>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</si>
  <si>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</si>
  <si>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</si>
  <si>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</si>
  <si>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</si>
  <si>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</si>
  <si>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</si>
  <si>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</si>
  <si>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</si>
  <si>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</si>
  <si>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</si>
  <si>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</si>
  <si>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</si>
  <si>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</si>
  <si>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</si>
  <si>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</si>
  <si>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</si>
  <si>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</si>
  <si>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</si>
  <si>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</si>
  <si>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</si>
  <si>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</si>
  <si>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</si>
  <si>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</si>
  <si>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</si>
  <si>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</si>
  <si>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</si>
  <si>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</si>
  <si>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</si>
  <si>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</si>
  <si>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</si>
  <si>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</si>
  <si>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</si>
  <si>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</si>
  <si>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</si>
  <si>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</si>
  <si>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</si>
  <si>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</si>
  <si>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</si>
  <si>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</si>
  <si>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</si>
  <si>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</si>
  <si>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</si>
  <si>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</si>
  <si>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</si>
  <si>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</si>
  <si>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</si>
  <si>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</si>
  <si>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</si>
  <si>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</si>
  <si>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</si>
  <si>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</si>
  <si>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</si>
  <si>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</si>
  <si>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</si>
  <si>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</si>
  <si>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</si>
  <si>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</si>
  <si>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</si>
  <si>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</si>
  <si>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</si>
  <si>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</si>
  <si>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</si>
  <si>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</si>
  <si>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</si>
  <si>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</si>
  <si>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</si>
  <si>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</si>
  <si>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</si>
  <si>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</si>
  <si>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</si>
  <si>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</si>
  <si>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</si>
  <si>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</si>
  <si>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</si>
  <si>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</si>
  <si>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</si>
  <si>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</si>
  <si>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</si>
  <si>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</si>
  <si>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</si>
  <si>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</si>
  <si>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</si>
  <si>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</si>
  <si>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</si>
  <si>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</si>
  <si>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</si>
  <si>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</si>
  <si>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</si>
  <si>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</si>
  <si>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</si>
  <si>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</si>
  <si>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</si>
  <si>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</si>
  <si>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</si>
  <si>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</si>
  <si>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</si>
  <si>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</si>
  <si>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</si>
  <si>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</si>
  <si>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</si>
  <si>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</si>
  <si>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</si>
  <si>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</si>
  <si>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</si>
  <si>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</si>
  <si>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</si>
  <si>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</si>
  <si>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</si>
  <si>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</si>
  <si>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</si>
  <si>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</si>
  <si>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</si>
  <si>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</si>
  <si>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</si>
  <si>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</si>
  <si>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</si>
  <si>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</si>
  <si>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</si>
  <si>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</si>
  <si>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</si>
  <si>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</si>
  <si>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</si>
  <si>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</si>
  <si>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</si>
  <si>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</si>
  <si>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</si>
  <si>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</si>
  <si>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</si>
  <si>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</si>
  <si>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</si>
  <si>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</si>
  <si>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</si>
  <si>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</si>
  <si>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</si>
  <si>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</si>
  <si>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</si>
  <si>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</si>
  <si>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</si>
  <si>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</si>
  <si>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</si>
  <si>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</si>
  <si>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</si>
  <si>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</si>
  <si>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</si>
  <si>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</si>
  <si>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</si>
  <si>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</si>
  <si>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</si>
  <si>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</si>
  <si>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</si>
  <si>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</si>
  <si>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</si>
  <si>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</si>
  <si>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</si>
  <si>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</si>
  <si>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</si>
  <si>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</si>
  <si>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</si>
  <si>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</si>
  <si>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</si>
  <si>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</si>
  <si>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</si>
  <si>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</si>
  <si>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</si>
  <si>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</si>
  <si>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</si>
  <si>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</si>
  <si>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</si>
  <si>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</si>
  <si>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</si>
  <si>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</si>
  <si>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</si>
  <si>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</si>
  <si>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</si>
  <si>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</si>
  <si>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</si>
  <si>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</si>
  <si>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</si>
  <si>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</si>
  <si>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</si>
  <si>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</si>
  <si>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</si>
  <si>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</si>
  <si>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</si>
  <si>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</si>
  <si>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</si>
  <si>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</si>
  <si>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</si>
  <si>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</si>
  <si>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</si>
  <si>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</si>
  <si>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</si>
  <si>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</si>
  <si>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</si>
  <si>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</si>
  <si>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</si>
  <si>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</si>
  <si>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</si>
  <si>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</si>
  <si>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</si>
  <si>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</si>
  <si>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</si>
  <si>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</si>
  <si>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</si>
  <si>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</si>
  <si>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</si>
  <si>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</si>
  <si>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</si>
  <si>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</si>
  <si>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</si>
  <si>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</si>
  <si>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</si>
  <si>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</si>
  <si>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</si>
  <si>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</si>
  <si>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</si>
  <si>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</si>
  <si>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</si>
  <si>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</si>
  <si>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</si>
  <si>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</si>
  <si>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</si>
  <si>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</si>
  <si>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</si>
  <si>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</si>
  <si>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</si>
  <si>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</si>
  <si>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</si>
  <si>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</si>
  <si>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</si>
  <si>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</si>
  <si>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</si>
  <si>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</si>
  <si>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</si>
  <si>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</si>
  <si>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</si>
  <si>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</si>
  <si>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</si>
  <si>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</si>
  <si>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</si>
  <si>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</si>
  <si>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</si>
  <si>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</si>
  <si>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</si>
  <si>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</si>
  <si>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</si>
  <si>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</si>
  <si>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</si>
  <si>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</si>
  <si>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</si>
  <si>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</si>
  <si>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</si>
  <si>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</si>
  <si>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</si>
  <si>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</si>
  <si>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</si>
  <si>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</si>
  <si>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</si>
  <si>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</si>
  <si>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</si>
  <si>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</si>
  <si>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</si>
  <si>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</si>
  <si>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</si>
  <si>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</si>
  <si>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</si>
  <si>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</si>
  <si>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</si>
  <si>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</si>
  <si>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</si>
  <si>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</si>
  <si>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</si>
  <si>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</si>
  <si>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</si>
  <si>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</si>
  <si>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</si>
  <si>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</si>
  <si>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</si>
  <si>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</si>
  <si>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</si>
  <si>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</si>
  <si>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</si>
  <si>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</si>
  <si>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</si>
  <si>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</si>
  <si>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</si>
  <si>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</si>
  <si>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</si>
  <si>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</si>
  <si>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</si>
  <si>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</si>
  <si>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</si>
  <si>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</si>
  <si>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</si>
  <si>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</si>
  <si>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</si>
  <si>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</si>
  <si>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</si>
  <si>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</si>
  <si>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</si>
  <si>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</si>
  <si>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</si>
  <si>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</si>
  <si>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</si>
  <si>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</si>
  <si>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</si>
  <si>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</si>
  <si>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</si>
  <si>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</si>
  <si>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</si>
  <si>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</si>
  <si>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</si>
  <si>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</si>
  <si>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</si>
  <si>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</si>
  <si>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</si>
  <si>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</si>
  <si>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</si>
  <si>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</si>
  <si>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</si>
  <si>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</si>
  <si>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</si>
  <si>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</si>
  <si>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</si>
  <si>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</si>
  <si>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</si>
  <si>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</si>
  <si>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</si>
  <si>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</si>
  <si>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</si>
  <si>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</si>
  <si>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</si>
  <si>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</si>
  <si>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</si>
  <si>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</si>
  <si>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</si>
  <si>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</si>
  <si>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</si>
  <si>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</si>
  <si>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</si>
  <si>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</si>
  <si>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</si>
  <si>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</si>
  <si>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</si>
  <si>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</si>
  <si>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</si>
  <si>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</si>
  <si>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</si>
  <si>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</si>
  <si>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</si>
  <si>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</si>
  <si>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</si>
  <si>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</si>
  <si>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</si>
  <si>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</si>
  <si>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</si>
  <si>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</si>
  <si>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</si>
  <si>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</si>
  <si>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</si>
  <si>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</si>
  <si>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</si>
  <si>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</si>
  <si>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</si>
  <si>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</si>
  <si>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</si>
  <si>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</si>
  <si>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</si>
  <si>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</si>
  <si>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</si>
  <si>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</si>
  <si>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</si>
  <si>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</si>
  <si>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</si>
  <si>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</si>
  <si>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</si>
  <si>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</si>
  <si>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</si>
  <si>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</si>
  <si>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</si>
  <si>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</si>
  <si>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</si>
  <si>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</si>
  <si>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</si>
  <si>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</si>
  <si>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</si>
  <si>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</si>
  <si>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</si>
  <si>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</si>
  <si>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</si>
  <si>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</si>
  <si>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</si>
  <si>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</si>
  <si>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</si>
  <si>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</si>
  <si>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</si>
  <si>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</si>
  <si>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</si>
  <si>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</si>
  <si>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</si>
  <si>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</si>
  <si>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</si>
  <si>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</si>
  <si>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</si>
  <si>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</si>
  <si>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</si>
  <si>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</si>
  <si>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</si>
  <si>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</si>
  <si>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</si>
  <si>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</si>
  <si>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</si>
  <si>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</si>
  <si>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</si>
  <si>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</si>
  <si>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</si>
  <si>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</si>
  <si>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</si>
  <si>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</si>
  <si>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</si>
  <si>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</si>
  <si>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</si>
  <si>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</si>
  <si>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</si>
  <si>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</si>
  <si>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</si>
  <si>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</si>
  <si>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</si>
  <si>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Coordinadora de Fomento al Comercio Exterior del Estado de Guanajuato</t>
  </si>
  <si>
    <t>Linea Recta</t>
  </si>
  <si>
    <t>ESTATAL / PROPIO</t>
  </si>
  <si>
    <t>PROPIO</t>
  </si>
  <si>
    <t>Correspondiente 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</si>
</sst>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13" fillId="0" borderId="0" xfId="8" applyNumberFormat="1" applyFont="1"/>
    <xf numFmtId="0" fontId="13" fillId="0" borderId="0" xfId="8" applyFont="1" applyAlignment="1">
      <alignment horizontal="center"/>
    </xf>
    <xf numFmtId="0" fontId="13" fillId="0" borderId="0" xfId="8" applyFont="1"/>
    <xf numFmtId="9" fontId="13" fillId="0" borderId="0" xfId="8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13" sqref="E13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2" t="s">
        <v>628</v>
      </c>
      <c r="B1" s="152"/>
      <c r="C1" s="73"/>
      <c r="D1" s="70" t="s">
        <v>288</v>
      </c>
      <c r="E1" s="71">
        <v>2018</v>
      </c>
    </row>
    <row r="2" spans="1:5" ht="18.95" customHeight="1" x14ac:dyDescent="0.2">
      <c r="A2" s="153" t="s">
        <v>627</v>
      </c>
      <c r="B2" s="153"/>
      <c r="C2" s="93"/>
      <c r="D2" s="70" t="s">
        <v>290</v>
      </c>
      <c r="E2" s="73" t="s">
        <v>291</v>
      </c>
    </row>
    <row r="3" spans="1:5" ht="18.95" customHeight="1" x14ac:dyDescent="0.2">
      <c r="A3" s="154" t="s">
        <v>632</v>
      </c>
      <c r="B3" s="154"/>
      <c r="C3" s="73"/>
      <c r="D3" s="70" t="s">
        <v>292</v>
      </c>
      <c r="E3" s="71">
        <v>2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8" t="str">
        <f>'Notas a los Edos Financieros'!A1</f>
        <v>Coordinadora de Fomento al Comercio Exterior del Estado de Guanajuato</v>
      </c>
      <c r="B1" s="158"/>
      <c r="C1" s="158"/>
      <c r="D1" s="158"/>
    </row>
    <row r="2" spans="1:4" s="94" customFormat="1" ht="18.95" customHeight="1" x14ac:dyDescent="0.25">
      <c r="A2" s="158" t="s">
        <v>624</v>
      </c>
      <c r="B2" s="158"/>
      <c r="C2" s="158"/>
      <c r="D2" s="158"/>
    </row>
    <row r="3" spans="1:4" s="94" customFormat="1" ht="18.95" customHeight="1" x14ac:dyDescent="0.25">
      <c r="A3" s="158" t="str">
        <f>'Notas a los Edos Financieros'!A3</f>
        <v>Correspondiente del 01 de Enero al 30 de Junio del 2018</v>
      </c>
      <c r="B3" s="158"/>
      <c r="C3" s="158"/>
      <c r="D3" s="158"/>
    </row>
    <row r="4" spans="1:4" s="97" customFormat="1" ht="18.95" customHeight="1" x14ac:dyDescent="0.2">
      <c r="A4" s="159" t="s">
        <v>620</v>
      </c>
      <c r="B4" s="159"/>
      <c r="C4" s="159"/>
      <c r="D4" s="159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38840631.189999998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3616.78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3616.78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38844247.969999999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G30" sqref="G30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0" t="str">
        <f>'Notas a los Edos Financieros'!A1</f>
        <v>Coordinadora de Fomento al Comercio Exterior del Estado de Guanajuato</v>
      </c>
      <c r="B1" s="160"/>
      <c r="C1" s="160"/>
      <c r="D1" s="160"/>
    </row>
    <row r="2" spans="1:4" s="124" customFormat="1" ht="18.95" customHeight="1" x14ac:dyDescent="0.25">
      <c r="A2" s="160" t="s">
        <v>625</v>
      </c>
      <c r="B2" s="160"/>
      <c r="C2" s="160"/>
      <c r="D2" s="160"/>
    </row>
    <row r="3" spans="1:4" s="124" customFormat="1" ht="18.95" customHeight="1" x14ac:dyDescent="0.25">
      <c r="A3" s="160" t="str">
        <f>'Notas a los Edos Financieros'!A3</f>
        <v>Correspondiente del 01 de Enero al 30 de Junio del 2018</v>
      </c>
      <c r="B3" s="160"/>
      <c r="C3" s="160"/>
      <c r="D3" s="160"/>
    </row>
    <row r="4" spans="1:4" s="125" customFormat="1" x14ac:dyDescent="0.2">
      <c r="A4" s="161"/>
      <c r="B4" s="161"/>
      <c r="C4" s="161"/>
      <c r="D4" s="161"/>
    </row>
    <row r="5" spans="1:4" x14ac:dyDescent="0.2">
      <c r="A5" s="126" t="s">
        <v>168</v>
      </c>
      <c r="B5" s="127"/>
      <c r="C5" s="128"/>
      <c r="D5" s="129">
        <v>30930305.859999999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4722.8900000000003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4722.8900000000003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30935028.75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7" t="str">
        <f>'Notas a los Edos Financieros'!A1</f>
        <v>Coordinadora de Fomento al Comercio Exterior del Estado de Guanajuato</v>
      </c>
      <c r="B1" s="162"/>
      <c r="C1" s="162"/>
      <c r="D1" s="162"/>
      <c r="E1" s="162"/>
      <c r="F1" s="162"/>
      <c r="G1" s="84" t="s">
        <v>288</v>
      </c>
      <c r="H1" s="85">
        <f>'Notas a los Edos Financieros'!E1</f>
        <v>2018</v>
      </c>
    </row>
    <row r="2" spans="1:10" ht="18.95" customHeight="1" x14ac:dyDescent="0.2">
      <c r="A2" s="157" t="s">
        <v>626</v>
      </c>
      <c r="B2" s="162"/>
      <c r="C2" s="162"/>
      <c r="D2" s="162"/>
      <c r="E2" s="162"/>
      <c r="F2" s="162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3" t="str">
        <f>'Notas a los Edos Financieros'!A3</f>
        <v>Correspondiente del 01 de Enero al 30 de Junio del 2018</v>
      </c>
      <c r="B3" s="164"/>
      <c r="C3" s="164"/>
      <c r="D3" s="164"/>
      <c r="E3" s="164"/>
      <c r="F3" s="164"/>
      <c r="G3" s="84" t="s">
        <v>292</v>
      </c>
      <c r="H3" s="85">
        <f>'Notas a los Edos Financieros'!E3</f>
        <v>2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5" t="s">
        <v>40</v>
      </c>
      <c r="B5" s="165"/>
      <c r="C5" s="165"/>
      <c r="D5" s="165"/>
      <c r="E5" s="16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6" t="s">
        <v>44</v>
      </c>
      <c r="C10" s="166"/>
      <c r="D10" s="166"/>
      <c r="E10" s="166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6" t="s">
        <v>48</v>
      </c>
      <c r="C12" s="166"/>
      <c r="D12" s="166"/>
      <c r="E12" s="166"/>
    </row>
    <row r="13" spans="1:8" s="11" customFormat="1" ht="26.1" customHeight="1" x14ac:dyDescent="0.2">
      <c r="A13" s="29" t="s">
        <v>49</v>
      </c>
      <c r="B13" s="166" t="s">
        <v>50</v>
      </c>
      <c r="C13" s="166"/>
      <c r="D13" s="166"/>
      <c r="E13" s="16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7" t="s">
        <v>56</v>
      </c>
      <c r="C22" s="167"/>
      <c r="D22" s="167"/>
      <c r="E22" s="167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C101" sqref="C101:D10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5" t="str">
        <f>'Notas a los Edos Financieros'!A1</f>
        <v>Coordinadora de Fomento al Comercio Exterior del Estado de Guanajuato</v>
      </c>
      <c r="B1" s="156"/>
      <c r="C1" s="156"/>
      <c r="D1" s="156"/>
      <c r="E1" s="156"/>
      <c r="F1" s="156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5" t="s">
        <v>289</v>
      </c>
      <c r="B2" s="156"/>
      <c r="C2" s="156"/>
      <c r="D2" s="156"/>
      <c r="E2" s="156"/>
      <c r="F2" s="156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5" t="str">
        <f>'Notas a los Edos Financieros'!A3</f>
        <v>Correspondiente del 01 de Enero al 30 de Junio del 2018</v>
      </c>
      <c r="B3" s="156"/>
      <c r="C3" s="156"/>
      <c r="D3" s="156"/>
      <c r="E3" s="156"/>
      <c r="F3" s="156"/>
      <c r="G3" s="70" t="s">
        <v>292</v>
      </c>
      <c r="H3" s="81">
        <f>'Notas a los Edos Financieros'!E3</f>
        <v>2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2018</v>
      </c>
      <c r="E14" s="77">
        <f>D14-1</f>
        <v>2017</v>
      </c>
      <c r="F14" s="77">
        <f>E14-1</f>
        <v>2016</v>
      </c>
      <c r="G14" s="77">
        <f>F14-1</f>
        <v>2015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230233.32</v>
      </c>
      <c r="D15" s="80">
        <v>559330.19999999995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1041284.32</v>
      </c>
      <c r="D20" s="80">
        <v>8537.2800000000007</v>
      </c>
      <c r="E20" s="80">
        <v>0</v>
      </c>
      <c r="F20" s="80">
        <v>0</v>
      </c>
      <c r="G20" s="80">
        <v>118366.67</v>
      </c>
    </row>
    <row r="21" spans="1:8" x14ac:dyDescent="0.2">
      <c r="A21" s="78">
        <v>1125</v>
      </c>
      <c r="B21" s="76" t="s">
        <v>306</v>
      </c>
      <c r="C21" s="80">
        <v>20000</v>
      </c>
      <c r="D21" s="80">
        <v>20000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f t="shared" ref="C21:C26" si="0">+G22+F22+E22+D22</f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f t="shared" si="0"/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f t="shared" si="0"/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f t="shared" si="0"/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f t="shared" si="0"/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20937751.700000003</v>
      </c>
      <c r="D60" s="80">
        <v>20937751.700000003</v>
      </c>
      <c r="E60" s="80">
        <v>0</v>
      </c>
      <c r="F60" s="76" t="s">
        <v>629</v>
      </c>
    </row>
    <row r="61" spans="1:9" x14ac:dyDescent="0.2">
      <c r="A61" s="78">
        <v>1241</v>
      </c>
      <c r="B61" s="76" t="s">
        <v>337</v>
      </c>
      <c r="C61" s="80">
        <v>0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0</v>
      </c>
      <c r="D72" s="80">
        <v>0</v>
      </c>
      <c r="E72" s="80"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66499.25</v>
      </c>
      <c r="D81" s="80">
        <v>66499.25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700431.39999999979</v>
      </c>
      <c r="D101" s="80">
        <v>700431.39999999979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f t="shared" ref="C102:C114" si="1">+D102</f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f t="shared" si="1"/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f t="shared" si="1"/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f t="shared" si="1"/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f t="shared" si="1"/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f t="shared" si="1"/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f t="shared" si="1"/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f t="shared" si="1"/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f t="shared" si="1"/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 t="shared" si="1"/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f t="shared" si="1"/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f t="shared" si="1"/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f t="shared" si="1"/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24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C210" sqref="C210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3" t="str">
        <f>ESF!A1</f>
        <v>Coordinadora de Fomento al Comercio Exterior del Estado de Guanajuato</v>
      </c>
      <c r="B1" s="153"/>
      <c r="C1" s="153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3" t="s">
        <v>403</v>
      </c>
      <c r="B2" s="153"/>
      <c r="C2" s="153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3" t="str">
        <f>ESF!A3</f>
        <v>Correspondiente del 01 de Enero al 30 de Junio del 2018</v>
      </c>
      <c r="B3" s="153"/>
      <c r="C3" s="153"/>
      <c r="D3" s="70" t="s">
        <v>292</v>
      </c>
      <c r="E3" s="81">
        <f>'Notas a los Edos Financieros'!E3</f>
        <v>2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400000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2346586.27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35699780.960000001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394263.96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3616.78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+C97+C125+C158+C168+C183+C215</f>
        <v>30935028.75</v>
      </c>
      <c r="D96" s="83">
        <f>C96/C96</f>
        <v>1</v>
      </c>
    </row>
    <row r="97" spans="1:4" x14ac:dyDescent="0.2">
      <c r="A97" s="149">
        <v>5100</v>
      </c>
      <c r="B97" s="150" t="s">
        <v>486</v>
      </c>
      <c r="C97" s="148">
        <f>+C98+C105+C115</f>
        <v>27487527.309999999</v>
      </c>
      <c r="D97" s="151">
        <f>C97/$C$96</f>
        <v>0.88855670806512499</v>
      </c>
    </row>
    <row r="98" spans="1:4" x14ac:dyDescent="0.2">
      <c r="A98" s="149">
        <v>5110</v>
      </c>
      <c r="B98" s="150" t="s">
        <v>487</v>
      </c>
      <c r="C98" s="148">
        <f>SUM(C99:C104)</f>
        <v>18499166.25</v>
      </c>
      <c r="D98" s="151">
        <f t="shared" ref="D98:D161" si="0">C98/$C$96</f>
        <v>0.59800061604920929</v>
      </c>
    </row>
    <row r="99" spans="1:4" x14ac:dyDescent="0.2">
      <c r="A99" s="78">
        <v>5111</v>
      </c>
      <c r="B99" s="76" t="s">
        <v>488</v>
      </c>
      <c r="C99" s="80">
        <v>4935848.41</v>
      </c>
      <c r="D99" s="83">
        <f t="shared" si="0"/>
        <v>0.15955531995424443</v>
      </c>
    </row>
    <row r="100" spans="1:4" x14ac:dyDescent="0.2">
      <c r="A100" s="78">
        <v>5112</v>
      </c>
      <c r="B100" s="76" t="s">
        <v>489</v>
      </c>
      <c r="C100" s="80">
        <v>147340.64000000001</v>
      </c>
      <c r="D100" s="83">
        <f t="shared" si="0"/>
        <v>4.7629061925471786E-3</v>
      </c>
    </row>
    <row r="101" spans="1:4" x14ac:dyDescent="0.2">
      <c r="A101" s="78">
        <v>5113</v>
      </c>
      <c r="B101" s="76" t="s">
        <v>490</v>
      </c>
      <c r="C101" s="80">
        <v>5781632.4399999995</v>
      </c>
      <c r="D101" s="83">
        <f t="shared" si="0"/>
        <v>0.18689597758980583</v>
      </c>
    </row>
    <row r="102" spans="1:4" x14ac:dyDescent="0.2">
      <c r="A102" s="78">
        <v>5114</v>
      </c>
      <c r="B102" s="76" t="s">
        <v>491</v>
      </c>
      <c r="C102" s="80">
        <v>1852675.3599999999</v>
      </c>
      <c r="D102" s="83">
        <f t="shared" si="0"/>
        <v>5.9889239960703118E-2</v>
      </c>
    </row>
    <row r="103" spans="1:4" x14ac:dyDescent="0.2">
      <c r="A103" s="78">
        <v>5115</v>
      </c>
      <c r="B103" s="76" t="s">
        <v>492</v>
      </c>
      <c r="C103" s="80">
        <v>5780684.4400000004</v>
      </c>
      <c r="D103" s="83">
        <f t="shared" si="0"/>
        <v>0.18686533271768821</v>
      </c>
    </row>
    <row r="104" spans="1:4" x14ac:dyDescent="0.2">
      <c r="A104" s="78">
        <v>5116</v>
      </c>
      <c r="B104" s="76" t="s">
        <v>493</v>
      </c>
      <c r="C104" s="80">
        <v>984.96</v>
      </c>
      <c r="D104" s="83">
        <f t="shared" si="0"/>
        <v>3.1839634220478948E-5</v>
      </c>
    </row>
    <row r="105" spans="1:4" x14ac:dyDescent="0.2">
      <c r="A105" s="149">
        <v>5120</v>
      </c>
      <c r="B105" s="150" t="s">
        <v>494</v>
      </c>
      <c r="C105" s="148">
        <f>SUM(C106:C114)</f>
        <v>599794.95000000007</v>
      </c>
      <c r="D105" s="151">
        <f t="shared" si="0"/>
        <v>1.9388860273808539E-2</v>
      </c>
    </row>
    <row r="106" spans="1:4" x14ac:dyDescent="0.2">
      <c r="A106" s="78">
        <v>5121</v>
      </c>
      <c r="B106" s="76" t="s">
        <v>495</v>
      </c>
      <c r="C106" s="80">
        <v>57081.600000000006</v>
      </c>
      <c r="D106" s="83">
        <f t="shared" si="0"/>
        <v>1.8452092112569963E-3</v>
      </c>
    </row>
    <row r="107" spans="1:4" x14ac:dyDescent="0.2">
      <c r="A107" s="78">
        <v>5122</v>
      </c>
      <c r="B107" s="76" t="s">
        <v>496</v>
      </c>
      <c r="C107" s="80">
        <v>1699.4</v>
      </c>
      <c r="D107" s="83">
        <f t="shared" si="0"/>
        <v>5.4934489110503902E-5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5808.3600000000006</v>
      </c>
      <c r="D109" s="83">
        <f t="shared" si="0"/>
        <v>1.8775996773560459E-4</v>
      </c>
    </row>
    <row r="110" spans="1:4" x14ac:dyDescent="0.2">
      <c r="A110" s="78">
        <v>5125</v>
      </c>
      <c r="B110" s="76" t="s">
        <v>499</v>
      </c>
      <c r="C110" s="80">
        <v>1833.71</v>
      </c>
      <c r="D110" s="83">
        <f t="shared" si="0"/>
        <v>5.9276169251984294E-5</v>
      </c>
    </row>
    <row r="111" spans="1:4" x14ac:dyDescent="0.2">
      <c r="A111" s="78">
        <v>5126</v>
      </c>
      <c r="B111" s="76" t="s">
        <v>500</v>
      </c>
      <c r="C111" s="80">
        <v>466957.22</v>
      </c>
      <c r="D111" s="83">
        <f t="shared" si="0"/>
        <v>1.5094772459198052E-2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66414.66</v>
      </c>
      <c r="D114" s="83">
        <f t="shared" si="0"/>
        <v>2.1469079772553955E-3</v>
      </c>
    </row>
    <row r="115" spans="1:4" x14ac:dyDescent="0.2">
      <c r="A115" s="149">
        <v>5130</v>
      </c>
      <c r="B115" s="150" t="s">
        <v>504</v>
      </c>
      <c r="C115" s="148">
        <f>SUM(C116:C124)</f>
        <v>8388566.1099999994</v>
      </c>
      <c r="D115" s="151">
        <f t="shared" si="0"/>
        <v>0.27116723174210722</v>
      </c>
    </row>
    <row r="116" spans="1:4" x14ac:dyDescent="0.2">
      <c r="A116" s="78">
        <v>5131</v>
      </c>
      <c r="B116" s="76" t="s">
        <v>505</v>
      </c>
      <c r="C116" s="80">
        <v>455644.85</v>
      </c>
      <c r="D116" s="83">
        <f t="shared" si="0"/>
        <v>1.4729090885360821E-2</v>
      </c>
    </row>
    <row r="117" spans="1:4" x14ac:dyDescent="0.2">
      <c r="A117" s="78">
        <v>5132</v>
      </c>
      <c r="B117" s="76" t="s">
        <v>506</v>
      </c>
      <c r="C117" s="80">
        <v>256381.71</v>
      </c>
      <c r="D117" s="83">
        <f t="shared" si="0"/>
        <v>8.2877475909893892E-3</v>
      </c>
    </row>
    <row r="118" spans="1:4" x14ac:dyDescent="0.2">
      <c r="A118" s="78">
        <v>5133</v>
      </c>
      <c r="B118" s="76" t="s">
        <v>507</v>
      </c>
      <c r="C118" s="80">
        <v>145607.32</v>
      </c>
      <c r="D118" s="83">
        <f t="shared" si="0"/>
        <v>4.7068752118098484E-3</v>
      </c>
    </row>
    <row r="119" spans="1:4" x14ac:dyDescent="0.2">
      <c r="A119" s="78">
        <v>5134</v>
      </c>
      <c r="B119" s="76" t="s">
        <v>508</v>
      </c>
      <c r="C119" s="80">
        <v>383353.11</v>
      </c>
      <c r="D119" s="83">
        <f t="shared" si="0"/>
        <v>1.2392201510399437E-2</v>
      </c>
    </row>
    <row r="120" spans="1:4" x14ac:dyDescent="0.2">
      <c r="A120" s="78">
        <v>5135</v>
      </c>
      <c r="B120" s="76" t="s">
        <v>509</v>
      </c>
      <c r="C120" s="80">
        <v>306739.8</v>
      </c>
      <c r="D120" s="83">
        <f t="shared" si="0"/>
        <v>9.9156138653984597E-3</v>
      </c>
    </row>
    <row r="121" spans="1:4" x14ac:dyDescent="0.2">
      <c r="A121" s="78">
        <v>5136</v>
      </c>
      <c r="B121" s="76" t="s">
        <v>510</v>
      </c>
      <c r="C121" s="80">
        <v>1479595.26</v>
      </c>
      <c r="D121" s="83">
        <f t="shared" si="0"/>
        <v>4.7829121865613264E-2</v>
      </c>
    </row>
    <row r="122" spans="1:4" x14ac:dyDescent="0.2">
      <c r="A122" s="78">
        <v>5137</v>
      </c>
      <c r="B122" s="76" t="s">
        <v>511</v>
      </c>
      <c r="C122" s="80">
        <v>1169150.05</v>
      </c>
      <c r="D122" s="83">
        <f t="shared" si="0"/>
        <v>3.7793727604019119E-2</v>
      </c>
    </row>
    <row r="123" spans="1:4" x14ac:dyDescent="0.2">
      <c r="A123" s="78">
        <v>5138</v>
      </c>
      <c r="B123" s="76" t="s">
        <v>512</v>
      </c>
      <c r="C123" s="80">
        <v>3861405.33</v>
      </c>
      <c r="D123" s="83">
        <f t="shared" si="0"/>
        <v>0.12482307229147152</v>
      </c>
    </row>
    <row r="124" spans="1:4" x14ac:dyDescent="0.2">
      <c r="A124" s="78">
        <v>5139</v>
      </c>
      <c r="B124" s="76" t="s">
        <v>513</v>
      </c>
      <c r="C124" s="80">
        <v>330688.68</v>
      </c>
      <c r="D124" s="83">
        <f t="shared" si="0"/>
        <v>1.0689780917045373E-2</v>
      </c>
    </row>
    <row r="125" spans="1:4" x14ac:dyDescent="0.2">
      <c r="A125" s="149">
        <v>5200</v>
      </c>
      <c r="B125" s="150" t="s">
        <v>514</v>
      </c>
      <c r="C125" s="148">
        <f>+C126+C129+C132+C135+C140+C144+C147+C149+C155</f>
        <v>3442778.55</v>
      </c>
      <c r="D125" s="83">
        <f t="shared" si="0"/>
        <v>0.11129062066897222</v>
      </c>
    </row>
    <row r="126" spans="1:4" x14ac:dyDescent="0.2">
      <c r="A126" s="149">
        <v>5210</v>
      </c>
      <c r="B126" s="150" t="s">
        <v>515</v>
      </c>
      <c r="C126" s="148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149">
        <v>5220</v>
      </c>
      <c r="B129" s="150" t="s">
        <v>518</v>
      </c>
      <c r="C129" s="148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149">
        <v>5230</v>
      </c>
      <c r="B132" s="150" t="s">
        <v>460</v>
      </c>
      <c r="C132" s="148">
        <f>SUM(C133:C134)</f>
        <v>3442778.55</v>
      </c>
      <c r="D132" s="83">
        <f t="shared" si="0"/>
        <v>0.11129062066897222</v>
      </c>
    </row>
    <row r="133" spans="1:4" x14ac:dyDescent="0.2">
      <c r="A133" s="78">
        <v>5231</v>
      </c>
      <c r="B133" s="76" t="s">
        <v>521</v>
      </c>
      <c r="C133" s="80">
        <v>3442778.55</v>
      </c>
      <c r="D133" s="83">
        <f t="shared" si="0"/>
        <v>0.11129062066897222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149">
        <v>5300</v>
      </c>
      <c r="B158" s="150" t="s">
        <v>544</v>
      </c>
      <c r="C158" s="148">
        <v>0</v>
      </c>
      <c r="D158" s="151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149">
        <v>5400</v>
      </c>
      <c r="B168" s="150" t="s">
        <v>551</v>
      </c>
      <c r="C168" s="148">
        <v>0</v>
      </c>
      <c r="D168" s="151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149">
        <v>5500</v>
      </c>
      <c r="B183" s="150" t="s">
        <v>565</v>
      </c>
      <c r="C183" s="148">
        <f>+C206</f>
        <v>4722.8900000000003</v>
      </c>
      <c r="D183" s="151">
        <f t="shared" si="1"/>
        <v>1.5267126590273495E-4</v>
      </c>
    </row>
    <row r="184" spans="1:4" x14ac:dyDescent="0.2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149">
        <v>5520</v>
      </c>
      <c r="B193" s="150" t="s">
        <v>131</v>
      </c>
      <c r="C193" s="148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149">
        <v>5590</v>
      </c>
      <c r="B206" s="150" t="s">
        <v>584</v>
      </c>
      <c r="C206" s="148">
        <f>SUM(C207:C214)</f>
        <v>4722.8900000000003</v>
      </c>
      <c r="D206" s="83">
        <f t="shared" si="1"/>
        <v>1.5267126590273495E-4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4722.8900000000003</v>
      </c>
      <c r="D210" s="83">
        <f t="shared" si="1"/>
        <v>1.5267126590273495E-4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108 D110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7" t="str">
        <f>ESF!A1</f>
        <v>Coordinadora de Fomento al Comercio Exterior del Estado de Guanajuato</v>
      </c>
      <c r="B1" s="157"/>
      <c r="C1" s="157"/>
      <c r="D1" s="84" t="s">
        <v>288</v>
      </c>
      <c r="E1" s="85">
        <f>ESF!H1</f>
        <v>2018</v>
      </c>
    </row>
    <row r="2" spans="1:5" ht="18.95" customHeight="1" x14ac:dyDescent="0.2">
      <c r="A2" s="157" t="s">
        <v>594</v>
      </c>
      <c r="B2" s="157"/>
      <c r="C2" s="157"/>
      <c r="D2" s="84" t="s">
        <v>290</v>
      </c>
      <c r="E2" s="85" t="str">
        <f>ESF!H2</f>
        <v>Trimestral</v>
      </c>
    </row>
    <row r="3" spans="1:5" ht="18.95" customHeight="1" x14ac:dyDescent="0.2">
      <c r="A3" s="157" t="str">
        <f>ESF!A3</f>
        <v>Correspondiente del 01 de Enero al 30 de Junio del 2018</v>
      </c>
      <c r="B3" s="157"/>
      <c r="C3" s="157"/>
      <c r="D3" s="84" t="s">
        <v>292</v>
      </c>
      <c r="E3" s="85">
        <f>ESF!H3</f>
        <v>2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-1619028.93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-7909219.2199999997</v>
      </c>
      <c r="D14" s="86" t="s">
        <v>630</v>
      </c>
    </row>
    <row r="15" spans="1:5" x14ac:dyDescent="0.2">
      <c r="A15" s="90">
        <v>3220</v>
      </c>
      <c r="B15" s="86" t="s">
        <v>599</v>
      </c>
      <c r="C15" s="91">
        <v>-10298167.289999999</v>
      </c>
      <c r="D15" s="86" t="s">
        <v>631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C21" sqref="C2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7" t="str">
        <f>ESF!A1</f>
        <v>Coordinadora de Fomento al Comercio Exterior del Estado de Guanajuato</v>
      </c>
      <c r="B1" s="157"/>
      <c r="C1" s="157"/>
      <c r="D1" s="84" t="s">
        <v>288</v>
      </c>
      <c r="E1" s="85">
        <f>ESF!H1</f>
        <v>2018</v>
      </c>
    </row>
    <row r="2" spans="1:5" s="92" customFormat="1" ht="18.95" customHeight="1" x14ac:dyDescent="0.25">
      <c r="A2" s="157" t="s">
        <v>612</v>
      </c>
      <c r="B2" s="157"/>
      <c r="C2" s="157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7" t="str">
        <f>ESF!A3</f>
        <v>Correspondiente del 01 de Enero al 30 de Junio del 2018</v>
      </c>
      <c r="B3" s="157"/>
      <c r="C3" s="157"/>
      <c r="D3" s="84" t="s">
        <v>292</v>
      </c>
      <c r="E3" s="85">
        <f>ESF!H3</f>
        <v>2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4114.2700000000004</v>
      </c>
      <c r="D8" s="91">
        <v>17866.03</v>
      </c>
    </row>
    <row r="9" spans="1:5" x14ac:dyDescent="0.2">
      <c r="A9" s="90">
        <v>1112</v>
      </c>
      <c r="B9" s="86" t="s">
        <v>614</v>
      </c>
      <c r="C9" s="91">
        <v>17470807.32</v>
      </c>
      <c r="D9" s="91">
        <v>18974004.420000002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0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Gerardo Gabriel Magaña Muñiz</cp:lastModifiedBy>
  <cp:lastPrinted>2018-05-23T00:56:04Z</cp:lastPrinted>
  <dcterms:created xsi:type="dcterms:W3CDTF">2012-12-11T20:36:24Z</dcterms:created>
  <dcterms:modified xsi:type="dcterms:W3CDTF">2018-07-20T18:38:56Z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