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23715" windowHeight="10050"/>
  </bookViews>
  <sheets>
    <sheet name="EAID" sheetId="1" r:id="rId1"/>
  </sheets>
  <externalReferences>
    <externalReference r:id="rId2"/>
    <externalReference r:id="rId3"/>
  </externalReferences>
  <definedNames>
    <definedName name="ANIO_INFORME">'[1]Info General'!$C$12</definedName>
    <definedName name="ANIO1P">'[1]Info General'!$D$23</definedName>
    <definedName name="ANIO1R">'[1]Info General'!$H$25</definedName>
    <definedName name="ANIO2P">'[1]Info General'!$E$23</definedName>
    <definedName name="ANIO2R">'[1]Info General'!$G$25</definedName>
    <definedName name="ANIO3P">'[1]Info General'!$F$23</definedName>
    <definedName name="ANIO3R">'[1]Info General'!$F$25</definedName>
    <definedName name="ANIO4P">'[1]Info General'!$G$23</definedName>
    <definedName name="ANIO4R">'[1]Info General'!$E$25</definedName>
    <definedName name="ANIO5P">'[1]Info General'!$H$23</definedName>
    <definedName name="ANIO5R">'[1]Info General'!$D$25</definedName>
    <definedName name="ENTE_PUBLICO">'[1]Info General'!$C$6</definedName>
    <definedName name="ENTE_PUBLICO_A">'[1]Info General'!$C$7</definedName>
    <definedName name="ENTIDAD">'[1]Info General'!$C$11</definedName>
    <definedName name="GASTO_E_FIN_01">'[2]Formato 6 b)'!$B$28</definedName>
    <definedName name="GASTO_E_FIN_02">'[2]Formato 6 b)'!$C$28</definedName>
    <definedName name="GASTO_E_FIN_03">'[2]Formato 6 b)'!$D$28</definedName>
    <definedName name="GASTO_E_FIN_04">'[2]Formato 6 b)'!$E$28</definedName>
    <definedName name="GASTO_E_FIN_05">'[2]Formato 6 b)'!$F$28</definedName>
    <definedName name="GASTO_E_FIN_06">'[2]Formato 6 b)'!$G$28</definedName>
    <definedName name="GASTO_E_T1">'[2]Formato 6 b)'!$B$19</definedName>
    <definedName name="GASTO_E_T2">'[2]Formato 6 b)'!$C$19</definedName>
    <definedName name="GASTO_E_T3">'[2]Formato 6 b)'!$D$19</definedName>
    <definedName name="GASTO_E_T4">'[2]Formato 6 b)'!$E$19</definedName>
    <definedName name="GASTO_E_T5">'[2]Formato 6 b)'!$F$19</definedName>
    <definedName name="GASTO_E_T6">'[2]Formato 6 b)'!$G$19</definedName>
    <definedName name="GASTO_NE_FIN_01">'[2]Formato 6 b)'!$B$18</definedName>
    <definedName name="GASTO_NE_FIN_02">'[2]Formato 6 b)'!$C$18</definedName>
    <definedName name="GASTO_NE_FIN_03">'[2]Formato 6 b)'!$D$18</definedName>
    <definedName name="GASTO_NE_FIN_04">'[2]Formato 6 b)'!$E$18</definedName>
    <definedName name="GASTO_NE_FIN_05">'[2]Formato 6 b)'!$F$18</definedName>
    <definedName name="GASTO_NE_FIN_06">'[2]Formato 6 b)'!$G$18</definedName>
    <definedName name="GASTO_NE_T1">'[2]Formato 6 b)'!$B$9</definedName>
    <definedName name="GASTO_NE_T2">'[2]Formato 6 b)'!$C$9</definedName>
    <definedName name="GASTO_NE_T3">'[2]Formato 6 b)'!$D$9</definedName>
    <definedName name="GASTO_NE_T4">'[2]Formato 6 b)'!$E$9</definedName>
    <definedName name="GASTO_NE_T5">'[2]Formato 6 b)'!$F$9</definedName>
    <definedName name="GASTO_NE_T6">'[2]Formato 6 b)'!$G$9</definedName>
    <definedName name="TRIMESTRE">'[1]Info General'!$C$16</definedName>
  </definedNames>
  <calcPr calcId="145621" concurrentCalc="0"/>
</workbook>
</file>

<file path=xl/calcChain.xml><?xml version="1.0" encoding="utf-8"?>
<calcChain xmlns="http://schemas.openxmlformats.org/spreadsheetml/2006/main">
  <c r="G73" i="1" l="1"/>
  <c r="G74" i="1"/>
  <c r="G75" i="1"/>
  <c r="F75" i="1"/>
  <c r="E75" i="1"/>
  <c r="D75" i="1"/>
  <c r="C75" i="1"/>
  <c r="B75" i="1"/>
  <c r="G9" i="1"/>
  <c r="G10" i="1"/>
  <c r="G11" i="1"/>
  <c r="G12" i="1"/>
  <c r="G13" i="1"/>
  <c r="G14" i="1"/>
  <c r="G15" i="1"/>
  <c r="G17" i="1"/>
  <c r="G18" i="1"/>
  <c r="G19" i="1"/>
  <c r="G20" i="1"/>
  <c r="G21" i="1"/>
  <c r="G22" i="1"/>
  <c r="G23" i="1"/>
  <c r="G24" i="1"/>
  <c r="G25" i="1"/>
  <c r="G26" i="1"/>
  <c r="G27" i="1"/>
  <c r="G16" i="1"/>
  <c r="G29" i="1"/>
  <c r="G30" i="1"/>
  <c r="G31" i="1"/>
  <c r="G32" i="1"/>
  <c r="G33" i="1"/>
  <c r="G28" i="1"/>
  <c r="G34" i="1"/>
  <c r="G36" i="1"/>
  <c r="G35" i="1"/>
  <c r="G38" i="1"/>
  <c r="G39" i="1"/>
  <c r="G37" i="1"/>
  <c r="G41" i="1"/>
  <c r="G46" i="1"/>
  <c r="G47" i="1"/>
  <c r="G48" i="1"/>
  <c r="G49" i="1"/>
  <c r="G50" i="1"/>
  <c r="G51" i="1"/>
  <c r="G52" i="1"/>
  <c r="G53" i="1"/>
  <c r="G45" i="1"/>
  <c r="G55" i="1"/>
  <c r="G56" i="1"/>
  <c r="G57" i="1"/>
  <c r="G58" i="1"/>
  <c r="G54" i="1"/>
  <c r="G60" i="1"/>
  <c r="G61" i="1"/>
  <c r="G59" i="1"/>
  <c r="G62" i="1"/>
  <c r="G63" i="1"/>
  <c r="G65" i="1"/>
  <c r="G68" i="1"/>
  <c r="G67" i="1"/>
  <c r="G70" i="1"/>
  <c r="F16" i="1"/>
  <c r="F28" i="1"/>
  <c r="F35" i="1"/>
  <c r="F37" i="1"/>
  <c r="F41" i="1"/>
  <c r="F45" i="1"/>
  <c r="F54" i="1"/>
  <c r="F59" i="1"/>
  <c r="F65" i="1"/>
  <c r="F67" i="1"/>
  <c r="F70" i="1"/>
  <c r="E16" i="1"/>
  <c r="E28" i="1"/>
  <c r="E35" i="1"/>
  <c r="E37" i="1"/>
  <c r="E41" i="1"/>
  <c r="E45" i="1"/>
  <c r="E54" i="1"/>
  <c r="E59" i="1"/>
  <c r="E65" i="1"/>
  <c r="E67" i="1"/>
  <c r="E70" i="1"/>
  <c r="D15" i="1"/>
  <c r="D16" i="1"/>
  <c r="D28" i="1"/>
  <c r="D34" i="1"/>
  <c r="D35" i="1"/>
  <c r="D37" i="1"/>
  <c r="D41" i="1"/>
  <c r="D45" i="1"/>
  <c r="D54" i="1"/>
  <c r="D59" i="1"/>
  <c r="D65" i="1"/>
  <c r="D67" i="1"/>
  <c r="D70" i="1"/>
  <c r="C16" i="1"/>
  <c r="C28" i="1"/>
  <c r="C35" i="1"/>
  <c r="C37" i="1"/>
  <c r="C41" i="1"/>
  <c r="C45" i="1"/>
  <c r="C54" i="1"/>
  <c r="C59" i="1"/>
  <c r="C65" i="1"/>
  <c r="C67" i="1"/>
  <c r="C70" i="1"/>
  <c r="B16" i="1"/>
  <c r="B28" i="1"/>
  <c r="B35" i="1"/>
  <c r="B37" i="1"/>
  <c r="B41" i="1"/>
  <c r="B45" i="1"/>
  <c r="B54" i="1"/>
  <c r="B59" i="1"/>
  <c r="B65" i="1"/>
  <c r="B67" i="1"/>
  <c r="B70" i="1"/>
  <c r="G42" i="1"/>
  <c r="A2" i="1"/>
</calcChain>
</file>

<file path=xl/sharedStrings.xml><?xml version="1.0" encoding="utf-8"?>
<sst xmlns="http://schemas.openxmlformats.org/spreadsheetml/2006/main" count="79" uniqueCount="78">
  <si>
    <t>Formato 5 Estado Analítico de Ingresos Detallado - LDF</t>
  </si>
  <si>
    <t>Estado Analítico de Ingresos Detallado - LDF</t>
  </si>
  <si>
    <t>Del 01 de enero al 31 de diciembre de 2019 (b)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</si>
  <si>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</si>
  <si>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</si>
  <si>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</si>
  <si>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</si>
  <si>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</si>
  <si>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</si>
  <si>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</si>
  <si>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</si>
  <si>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</si>
  <si>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</si>
  <si>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</si>
  <si>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</si>
  <si>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</si>
  <si>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</si>
  <si>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</si>
  <si>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</si>
  <si>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</si>
  <si>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</si>
  <si>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</si>
  <si>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</si>
  <si>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</si>
  <si>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</si>
  <si>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</si>
  <si>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</si>
  <si>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</si>
  <si>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</si>
  <si>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</si>
  <si>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</si>
  <si>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</si>
  <si>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</si>
  <si>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</si>
  <si>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</si>
  <si>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</si>
  <si>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</si>
  <si>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</si>
  <si>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</si>
  <si>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</si>
  <si>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</si>
  <si>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</si>
  <si>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</si>
  <si>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</si>
  <si>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</si>
  <si>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</si>
  <si>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</si>
  <si>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</si>
  <si>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</si>
  <si>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</si>
  <si>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</si>
  <si>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</si>
  <si>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</si>
  <si>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</si>
  <si>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</si>
  <si>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</si>
  <si>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</si>
  <si>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</si>
  <si>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</si>
  <si>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</si>
  <si>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</si>
  <si>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</si>
  <si>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</si>
  <si>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</si>
  <si>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</si>
  <si>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</si>
  <si>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</si>
  <si>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</si>
  <si>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</si>
  <si>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</si>
  <si>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</si>
  <si>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</si>
  <si>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</si>
  <si>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</si>
  <si>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"Bajo protesta de decir verdad declaramos que los Estados Financieros y sus notas, son razonablemente correctos y son responsabilidad del emisor".</t>
  </si>
  <si>
    <t>_________________________</t>
  </si>
  <si>
    <t>Director General                                                                       
Lic. Luis Ernesto Rojas Ávila</t>
  </si>
  <si>
    <t>Director Financiero y de Administración
C.P. Juan José Rangel Gutiérrez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</si>
</sst>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sz val="11"/>
      <color rgb="FF000000"/>
      <name val="Calibri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indexed="40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/>
      <bottom/>
      <diagonal style="thin">
        <color theme="1" tint="0.499984740745262"/>
      </diagonal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</borders>
  <cellStyleXfs count="38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9" fillId="0" borderId="0"/>
    <xf numFmtId="4" fontId="11" fillId="3" borderId="14" applyNumberFormat="0" applyProtection="0">
      <alignment horizontal="left" vertical="center" indent="1"/>
    </xf>
  </cellStyleXfs>
  <cellXfs count="44">
    <xf numFmtId="0" fontId="0" fillId="0" borderId="0" xfId="0"/>
    <xf numFmtId="0" fontId="3" fillId="0" borderId="0" xfId="0" applyFont="1" applyBorder="1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indent="3"/>
    </xf>
    <xf numFmtId="0" fontId="0" fillId="0" borderId="12" xfId="0" applyFill="1" applyBorder="1"/>
    <xf numFmtId="0" fontId="0" fillId="0" borderId="12" xfId="0" applyFill="1" applyBorder="1" applyAlignment="1">
      <alignment horizontal="left" vertical="center" indent="6"/>
    </xf>
    <xf numFmtId="0" fontId="0" fillId="0" borderId="12" xfId="0" applyFill="1" applyBorder="1" applyAlignment="1" applyProtection="1">
      <alignment vertical="center"/>
      <protection locked="0"/>
    </xf>
    <xf numFmtId="4" fontId="0" fillId="0" borderId="12" xfId="0" applyNumberFormat="1" applyFill="1" applyBorder="1" applyAlignment="1" applyProtection="1">
      <alignment vertical="center"/>
      <protection locked="0"/>
    </xf>
    <xf numFmtId="0" fontId="0" fillId="0" borderId="12" xfId="0" applyFill="1" applyBorder="1" applyAlignment="1">
      <alignment horizontal="left" indent="6"/>
    </xf>
    <xf numFmtId="43" fontId="1" fillId="0" borderId="12" xfId="1" applyFont="1" applyFill="1" applyBorder="1" applyAlignment="1" applyProtection="1">
      <alignment vertical="center"/>
      <protection locked="0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 indent="3"/>
    </xf>
    <xf numFmtId="4" fontId="2" fillId="0" borderId="12" xfId="0" applyNumberFormat="1" applyFont="1" applyFill="1" applyBorder="1" applyAlignment="1" applyProtection="1">
      <alignment vertical="center"/>
      <protection locked="0"/>
    </xf>
    <xf numFmtId="0" fontId="0" fillId="2" borderId="13" xfId="0" applyFill="1" applyBorder="1" applyAlignment="1">
      <alignment vertical="center"/>
    </xf>
    <xf numFmtId="43" fontId="2" fillId="0" borderId="12" xfId="1" applyFont="1" applyFill="1" applyBorder="1" applyAlignment="1" applyProtection="1">
      <alignment horizontal="right" vertical="center"/>
      <protection locked="0"/>
    </xf>
    <xf numFmtId="0" fontId="0" fillId="0" borderId="12" xfId="0" applyFill="1" applyBorder="1" applyAlignment="1">
      <alignment horizontal="left" vertical="center" wrapText="1" indent="9"/>
    </xf>
    <xf numFmtId="0" fontId="0" fillId="0" borderId="12" xfId="0" applyFill="1" applyBorder="1" applyAlignment="1">
      <alignment horizontal="left" wrapText="1" indent="9"/>
    </xf>
    <xf numFmtId="0" fontId="2" fillId="0" borderId="12" xfId="0" applyFont="1" applyFill="1" applyBorder="1" applyAlignment="1" applyProtection="1">
      <alignment vertical="center"/>
      <protection locked="0"/>
    </xf>
    <xf numFmtId="0" fontId="0" fillId="0" borderId="12" xfId="0" applyFill="1" applyBorder="1" applyAlignment="1">
      <alignment horizontal="left" vertical="center" wrapText="1" indent="3"/>
    </xf>
    <xf numFmtId="0" fontId="2" fillId="0" borderId="12" xfId="0" applyFont="1" applyFill="1" applyBorder="1" applyAlignment="1">
      <alignment horizontal="left" vertical="center" wrapText="1" indent="3"/>
    </xf>
    <xf numFmtId="0" fontId="0" fillId="0" borderId="11" xfId="0" applyFill="1" applyBorder="1" applyAlignment="1">
      <alignment vertical="center"/>
    </xf>
    <xf numFmtId="0" fontId="0" fillId="0" borderId="11" xfId="0" applyFill="1" applyBorder="1"/>
    <xf numFmtId="0" fontId="5" fillId="0" borderId="0" xfId="2" applyFont="1" applyAlignment="1" applyProtection="1">
      <alignment vertical="top"/>
    </xf>
    <xf numFmtId="0" fontId="6" fillId="0" borderId="0" xfId="2" applyFont="1" applyAlignment="1" applyProtection="1">
      <alignment horizontal="center" vertical="top" wrapText="1"/>
      <protection locked="0"/>
    </xf>
    <xf numFmtId="0" fontId="6" fillId="0" borderId="0" xfId="2" applyFont="1" applyAlignment="1" applyProtection="1">
      <alignment horizontal="center" vertical="top"/>
      <protection locked="0"/>
    </xf>
    <xf numFmtId="0" fontId="5" fillId="0" borderId="0" xfId="2" applyFont="1" applyBorder="1" applyAlignment="1" applyProtection="1">
      <alignment horizontal="center" vertical="top" wrapText="1"/>
      <protection locked="0"/>
    </xf>
    <xf numFmtId="0" fontId="6" fillId="0" borderId="0" xfId="2" applyFont="1" applyBorder="1" applyAlignment="1" applyProtection="1">
      <alignment horizontal="center" vertical="top" wrapText="1"/>
      <protection locked="0"/>
    </xf>
  </cellXfs>
  <cellStyles count="38">
    <cellStyle name="Euro" xfId="3"/>
    <cellStyle name="Millares" xfId="1" builtinId="3"/>
    <cellStyle name="Millares 10" xfId="4"/>
    <cellStyle name="Millares 2" xfId="5"/>
    <cellStyle name="Millares 2 2" xfId="6"/>
    <cellStyle name="Millares 2 2 2" xfId="7"/>
    <cellStyle name="Millares 2 3" xfId="8"/>
    <cellStyle name="Millares 2 4" xfId="9"/>
    <cellStyle name="Millares 3" xfId="10"/>
    <cellStyle name="Millares 4" xfId="11"/>
    <cellStyle name="Millares 5" xfId="12"/>
    <cellStyle name="Millares 6" xfId="13"/>
    <cellStyle name="Moneda 2" xfId="14"/>
    <cellStyle name="Normal" xfId="0" builtinId="0"/>
    <cellStyle name="Normal 2" xfId="15"/>
    <cellStyle name="Normal 2 2" xfId="2"/>
    <cellStyle name="Normal 2 3" xfId="16"/>
    <cellStyle name="Normal 2 4" xfId="17"/>
    <cellStyle name="Normal 2 5" xfId="18"/>
    <cellStyle name="Normal 2 6" xfId="19"/>
    <cellStyle name="Normal 3" xfId="20"/>
    <cellStyle name="Normal 3 2" xfId="21"/>
    <cellStyle name="Normal 3 2 2" xfId="22"/>
    <cellStyle name="Normal 3 3" xfId="23"/>
    <cellStyle name="Normal 3 4" xfId="24"/>
    <cellStyle name="Normal 4" xfId="25"/>
    <cellStyle name="Normal 4 2" xfId="26"/>
    <cellStyle name="Normal 4 3" xfId="27"/>
    <cellStyle name="Normal 5" xfId="28"/>
    <cellStyle name="Normal 5 2" xfId="29"/>
    <cellStyle name="Normal 5 3" xfId="30"/>
    <cellStyle name="Normal 6" xfId="31"/>
    <cellStyle name="Normal 6 2" xfId="32"/>
    <cellStyle name="Normal 6 3" xfId="33"/>
    <cellStyle name="Normal 7" xfId="34"/>
    <cellStyle name="Normal 8" xfId="35"/>
    <cellStyle name="Normal 9" xfId="36"/>
    <cellStyle name="SAPBEXstdItem" xfId="3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JERCICIO%202018/1_PRESUPUESTOS/A_CTA_PUBLICA_ESTADOS_PRESUPUESTALES__18/CUENTA%20P&#218;BLICA%202018/Digital/LDF/0361_LDF_1801_PEGT_FCE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JERCICIO%202019/1_PRESUPUESTOS/A_CTA_PUBLICA_ESTADOS_PRESUPUESTALES__19/CUENTA%20P&#218;BLICA%202019/4to_Trimestre_2019/Digital/LDF/LDF%20Editabl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Coordinadora de Fomento al Comercio Exterior del Estado de Guanajuato, Gobierno del Estado de Guanajuato</v>
          </cell>
        </row>
        <row r="7">
          <cell r="C7" t="str">
            <v>Coordinadora de Fomento al Comercio Exterior del Estado de Guanajuato, Gobierno del Estado de Guanajuato (a)</v>
          </cell>
        </row>
        <row r="11">
          <cell r="C11" t="str">
            <v>Municipio de Silao, Gobierno del Estado de Guanajuato</v>
          </cell>
        </row>
        <row r="12">
          <cell r="C12">
            <v>2018</v>
          </cell>
        </row>
        <row r="16">
          <cell r="C16" t="str">
            <v>Del 1 de enero al 30 de marzo de 2018 (b)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4"/>
      <sheetName val="Formato 5"/>
      <sheetName val="Formato 6 a)"/>
      <sheetName val="Formato 6 b)"/>
      <sheetName val="Formato 6 c)"/>
      <sheetName val="Formato 6 d)"/>
      <sheetName val="Formato 7 a)"/>
      <sheetName val="Formato 7 b)"/>
      <sheetName val="Formato 7 c)"/>
      <sheetName val="Formato 7 d)"/>
      <sheetName val="Formato 8"/>
    </sheetNames>
    <sheetDataSet>
      <sheetData sheetId="0"/>
      <sheetData sheetId="1"/>
      <sheetData sheetId="2"/>
      <sheetData sheetId="3">
        <row r="9">
          <cell r="B9">
            <v>108749382</v>
          </cell>
          <cell r="C9">
            <v>24457385.719999999</v>
          </cell>
          <cell r="D9">
            <v>133206767.72</v>
          </cell>
          <cell r="E9">
            <v>116630182.02000001</v>
          </cell>
          <cell r="F9">
            <v>115380687.99000001</v>
          </cell>
          <cell r="G9">
            <v>16576585.699999996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2"/>
  <sheetViews>
    <sheetView showGridLines="0" tabSelected="1" view="pageBreakPreview" zoomScale="60" zoomScaleNormal="80" workbookViewId="0">
      <selection activeCell="E41" sqref="E41"/>
    </sheetView>
  </sheetViews>
  <sheetFormatPr baseColWidth="10" defaultRowHeight="15" x14ac:dyDescent="0.25"/>
  <cols>
    <col min="1" max="1" width="64.7109375" customWidth="1"/>
    <col min="2" max="2" width="16" bestFit="1" customWidth="1"/>
    <col min="3" max="3" width="16.140625" customWidth="1"/>
    <col min="4" max="4" width="15.7109375" customWidth="1"/>
    <col min="5" max="5" width="14.5703125" customWidth="1"/>
    <col min="6" max="6" width="15.28515625" customWidth="1"/>
    <col min="7" max="7" width="15.140625" customWidth="1"/>
  </cols>
  <sheetData>
    <row r="1" spans="1:7" ht="21" x14ac:dyDescent="0.25">
      <c r="A1" s="1" t="s">
        <v>0</v>
      </c>
      <c r="B1" s="1"/>
      <c r="C1" s="1"/>
      <c r="D1" s="1"/>
      <c r="E1" s="1"/>
      <c r="F1" s="1"/>
      <c r="G1" s="1"/>
    </row>
    <row r="2" spans="1:7" x14ac:dyDescent="0.25">
      <c r="A2" s="2" t="str">
        <f>ENTE_PUBLICO_A</f>
        <v>Coordinadora de Fomento al Comercio Exterior del Estado de Guanajuato, Gobierno del Estado de Guanajuato (a)</v>
      </c>
      <c r="B2" s="3"/>
      <c r="C2" s="3"/>
      <c r="D2" s="3"/>
      <c r="E2" s="3"/>
      <c r="F2" s="3"/>
      <c r="G2" s="4"/>
    </row>
    <row r="3" spans="1:7" x14ac:dyDescent="0.25">
      <c r="A3" s="5" t="s">
        <v>1</v>
      </c>
      <c r="B3" s="6"/>
      <c r="C3" s="6"/>
      <c r="D3" s="6"/>
      <c r="E3" s="6"/>
      <c r="F3" s="6"/>
      <c r="G3" s="7"/>
    </row>
    <row r="4" spans="1:7" x14ac:dyDescent="0.25">
      <c r="A4" s="8" t="s">
        <v>2</v>
      </c>
      <c r="B4" s="9"/>
      <c r="C4" s="9"/>
      <c r="D4" s="9"/>
      <c r="E4" s="9"/>
      <c r="F4" s="9"/>
      <c r="G4" s="10"/>
    </row>
    <row r="5" spans="1:7" x14ac:dyDescent="0.25">
      <c r="A5" s="11" t="s">
        <v>3</v>
      </c>
      <c r="B5" s="12"/>
      <c r="C5" s="12"/>
      <c r="D5" s="12"/>
      <c r="E5" s="12"/>
      <c r="F5" s="12"/>
      <c r="G5" s="13"/>
    </row>
    <row r="6" spans="1:7" x14ac:dyDescent="0.25">
      <c r="A6" s="14" t="s">
        <v>4</v>
      </c>
      <c r="B6" s="15" t="s">
        <v>5</v>
      </c>
      <c r="C6" s="15"/>
      <c r="D6" s="15"/>
      <c r="E6" s="15"/>
      <c r="F6" s="15"/>
      <c r="G6" s="15" t="s">
        <v>6</v>
      </c>
    </row>
    <row r="7" spans="1:7" ht="30" x14ac:dyDescent="0.25">
      <c r="A7" s="16"/>
      <c r="B7" s="17" t="s">
        <v>7</v>
      </c>
      <c r="C7" s="18" t="s">
        <v>8</v>
      </c>
      <c r="D7" s="17" t="s">
        <v>9</v>
      </c>
      <c r="E7" s="17" t="s">
        <v>10</v>
      </c>
      <c r="F7" s="17" t="s">
        <v>11</v>
      </c>
      <c r="G7" s="15"/>
    </row>
    <row r="8" spans="1:7" x14ac:dyDescent="0.25">
      <c r="A8" s="19" t="s">
        <v>12</v>
      </c>
      <c r="B8" s="20"/>
      <c r="C8" s="20"/>
      <c r="D8" s="20"/>
      <c r="E8" s="20"/>
      <c r="F8" s="20"/>
      <c r="G8" s="20"/>
    </row>
    <row r="9" spans="1:7" x14ac:dyDescent="0.25">
      <c r="A9" s="21" t="s">
        <v>13</v>
      </c>
      <c r="B9" s="22">
        <v>0</v>
      </c>
      <c r="C9" s="22">
        <v>0</v>
      </c>
      <c r="D9" s="22">
        <v>0</v>
      </c>
      <c r="E9" s="22">
        <v>0</v>
      </c>
      <c r="F9" s="22">
        <v>0</v>
      </c>
      <c r="G9" s="22">
        <f t="shared" ref="G9:G15" si="0">F9-B9</f>
        <v>0</v>
      </c>
    </row>
    <row r="10" spans="1:7" x14ac:dyDescent="0.25">
      <c r="A10" s="21" t="s">
        <v>14</v>
      </c>
      <c r="B10" s="22">
        <v>0</v>
      </c>
      <c r="C10" s="22">
        <v>0</v>
      </c>
      <c r="D10" s="22">
        <v>0</v>
      </c>
      <c r="E10" s="22">
        <v>0</v>
      </c>
      <c r="F10" s="22">
        <v>0</v>
      </c>
      <c r="G10" s="22">
        <f t="shared" si="0"/>
        <v>0</v>
      </c>
    </row>
    <row r="11" spans="1:7" x14ac:dyDescent="0.25">
      <c r="A11" s="21" t="s">
        <v>15</v>
      </c>
      <c r="B11" s="22">
        <v>0</v>
      </c>
      <c r="C11" s="22">
        <v>0</v>
      </c>
      <c r="D11" s="22">
        <v>0</v>
      </c>
      <c r="E11" s="22">
        <v>0</v>
      </c>
      <c r="F11" s="22">
        <v>0</v>
      </c>
      <c r="G11" s="22">
        <f t="shared" si="0"/>
        <v>0</v>
      </c>
    </row>
    <row r="12" spans="1:7" x14ac:dyDescent="0.25">
      <c r="A12" s="21" t="s">
        <v>16</v>
      </c>
      <c r="B12" s="22">
        <v>0</v>
      </c>
      <c r="C12" s="22">
        <v>0</v>
      </c>
      <c r="D12" s="22">
        <v>0</v>
      </c>
      <c r="E12" s="22">
        <v>0</v>
      </c>
      <c r="F12" s="22">
        <v>0</v>
      </c>
      <c r="G12" s="22">
        <f t="shared" si="0"/>
        <v>0</v>
      </c>
    </row>
    <row r="13" spans="1:7" x14ac:dyDescent="0.25">
      <c r="A13" s="21" t="s">
        <v>17</v>
      </c>
      <c r="B13" s="22">
        <v>0</v>
      </c>
      <c r="C13" s="22">
        <v>0</v>
      </c>
      <c r="D13" s="22">
        <v>0</v>
      </c>
      <c r="E13" s="22">
        <v>0</v>
      </c>
      <c r="F13" s="22">
        <v>0</v>
      </c>
      <c r="G13" s="22">
        <f t="shared" si="0"/>
        <v>0</v>
      </c>
    </row>
    <row r="14" spans="1:7" x14ac:dyDescent="0.25">
      <c r="A14" s="21" t="s">
        <v>18</v>
      </c>
      <c r="B14" s="22">
        <v>0</v>
      </c>
      <c r="C14" s="22">
        <v>0</v>
      </c>
      <c r="D14" s="22">
        <v>0</v>
      </c>
      <c r="E14" s="22">
        <v>0</v>
      </c>
      <c r="F14" s="22">
        <v>0</v>
      </c>
      <c r="G14" s="22">
        <f t="shared" si="0"/>
        <v>0</v>
      </c>
    </row>
    <row r="15" spans="1:7" x14ac:dyDescent="0.25">
      <c r="A15" s="21" t="s">
        <v>19</v>
      </c>
      <c r="B15" s="23">
        <v>4300000</v>
      </c>
      <c r="C15" s="23">
        <v>7402011.1600000001</v>
      </c>
      <c r="D15" s="23">
        <f>+B15+C15</f>
        <v>11702011.16</v>
      </c>
      <c r="E15" s="23">
        <v>7064143.1200000001</v>
      </c>
      <c r="F15" s="23">
        <v>7064143.1200000001</v>
      </c>
      <c r="G15" s="23">
        <f t="shared" si="0"/>
        <v>2764143.12</v>
      </c>
    </row>
    <row r="16" spans="1:7" x14ac:dyDescent="0.25">
      <c r="A16" s="24" t="s">
        <v>20</v>
      </c>
      <c r="B16" s="22">
        <f t="shared" ref="B16:G16" si="1">SUM(B17:B27)</f>
        <v>0</v>
      </c>
      <c r="C16" s="25">
        <f t="shared" si="1"/>
        <v>0</v>
      </c>
      <c r="D16" s="25">
        <f t="shared" si="1"/>
        <v>0</v>
      </c>
      <c r="E16" s="25">
        <f t="shared" si="1"/>
        <v>0</v>
      </c>
      <c r="F16" s="25">
        <f t="shared" si="1"/>
        <v>0</v>
      </c>
      <c r="G16" s="25">
        <f t="shared" si="1"/>
        <v>0</v>
      </c>
    </row>
    <row r="17" spans="1:7" ht="15" customHeight="1" x14ac:dyDescent="0.25">
      <c r="A17" s="26" t="s">
        <v>21</v>
      </c>
      <c r="B17" s="22">
        <v>0</v>
      </c>
      <c r="C17" s="22">
        <v>0</v>
      </c>
      <c r="D17" s="22">
        <v>0</v>
      </c>
      <c r="E17" s="22">
        <v>0</v>
      </c>
      <c r="F17" s="22">
        <v>0</v>
      </c>
      <c r="G17" s="22">
        <f>F17-B17</f>
        <v>0</v>
      </c>
    </row>
    <row r="18" spans="1:7" ht="15" customHeight="1" x14ac:dyDescent="0.25">
      <c r="A18" s="26" t="s">
        <v>22</v>
      </c>
      <c r="B18" s="22">
        <v>0</v>
      </c>
      <c r="C18" s="22">
        <v>0</v>
      </c>
      <c r="D18" s="22">
        <v>0</v>
      </c>
      <c r="E18" s="22">
        <v>0</v>
      </c>
      <c r="F18" s="22">
        <v>0</v>
      </c>
      <c r="G18" s="22">
        <f t="shared" ref="G18:G27" si="2">F18-B18</f>
        <v>0</v>
      </c>
    </row>
    <row r="19" spans="1:7" ht="15" customHeight="1" x14ac:dyDescent="0.25">
      <c r="A19" s="26" t="s">
        <v>23</v>
      </c>
      <c r="B19" s="22">
        <v>0</v>
      </c>
      <c r="C19" s="22">
        <v>0</v>
      </c>
      <c r="D19" s="22">
        <v>0</v>
      </c>
      <c r="E19" s="22">
        <v>0</v>
      </c>
      <c r="F19" s="22">
        <v>0</v>
      </c>
      <c r="G19" s="22">
        <f t="shared" si="2"/>
        <v>0</v>
      </c>
    </row>
    <row r="20" spans="1:7" ht="15" customHeight="1" x14ac:dyDescent="0.25">
      <c r="A20" s="26" t="s">
        <v>24</v>
      </c>
      <c r="B20" s="22">
        <v>0</v>
      </c>
      <c r="C20" s="22">
        <v>0</v>
      </c>
      <c r="D20" s="22">
        <v>0</v>
      </c>
      <c r="E20" s="22">
        <v>0</v>
      </c>
      <c r="F20" s="22">
        <v>0</v>
      </c>
      <c r="G20" s="22">
        <f t="shared" si="2"/>
        <v>0</v>
      </c>
    </row>
    <row r="21" spans="1:7" ht="15" customHeight="1" x14ac:dyDescent="0.25">
      <c r="A21" s="26" t="s">
        <v>25</v>
      </c>
      <c r="B21" s="22">
        <v>0</v>
      </c>
      <c r="C21" s="22">
        <v>0</v>
      </c>
      <c r="D21" s="22">
        <v>0</v>
      </c>
      <c r="E21" s="22">
        <v>0</v>
      </c>
      <c r="F21" s="22">
        <v>0</v>
      </c>
      <c r="G21" s="22">
        <f t="shared" si="2"/>
        <v>0</v>
      </c>
    </row>
    <row r="22" spans="1:7" ht="15" customHeight="1" x14ac:dyDescent="0.25">
      <c r="A22" s="26" t="s">
        <v>26</v>
      </c>
      <c r="B22" s="22">
        <v>0</v>
      </c>
      <c r="C22" s="22">
        <v>0</v>
      </c>
      <c r="D22" s="22">
        <v>0</v>
      </c>
      <c r="E22" s="22">
        <v>0</v>
      </c>
      <c r="F22" s="22">
        <v>0</v>
      </c>
      <c r="G22" s="22">
        <f t="shared" si="2"/>
        <v>0</v>
      </c>
    </row>
    <row r="23" spans="1:7" ht="15" customHeight="1" x14ac:dyDescent="0.25">
      <c r="A23" s="26" t="s">
        <v>27</v>
      </c>
      <c r="B23" s="22">
        <v>0</v>
      </c>
      <c r="C23" s="22">
        <v>0</v>
      </c>
      <c r="D23" s="22">
        <v>0</v>
      </c>
      <c r="E23" s="22">
        <v>0</v>
      </c>
      <c r="F23" s="22">
        <v>0</v>
      </c>
      <c r="G23" s="22">
        <f t="shared" si="2"/>
        <v>0</v>
      </c>
    </row>
    <row r="24" spans="1:7" ht="15" customHeight="1" x14ac:dyDescent="0.25">
      <c r="A24" s="26" t="s">
        <v>28</v>
      </c>
      <c r="B24" s="22">
        <v>0</v>
      </c>
      <c r="C24" s="22">
        <v>0</v>
      </c>
      <c r="D24" s="22">
        <v>0</v>
      </c>
      <c r="E24" s="22">
        <v>0</v>
      </c>
      <c r="F24" s="22">
        <v>0</v>
      </c>
      <c r="G24" s="22">
        <f t="shared" si="2"/>
        <v>0</v>
      </c>
    </row>
    <row r="25" spans="1:7" ht="15" customHeight="1" x14ac:dyDescent="0.25">
      <c r="A25" s="26" t="s">
        <v>29</v>
      </c>
      <c r="B25" s="22">
        <v>0</v>
      </c>
      <c r="C25" s="22">
        <v>0</v>
      </c>
      <c r="D25" s="22">
        <v>0</v>
      </c>
      <c r="E25" s="22">
        <v>0</v>
      </c>
      <c r="F25" s="22">
        <v>0</v>
      </c>
      <c r="G25" s="22">
        <f t="shared" si="2"/>
        <v>0</v>
      </c>
    </row>
    <row r="26" spans="1:7" ht="15" customHeight="1" x14ac:dyDescent="0.25">
      <c r="A26" s="26" t="s">
        <v>30</v>
      </c>
      <c r="B26" s="22">
        <v>0</v>
      </c>
      <c r="C26" s="22">
        <v>0</v>
      </c>
      <c r="D26" s="22">
        <v>0</v>
      </c>
      <c r="E26" s="22">
        <v>0</v>
      </c>
      <c r="F26" s="22">
        <v>0</v>
      </c>
      <c r="G26" s="22">
        <f t="shared" si="2"/>
        <v>0</v>
      </c>
    </row>
    <row r="27" spans="1:7" ht="15" customHeight="1" x14ac:dyDescent="0.25">
      <c r="A27" s="26" t="s">
        <v>31</v>
      </c>
      <c r="B27" s="22">
        <v>0</v>
      </c>
      <c r="C27" s="22">
        <v>0</v>
      </c>
      <c r="D27" s="22">
        <v>0</v>
      </c>
      <c r="E27" s="22">
        <v>0</v>
      </c>
      <c r="F27" s="22">
        <v>0</v>
      </c>
      <c r="G27" s="22">
        <f t="shared" si="2"/>
        <v>0</v>
      </c>
    </row>
    <row r="28" spans="1:7" ht="15" customHeight="1" x14ac:dyDescent="0.25">
      <c r="A28" s="21" t="s">
        <v>32</v>
      </c>
      <c r="B28" s="22">
        <f t="shared" ref="B28:G28" si="3">SUM(B29:B33)</f>
        <v>0</v>
      </c>
      <c r="C28" s="22">
        <f t="shared" si="3"/>
        <v>0</v>
      </c>
      <c r="D28" s="22">
        <f t="shared" si="3"/>
        <v>0</v>
      </c>
      <c r="E28" s="22">
        <f t="shared" si="3"/>
        <v>0</v>
      </c>
      <c r="F28" s="22">
        <f t="shared" si="3"/>
        <v>0</v>
      </c>
      <c r="G28" s="22">
        <f t="shared" si="3"/>
        <v>0</v>
      </c>
    </row>
    <row r="29" spans="1:7" ht="15" customHeight="1" x14ac:dyDescent="0.25">
      <c r="A29" s="26" t="s">
        <v>33</v>
      </c>
      <c r="B29" s="22">
        <v>0</v>
      </c>
      <c r="C29" s="22">
        <v>0</v>
      </c>
      <c r="D29" s="22">
        <v>0</v>
      </c>
      <c r="E29" s="22">
        <v>0</v>
      </c>
      <c r="F29" s="22">
        <v>0</v>
      </c>
      <c r="G29" s="22">
        <f t="shared" ref="G29:G34" si="4">F29-B29</f>
        <v>0</v>
      </c>
    </row>
    <row r="30" spans="1:7" ht="15" customHeight="1" x14ac:dyDescent="0.25">
      <c r="A30" s="26" t="s">
        <v>34</v>
      </c>
      <c r="B30" s="22">
        <v>0</v>
      </c>
      <c r="C30" s="22">
        <v>0</v>
      </c>
      <c r="D30" s="22">
        <v>0</v>
      </c>
      <c r="E30" s="22">
        <v>0</v>
      </c>
      <c r="F30" s="22">
        <v>0</v>
      </c>
      <c r="G30" s="22">
        <f t="shared" si="4"/>
        <v>0</v>
      </c>
    </row>
    <row r="31" spans="1:7" ht="15" customHeight="1" x14ac:dyDescent="0.25">
      <c r="A31" s="26" t="s">
        <v>35</v>
      </c>
      <c r="B31" s="22">
        <v>0</v>
      </c>
      <c r="C31" s="22">
        <v>0</v>
      </c>
      <c r="D31" s="22">
        <v>0</v>
      </c>
      <c r="E31" s="22">
        <v>0</v>
      </c>
      <c r="F31" s="22">
        <v>0</v>
      </c>
      <c r="G31" s="22">
        <f t="shared" si="4"/>
        <v>0</v>
      </c>
    </row>
    <row r="32" spans="1:7" ht="15" customHeight="1" x14ac:dyDescent="0.25">
      <c r="A32" s="26" t="s">
        <v>36</v>
      </c>
      <c r="B32" s="22">
        <v>0</v>
      </c>
      <c r="C32" s="22">
        <v>0</v>
      </c>
      <c r="D32" s="22">
        <v>0</v>
      </c>
      <c r="E32" s="22">
        <v>0</v>
      </c>
      <c r="F32" s="22">
        <v>0</v>
      </c>
      <c r="G32" s="22">
        <f t="shared" si="4"/>
        <v>0</v>
      </c>
    </row>
    <row r="33" spans="1:7" ht="15" customHeight="1" x14ac:dyDescent="0.25">
      <c r="A33" s="26" t="s">
        <v>37</v>
      </c>
      <c r="B33" s="22">
        <v>0</v>
      </c>
      <c r="C33" s="22">
        <v>0</v>
      </c>
      <c r="D33" s="22">
        <v>0</v>
      </c>
      <c r="E33" s="22">
        <v>0</v>
      </c>
      <c r="F33" s="22">
        <v>0</v>
      </c>
      <c r="G33" s="22">
        <f t="shared" si="4"/>
        <v>0</v>
      </c>
    </row>
    <row r="34" spans="1:7" ht="15" customHeight="1" x14ac:dyDescent="0.25">
      <c r="A34" s="21" t="s">
        <v>38</v>
      </c>
      <c r="B34" s="25">
        <v>104449382</v>
      </c>
      <c r="C34" s="23">
        <v>17055374.559999999</v>
      </c>
      <c r="D34" s="23">
        <f>+B34+C34</f>
        <v>121504756.56</v>
      </c>
      <c r="E34" s="23">
        <v>121504756.56</v>
      </c>
      <c r="F34" s="23">
        <v>121504756.56</v>
      </c>
      <c r="G34" s="23">
        <f t="shared" si="4"/>
        <v>17055374.560000002</v>
      </c>
    </row>
    <row r="35" spans="1:7" ht="15" customHeight="1" x14ac:dyDescent="0.25">
      <c r="A35" s="21" t="s">
        <v>39</v>
      </c>
      <c r="B35" s="22">
        <f t="shared" ref="B35:G35" si="5">B36</f>
        <v>0</v>
      </c>
      <c r="C35" s="22">
        <f t="shared" si="5"/>
        <v>0</v>
      </c>
      <c r="D35" s="22">
        <f t="shared" si="5"/>
        <v>0</v>
      </c>
      <c r="E35" s="22">
        <f t="shared" si="5"/>
        <v>0</v>
      </c>
      <c r="F35" s="22">
        <f t="shared" si="5"/>
        <v>0</v>
      </c>
      <c r="G35" s="22">
        <f t="shared" si="5"/>
        <v>0</v>
      </c>
    </row>
    <row r="36" spans="1:7" ht="15" customHeight="1" x14ac:dyDescent="0.25">
      <c r="A36" s="26" t="s">
        <v>40</v>
      </c>
      <c r="B36" s="22">
        <v>0</v>
      </c>
      <c r="C36" s="22">
        <v>0</v>
      </c>
      <c r="D36" s="22">
        <v>0</v>
      </c>
      <c r="E36" s="22">
        <v>0</v>
      </c>
      <c r="F36" s="22">
        <v>0</v>
      </c>
      <c r="G36" s="22">
        <f>F36-B36</f>
        <v>0</v>
      </c>
    </row>
    <row r="37" spans="1:7" ht="15" customHeight="1" x14ac:dyDescent="0.25">
      <c r="A37" s="21" t="s">
        <v>41</v>
      </c>
      <c r="B37" s="22">
        <f t="shared" ref="B37:G37" si="6">B38+B39</f>
        <v>0</v>
      </c>
      <c r="C37" s="22">
        <f t="shared" si="6"/>
        <v>0</v>
      </c>
      <c r="D37" s="22">
        <f t="shared" si="6"/>
        <v>0</v>
      </c>
      <c r="E37" s="22">
        <f t="shared" si="6"/>
        <v>0</v>
      </c>
      <c r="F37" s="22">
        <f t="shared" si="6"/>
        <v>0</v>
      </c>
      <c r="G37" s="22">
        <f t="shared" si="6"/>
        <v>0</v>
      </c>
    </row>
    <row r="38" spans="1:7" ht="15" customHeight="1" x14ac:dyDescent="0.25">
      <c r="A38" s="26" t="s">
        <v>42</v>
      </c>
      <c r="B38" s="22">
        <v>0</v>
      </c>
      <c r="C38" s="22">
        <v>0</v>
      </c>
      <c r="D38" s="22">
        <v>0</v>
      </c>
      <c r="E38" s="22">
        <v>0</v>
      </c>
      <c r="F38" s="22">
        <v>0</v>
      </c>
      <c r="G38" s="22">
        <f>F38-B38</f>
        <v>0</v>
      </c>
    </row>
    <row r="39" spans="1:7" ht="15" customHeight="1" x14ac:dyDescent="0.25">
      <c r="A39" s="26" t="s">
        <v>43</v>
      </c>
      <c r="B39" s="22">
        <v>0</v>
      </c>
      <c r="C39" s="22">
        <v>0</v>
      </c>
      <c r="D39" s="22">
        <v>0</v>
      </c>
      <c r="E39" s="22">
        <v>0</v>
      </c>
      <c r="F39" s="22">
        <v>0</v>
      </c>
      <c r="G39" s="22">
        <f>F39-B39</f>
        <v>0</v>
      </c>
    </row>
    <row r="40" spans="1:7" ht="15" customHeight="1" x14ac:dyDescent="0.25">
      <c r="A40" s="27"/>
      <c r="B40" s="22"/>
      <c r="C40" s="22"/>
      <c r="D40" s="22"/>
      <c r="E40" s="22"/>
      <c r="F40" s="22"/>
      <c r="G40" s="22"/>
    </row>
    <row r="41" spans="1:7" ht="15" customHeight="1" x14ac:dyDescent="0.25">
      <c r="A41" s="28" t="s">
        <v>44</v>
      </c>
      <c r="B41" s="29">
        <f t="shared" ref="B41:G41" si="7">SUM(B9,B10,B11,B12,B13,B14,B15,B16,B28,B34,B35,B37)</f>
        <v>108749382</v>
      </c>
      <c r="C41" s="29">
        <f t="shared" si="7"/>
        <v>24457385.719999999</v>
      </c>
      <c r="D41" s="29">
        <f>SUM(D9,D10,D11,D12,D13,D14,D15,D16,D28,D34,D35,D37)</f>
        <v>133206767.72</v>
      </c>
      <c r="E41" s="29">
        <f t="shared" si="7"/>
        <v>128568899.68000001</v>
      </c>
      <c r="F41" s="29">
        <f t="shared" si="7"/>
        <v>128568899.68000001</v>
      </c>
      <c r="G41" s="29">
        <f t="shared" si="7"/>
        <v>19819517.680000003</v>
      </c>
    </row>
    <row r="42" spans="1:7" ht="15" customHeight="1" x14ac:dyDescent="0.25">
      <c r="A42" s="28" t="s">
        <v>45</v>
      </c>
      <c r="B42" s="30"/>
      <c r="C42" s="30"/>
      <c r="D42" s="30"/>
      <c r="E42" s="30"/>
      <c r="F42" s="30"/>
      <c r="G42" s="31">
        <f>IF(G41&gt;0,G41,0)</f>
        <v>19819517.680000003</v>
      </c>
    </row>
    <row r="43" spans="1:7" ht="15" customHeight="1" x14ac:dyDescent="0.25">
      <c r="A43" s="27"/>
      <c r="B43" s="27"/>
      <c r="C43" s="27"/>
      <c r="D43" s="27"/>
      <c r="E43" s="27"/>
      <c r="F43" s="27"/>
      <c r="G43" s="27"/>
    </row>
    <row r="44" spans="1:7" ht="15" customHeight="1" x14ac:dyDescent="0.25">
      <c r="A44" s="28" t="s">
        <v>46</v>
      </c>
      <c r="B44" s="27"/>
      <c r="C44" s="27"/>
      <c r="D44" s="27"/>
      <c r="E44" s="27"/>
      <c r="F44" s="27"/>
      <c r="G44" s="27"/>
    </row>
    <row r="45" spans="1:7" ht="15" customHeight="1" x14ac:dyDescent="0.25">
      <c r="A45" s="21" t="s">
        <v>47</v>
      </c>
      <c r="B45" s="22">
        <f t="shared" ref="B45:G45" si="8">SUM(B46:B53)</f>
        <v>0</v>
      </c>
      <c r="C45" s="22">
        <f t="shared" si="8"/>
        <v>0</v>
      </c>
      <c r="D45" s="22">
        <f t="shared" si="8"/>
        <v>0</v>
      </c>
      <c r="E45" s="22">
        <f t="shared" si="8"/>
        <v>0</v>
      </c>
      <c r="F45" s="22">
        <f t="shared" si="8"/>
        <v>0</v>
      </c>
      <c r="G45" s="22">
        <f t="shared" si="8"/>
        <v>0</v>
      </c>
    </row>
    <row r="46" spans="1:7" ht="15" customHeight="1" x14ac:dyDescent="0.25">
      <c r="A46" s="32" t="s">
        <v>48</v>
      </c>
      <c r="B46" s="22">
        <v>0</v>
      </c>
      <c r="C46" s="22">
        <v>0</v>
      </c>
      <c r="D46" s="22">
        <v>0</v>
      </c>
      <c r="E46" s="22">
        <v>0</v>
      </c>
      <c r="F46" s="22">
        <v>0</v>
      </c>
      <c r="G46" s="22">
        <f>F46-B46</f>
        <v>0</v>
      </c>
    </row>
    <row r="47" spans="1:7" ht="15" customHeight="1" x14ac:dyDescent="0.25">
      <c r="A47" s="32" t="s">
        <v>49</v>
      </c>
      <c r="B47" s="22">
        <v>0</v>
      </c>
      <c r="C47" s="22">
        <v>0</v>
      </c>
      <c r="D47" s="22">
        <v>0</v>
      </c>
      <c r="E47" s="22">
        <v>0</v>
      </c>
      <c r="F47" s="22">
        <v>0</v>
      </c>
      <c r="G47" s="22">
        <f t="shared" ref="G47:G53" si="9">F47-B47</f>
        <v>0</v>
      </c>
    </row>
    <row r="48" spans="1:7" ht="15" customHeight="1" x14ac:dyDescent="0.25">
      <c r="A48" s="32" t="s">
        <v>50</v>
      </c>
      <c r="B48" s="22">
        <v>0</v>
      </c>
      <c r="C48" s="22">
        <v>0</v>
      </c>
      <c r="D48" s="22">
        <v>0</v>
      </c>
      <c r="E48" s="22">
        <v>0</v>
      </c>
      <c r="F48" s="22">
        <v>0</v>
      </c>
      <c r="G48" s="22">
        <f t="shared" si="9"/>
        <v>0</v>
      </c>
    </row>
    <row r="49" spans="1:7" ht="15" customHeight="1" x14ac:dyDescent="0.25">
      <c r="A49" s="32" t="s">
        <v>51</v>
      </c>
      <c r="B49" s="22">
        <v>0</v>
      </c>
      <c r="C49" s="22">
        <v>0</v>
      </c>
      <c r="D49" s="22">
        <v>0</v>
      </c>
      <c r="E49" s="22">
        <v>0</v>
      </c>
      <c r="F49" s="22">
        <v>0</v>
      </c>
      <c r="G49" s="22">
        <f t="shared" si="9"/>
        <v>0</v>
      </c>
    </row>
    <row r="50" spans="1:7" ht="15" customHeight="1" x14ac:dyDescent="0.25">
      <c r="A50" s="32" t="s">
        <v>52</v>
      </c>
      <c r="B50" s="22">
        <v>0</v>
      </c>
      <c r="C50" s="22">
        <v>0</v>
      </c>
      <c r="D50" s="22">
        <v>0</v>
      </c>
      <c r="E50" s="22">
        <v>0</v>
      </c>
      <c r="F50" s="22">
        <v>0</v>
      </c>
      <c r="G50" s="22">
        <f t="shared" si="9"/>
        <v>0</v>
      </c>
    </row>
    <row r="51" spans="1:7" ht="15" customHeight="1" x14ac:dyDescent="0.25">
      <c r="A51" s="32" t="s">
        <v>53</v>
      </c>
      <c r="B51" s="22">
        <v>0</v>
      </c>
      <c r="C51" s="22">
        <v>0</v>
      </c>
      <c r="D51" s="22">
        <v>0</v>
      </c>
      <c r="E51" s="22">
        <v>0</v>
      </c>
      <c r="F51" s="22">
        <v>0</v>
      </c>
      <c r="G51" s="22">
        <f t="shared" si="9"/>
        <v>0</v>
      </c>
    </row>
    <row r="52" spans="1:7" ht="15" customHeight="1" x14ac:dyDescent="0.25">
      <c r="A52" s="33" t="s">
        <v>54</v>
      </c>
      <c r="B52" s="22">
        <v>0</v>
      </c>
      <c r="C52" s="22">
        <v>0</v>
      </c>
      <c r="D52" s="22">
        <v>0</v>
      </c>
      <c r="E52" s="22">
        <v>0</v>
      </c>
      <c r="F52" s="22">
        <v>0</v>
      </c>
      <c r="G52" s="22">
        <f t="shared" si="9"/>
        <v>0</v>
      </c>
    </row>
    <row r="53" spans="1:7" ht="15" customHeight="1" x14ac:dyDescent="0.25">
      <c r="A53" s="26" t="s">
        <v>55</v>
      </c>
      <c r="B53" s="22">
        <v>0</v>
      </c>
      <c r="C53" s="22">
        <v>0</v>
      </c>
      <c r="D53" s="22">
        <v>0</v>
      </c>
      <c r="E53" s="22">
        <v>0</v>
      </c>
      <c r="F53" s="22">
        <v>0</v>
      </c>
      <c r="G53" s="22">
        <f t="shared" si="9"/>
        <v>0</v>
      </c>
    </row>
    <row r="54" spans="1:7" ht="15" customHeight="1" x14ac:dyDescent="0.25">
      <c r="A54" s="21" t="s">
        <v>56</v>
      </c>
      <c r="B54" s="22">
        <f t="shared" ref="B54:G54" si="10">SUM(B55:B58)</f>
        <v>0</v>
      </c>
      <c r="C54" s="22">
        <f t="shared" si="10"/>
        <v>0</v>
      </c>
      <c r="D54" s="22">
        <f t="shared" si="10"/>
        <v>0</v>
      </c>
      <c r="E54" s="22">
        <f t="shared" si="10"/>
        <v>0</v>
      </c>
      <c r="F54" s="22">
        <f t="shared" si="10"/>
        <v>0</v>
      </c>
      <c r="G54" s="22">
        <f t="shared" si="10"/>
        <v>0</v>
      </c>
    </row>
    <row r="55" spans="1:7" ht="15" customHeight="1" x14ac:dyDescent="0.25">
      <c r="A55" s="33" t="s">
        <v>57</v>
      </c>
      <c r="B55" s="22">
        <v>0</v>
      </c>
      <c r="C55" s="22">
        <v>0</v>
      </c>
      <c r="D55" s="22">
        <v>0</v>
      </c>
      <c r="E55" s="22">
        <v>0</v>
      </c>
      <c r="F55" s="22">
        <v>0</v>
      </c>
      <c r="G55" s="22">
        <f>F55-B55</f>
        <v>0</v>
      </c>
    </row>
    <row r="56" spans="1:7" ht="15" customHeight="1" x14ac:dyDescent="0.25">
      <c r="A56" s="32" t="s">
        <v>58</v>
      </c>
      <c r="B56" s="22">
        <v>0</v>
      </c>
      <c r="C56" s="22">
        <v>0</v>
      </c>
      <c r="D56" s="22">
        <v>0</v>
      </c>
      <c r="E56" s="22">
        <v>0</v>
      </c>
      <c r="F56" s="22">
        <v>0</v>
      </c>
      <c r="G56" s="22">
        <f>F56-B56</f>
        <v>0</v>
      </c>
    </row>
    <row r="57" spans="1:7" ht="15" customHeight="1" x14ac:dyDescent="0.25">
      <c r="A57" s="32" t="s">
        <v>59</v>
      </c>
      <c r="B57" s="22">
        <v>0</v>
      </c>
      <c r="C57" s="22">
        <v>0</v>
      </c>
      <c r="D57" s="22">
        <v>0</v>
      </c>
      <c r="E57" s="22">
        <v>0</v>
      </c>
      <c r="F57" s="22">
        <v>0</v>
      </c>
      <c r="G57" s="22">
        <f>F57-B57</f>
        <v>0</v>
      </c>
    </row>
    <row r="58" spans="1:7" ht="15" customHeight="1" x14ac:dyDescent="0.25">
      <c r="A58" s="33" t="s">
        <v>60</v>
      </c>
      <c r="B58" s="22">
        <v>0</v>
      </c>
      <c r="C58" s="22">
        <v>0</v>
      </c>
      <c r="D58" s="22">
        <v>0</v>
      </c>
      <c r="E58" s="22">
        <v>0</v>
      </c>
      <c r="F58" s="22">
        <v>0</v>
      </c>
      <c r="G58" s="22">
        <f>F58-B58</f>
        <v>0</v>
      </c>
    </row>
    <row r="59" spans="1:7" ht="15" customHeight="1" x14ac:dyDescent="0.25">
      <c r="A59" s="21" t="s">
        <v>61</v>
      </c>
      <c r="B59" s="22">
        <f t="shared" ref="B59:G59" si="11">SUM(B60:B61)</f>
        <v>0</v>
      </c>
      <c r="C59" s="22">
        <f t="shared" si="11"/>
        <v>0</v>
      </c>
      <c r="D59" s="22">
        <f t="shared" si="11"/>
        <v>0</v>
      </c>
      <c r="E59" s="22">
        <f t="shared" si="11"/>
        <v>0</v>
      </c>
      <c r="F59" s="22">
        <f t="shared" si="11"/>
        <v>0</v>
      </c>
      <c r="G59" s="22">
        <f t="shared" si="11"/>
        <v>0</v>
      </c>
    </row>
    <row r="60" spans="1:7" ht="15" customHeight="1" x14ac:dyDescent="0.25">
      <c r="A60" s="32" t="s">
        <v>62</v>
      </c>
      <c r="B60" s="22">
        <v>0</v>
      </c>
      <c r="C60" s="22">
        <v>0</v>
      </c>
      <c r="D60" s="22">
        <v>0</v>
      </c>
      <c r="E60" s="22">
        <v>0</v>
      </c>
      <c r="F60" s="22">
        <v>0</v>
      </c>
      <c r="G60" s="22">
        <f>F60-B60</f>
        <v>0</v>
      </c>
    </row>
    <row r="61" spans="1:7" ht="15" customHeight="1" x14ac:dyDescent="0.25">
      <c r="A61" s="32" t="s">
        <v>63</v>
      </c>
      <c r="B61" s="22">
        <v>0</v>
      </c>
      <c r="C61" s="22">
        <v>0</v>
      </c>
      <c r="D61" s="22">
        <v>0</v>
      </c>
      <c r="E61" s="22">
        <v>0</v>
      </c>
      <c r="F61" s="22">
        <v>0</v>
      </c>
      <c r="G61" s="22">
        <f>F61-B61</f>
        <v>0</v>
      </c>
    </row>
    <row r="62" spans="1:7" ht="15" customHeight="1" x14ac:dyDescent="0.25">
      <c r="A62" s="21" t="s">
        <v>64</v>
      </c>
      <c r="B62" s="22">
        <v>0</v>
      </c>
      <c r="C62" s="22">
        <v>0</v>
      </c>
      <c r="D62" s="22">
        <v>0</v>
      </c>
      <c r="E62" s="22">
        <v>0</v>
      </c>
      <c r="F62" s="22">
        <v>0</v>
      </c>
      <c r="G62" s="22">
        <f>F62-B62</f>
        <v>0</v>
      </c>
    </row>
    <row r="63" spans="1:7" ht="15" customHeight="1" x14ac:dyDescent="0.25">
      <c r="A63" s="21" t="s">
        <v>65</v>
      </c>
      <c r="B63" s="22">
        <v>0</v>
      </c>
      <c r="C63" s="22">
        <v>0</v>
      </c>
      <c r="D63" s="22">
        <v>0</v>
      </c>
      <c r="E63" s="22">
        <v>0</v>
      </c>
      <c r="F63" s="22">
        <v>0</v>
      </c>
      <c r="G63" s="22">
        <f>F63-B63</f>
        <v>0</v>
      </c>
    </row>
    <row r="64" spans="1:7" ht="15" customHeight="1" x14ac:dyDescent="0.25">
      <c r="A64" s="27"/>
      <c r="B64" s="27"/>
      <c r="C64" s="27"/>
      <c r="D64" s="27"/>
      <c r="E64" s="27"/>
      <c r="F64" s="27"/>
      <c r="G64" s="27"/>
    </row>
    <row r="65" spans="1:7" ht="15" customHeight="1" x14ac:dyDescent="0.25">
      <c r="A65" s="28" t="s">
        <v>66</v>
      </c>
      <c r="B65" s="34">
        <f t="shared" ref="B65:G65" si="12">B45+B54+B59+B62+B63</f>
        <v>0</v>
      </c>
      <c r="C65" s="34">
        <f t="shared" si="12"/>
        <v>0</v>
      </c>
      <c r="D65" s="34">
        <f t="shared" si="12"/>
        <v>0</v>
      </c>
      <c r="E65" s="34">
        <f t="shared" si="12"/>
        <v>0</v>
      </c>
      <c r="F65" s="34">
        <f t="shared" si="12"/>
        <v>0</v>
      </c>
      <c r="G65" s="34">
        <f t="shared" si="12"/>
        <v>0</v>
      </c>
    </row>
    <row r="66" spans="1:7" ht="15" customHeight="1" x14ac:dyDescent="0.25">
      <c r="A66" s="27"/>
      <c r="B66" s="27"/>
      <c r="C66" s="27"/>
      <c r="D66" s="27"/>
      <c r="E66" s="27"/>
      <c r="F66" s="27"/>
      <c r="G66" s="27"/>
    </row>
    <row r="67" spans="1:7" ht="15" customHeight="1" x14ac:dyDescent="0.25">
      <c r="A67" s="28" t="s">
        <v>67</v>
      </c>
      <c r="B67" s="34">
        <f t="shared" ref="B67:G67" si="13">B68</f>
        <v>0</v>
      </c>
      <c r="C67" s="34">
        <f t="shared" si="13"/>
        <v>0</v>
      </c>
      <c r="D67" s="34">
        <f t="shared" si="13"/>
        <v>0</v>
      </c>
      <c r="E67" s="34">
        <f t="shared" si="13"/>
        <v>0</v>
      </c>
      <c r="F67" s="34">
        <f t="shared" si="13"/>
        <v>0</v>
      </c>
      <c r="G67" s="34">
        <f t="shared" si="13"/>
        <v>0</v>
      </c>
    </row>
    <row r="68" spans="1:7" ht="15" customHeight="1" x14ac:dyDescent="0.25">
      <c r="A68" s="21" t="s">
        <v>68</v>
      </c>
      <c r="B68" s="22">
        <v>0</v>
      </c>
      <c r="C68" s="22">
        <v>0</v>
      </c>
      <c r="D68" s="22">
        <v>0</v>
      </c>
      <c r="E68" s="22">
        <v>0</v>
      </c>
      <c r="F68" s="22">
        <v>0</v>
      </c>
      <c r="G68" s="22">
        <f>F68-B68</f>
        <v>0</v>
      </c>
    </row>
    <row r="69" spans="1:7" ht="15" customHeight="1" x14ac:dyDescent="0.25">
      <c r="A69" s="27"/>
      <c r="B69" s="27"/>
      <c r="C69" s="27"/>
      <c r="D69" s="27"/>
      <c r="E69" s="27"/>
      <c r="F69" s="27"/>
      <c r="G69" s="27"/>
    </row>
    <row r="70" spans="1:7" ht="15" customHeight="1" x14ac:dyDescent="0.25">
      <c r="A70" s="28" t="s">
        <v>69</v>
      </c>
      <c r="B70" s="29">
        <f t="shared" ref="B70:G70" si="14">B41+B65+B67</f>
        <v>108749382</v>
      </c>
      <c r="C70" s="29">
        <f t="shared" si="14"/>
        <v>24457385.719999999</v>
      </c>
      <c r="D70" s="29">
        <f t="shared" si="14"/>
        <v>133206767.72</v>
      </c>
      <c r="E70" s="29">
        <f t="shared" si="14"/>
        <v>128568899.68000001</v>
      </c>
      <c r="F70" s="29">
        <f t="shared" si="14"/>
        <v>128568899.68000001</v>
      </c>
      <c r="G70" s="29">
        <f t="shared" si="14"/>
        <v>19819517.680000003</v>
      </c>
    </row>
    <row r="71" spans="1:7" ht="15" customHeight="1" x14ac:dyDescent="0.25">
      <c r="A71" s="27"/>
      <c r="B71" s="27"/>
      <c r="C71" s="27"/>
      <c r="D71" s="27"/>
      <c r="E71" s="27"/>
      <c r="F71" s="27"/>
      <c r="G71" s="27"/>
    </row>
    <row r="72" spans="1:7" ht="15" customHeight="1" x14ac:dyDescent="0.25">
      <c r="A72" s="28" t="s">
        <v>70</v>
      </c>
      <c r="B72" s="27"/>
      <c r="C72" s="27"/>
      <c r="D72" s="27"/>
      <c r="E72" s="27"/>
      <c r="F72" s="27"/>
      <c r="G72" s="27"/>
    </row>
    <row r="73" spans="1:7" ht="15" customHeight="1" x14ac:dyDescent="0.25">
      <c r="A73" s="35" t="s">
        <v>71</v>
      </c>
      <c r="B73" s="22">
        <v>0</v>
      </c>
      <c r="C73" s="22">
        <v>0</v>
      </c>
      <c r="D73" s="22">
        <v>0</v>
      </c>
      <c r="E73" s="22">
        <v>0</v>
      </c>
      <c r="F73" s="22">
        <v>0</v>
      </c>
      <c r="G73" s="22">
        <f>F73-B73</f>
        <v>0</v>
      </c>
    </row>
    <row r="74" spans="1:7" ht="15" customHeight="1" x14ac:dyDescent="0.25">
      <c r="A74" s="35" t="s">
        <v>72</v>
      </c>
      <c r="B74" s="22">
        <v>0</v>
      </c>
      <c r="C74" s="22">
        <v>0</v>
      </c>
      <c r="D74" s="22">
        <v>0</v>
      </c>
      <c r="E74" s="22">
        <v>0</v>
      </c>
      <c r="F74" s="22">
        <v>0</v>
      </c>
      <c r="G74" s="22">
        <f>F74-B74</f>
        <v>0</v>
      </c>
    </row>
    <row r="75" spans="1:7" ht="15" customHeight="1" x14ac:dyDescent="0.25">
      <c r="A75" s="36" t="s">
        <v>73</v>
      </c>
      <c r="B75" s="34">
        <f t="shared" ref="B75:G75" si="15">B73+B74</f>
        <v>0</v>
      </c>
      <c r="C75" s="34">
        <f t="shared" si="15"/>
        <v>0</v>
      </c>
      <c r="D75" s="34">
        <f t="shared" si="15"/>
        <v>0</v>
      </c>
      <c r="E75" s="34">
        <f t="shared" si="15"/>
        <v>0</v>
      </c>
      <c r="F75" s="34">
        <f t="shared" si="15"/>
        <v>0</v>
      </c>
      <c r="G75" s="34">
        <f t="shared" si="15"/>
        <v>0</v>
      </c>
    </row>
    <row r="76" spans="1:7" x14ac:dyDescent="0.25">
      <c r="A76" s="37"/>
      <c r="B76" s="38"/>
      <c r="C76" s="38"/>
      <c r="D76" s="38"/>
      <c r="E76" s="38"/>
      <c r="F76" s="38"/>
      <c r="G76" s="38"/>
    </row>
    <row r="77" spans="1:7" x14ac:dyDescent="0.25">
      <c r="A77" s="39" t="s">
        <v>74</v>
      </c>
    </row>
    <row r="81" spans="1:6" x14ac:dyDescent="0.25">
      <c r="A81" s="40" t="s">
        <v>75</v>
      </c>
      <c r="D81" s="41"/>
      <c r="F81" s="41" t="s">
        <v>75</v>
      </c>
    </row>
    <row r="82" spans="1:6" ht="60" x14ac:dyDescent="0.25">
      <c r="A82" s="42" t="s">
        <v>76</v>
      </c>
      <c r="D82" s="43"/>
      <c r="F82" s="42" t="s">
        <v>77</v>
      </c>
    </row>
  </sheetData>
  <mergeCells count="8">
    <mergeCell ref="A1:G1"/>
    <mergeCell ref="A2:G2"/>
    <mergeCell ref="A3:G3"/>
    <mergeCell ref="A4:G4"/>
    <mergeCell ref="A5:G5"/>
    <mergeCell ref="A6:A7"/>
    <mergeCell ref="B6:F6"/>
    <mergeCell ref="G6:G7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" right="0.7" top="0.75" bottom="0.75" header="0.3" footer="0.3"/>
  <pageSetup scale="53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EAID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Adrian Martinez Martinez</dc:creator>
  <cp:lastModifiedBy>Ruben Adrian Martinez Martinez</cp:lastModifiedBy>
  <dcterms:created xsi:type="dcterms:W3CDTF">2020-01-20T22:15:18Z</dcterms:created>
  <dcterms:modified xsi:type="dcterms:W3CDTF">2020-01-20T22:15:34Z</dcterms:modified>
</cp:coreProperties>
</file>