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\Downloads\ESTADOS FINANCIEROS\Nueva carpeta\"/>
    </mc:Choice>
  </mc:AlternateContent>
  <bookViews>
    <workbookView xWindow="0" yWindow="0" windowWidth="13065" windowHeight="3750" tabRatio="885"/>
  </bookViews>
  <sheets>
    <sheet name="COG" sheetId="6" r:id="rId1"/>
  </sheets>
  <definedNames>
    <definedName name="_xlnm._FilterDatabase" localSheetId="0" hidden="1">COG!$A$3:$G$75</definedName>
  </definedNames>
  <calcPr calcId="162913"/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<sst xmlns="http://schemas.openxmlformats.org/spreadsheetml/2006/main" count="87" uniqueCount="87">
  <si>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</si>
  <si>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</si>
  <si>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</si>
  <si>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</si>
  <si>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</si>
  <si>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</si>
  <si>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</si>
  <si>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</si>
  <si>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</si>
  <si>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</si>
  <si>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</si>
  <si>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</si>
  <si>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</si>
  <si>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</si>
  <si>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</si>
  <si>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</si>
  <si>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</si>
  <si>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</si>
  <si>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</si>
  <si>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</si>
  <si>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</si>
  <si>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</si>
  <si>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</si>
  <si>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</si>
  <si>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</si>
  <si>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</si>
  <si>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</si>
  <si>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</si>
  <si>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</si>
  <si>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</si>
  <si>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</si>
  <si>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</si>
  <si>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</si>
  <si>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</si>
  <si>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</si>
  <si>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</si>
  <si>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</si>
  <si>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</si>
  <si>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</si>
  <si>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</si>
  <si>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</si>
  <si>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</si>
  <si>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</si>
  <si>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</si>
  <si>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</si>
  <si>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</si>
  <si>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</si>
  <si>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</si>
  <si>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</si>
  <si>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</si>
  <si>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</si>
  <si>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</si>
  <si>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</si>
  <si>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</si>
  <si>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</si>
  <si>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</si>
  <si>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</si>
  <si>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</si>
  <si>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</si>
  <si>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</si>
  <si>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</si>
  <si>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</si>
  <si>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</si>
  <si>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</si>
  <si>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</si>
  <si>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</si>
  <si>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</si>
  <si>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</si>
  <si>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</si>
  <si>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</si>
  <si>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</si>
  <si>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</si>
  <si>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</si>
  <si>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</si>
  <si>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</si>
  <si>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</si>
  <si>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</si>
  <si>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</si>
  <si>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</si>
  <si>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</si>
  <si>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</si>
  <si>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</si>
  <si>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COMISION ESTATAL DE CONCILIACIÓN Y ARBITRAJE MEDICO
Estado Analítico del Ejercicio del Presupuesto de Egresos
Clasificación por Objeto del Gasto (Capítulo y Concepto)
Del 1 de Enero al 30 de Septiembre de 2025
(Cifras en Pesos)</t>
  </si>
  <si>
    <t>_________________________________________________________</t>
  </si>
  <si>
    <t>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</si>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</sst>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5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7" fillId="2" borderId="3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vertical="center"/>
    </xf>
    <xf numFmtId="3" fontId="3" fillId="0" borderId="11" xfId="0" applyNumberFormat="1" applyFont="1" applyBorder="1" applyProtection="1">
      <protection locked="0"/>
    </xf>
    <xf numFmtId="3" fontId="3" fillId="0" borderId="10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0" fillId="0" borderId="0" xfId="0"/>
    <xf numFmtId="0" fontId="3" fillId="0" borderId="0" xfId="8" applyFont="1" applyAlignment="1" applyProtection="1">
      <alignment horizontal="center" vertical="center" wrapTex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/>
      <protection locked="0"/>
    </xf>
  </cellXfs>
  <cellStyles count="35">
    <cellStyle name="=C:\WINNT\SYSTEM32\COMMAND.COM" xfId="16"/>
    <cellStyle name="Euro" xfId="1"/>
    <cellStyle name="Millares 2" xfId="2"/>
    <cellStyle name="Millares 2 2" xfId="3"/>
    <cellStyle name="Millares 2 2 2" xfId="28"/>
    <cellStyle name="Millares 2 2 3" xfId="18"/>
    <cellStyle name="Millares 2 3" xfId="4"/>
    <cellStyle name="Millares 2 3 2" xfId="29"/>
    <cellStyle name="Millares 2 3 3" xfId="19"/>
    <cellStyle name="Millares 2 4" xfId="27"/>
    <cellStyle name="Millares 2 5" xfId="17"/>
    <cellStyle name="Millares 3" xfId="5"/>
    <cellStyle name="Millares 3 2" xfId="30"/>
    <cellStyle name="Millares 3 3" xfId="20"/>
    <cellStyle name="Moneda 2" xfId="6"/>
    <cellStyle name="Moneda 2 2" xfId="31"/>
    <cellStyle name="Moneda 2 3" xfId="21"/>
    <cellStyle name="Normal" xfId="0" builtinId="0"/>
    <cellStyle name="Normal 2" xfId="7"/>
    <cellStyle name="Normal 2 2" xfId="8"/>
    <cellStyle name="Normal 2 3" xfId="26"/>
    <cellStyle name="Normal 2 4" xfId="32"/>
    <cellStyle name="Normal 2 5" xfId="22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4"/>
    <cellStyle name="Normal 6 2 3" xfId="24"/>
    <cellStyle name="Normal 6 3" xfId="33"/>
    <cellStyle name="Normal 6 4" xfId="23"/>
    <cellStyle name="Porcentual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showGridLines="0" tabSelected="1" workbookViewId="0">
      <selection activeCell="A96" sqref="A9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2" t="s">
        <v>82</v>
      </c>
      <c r="B1" s="22"/>
      <c r="C1" s="22"/>
      <c r="D1" s="22"/>
      <c r="E1" s="22"/>
      <c r="F1" s="22"/>
      <c r="G1" s="23"/>
    </row>
    <row r="2" spans="1:8" x14ac:dyDescent="0.2">
      <c r="A2" s="11"/>
      <c r="B2" s="21" t="s">
        <v>14</v>
      </c>
      <c r="C2" s="22"/>
      <c r="D2" s="22"/>
      <c r="E2" s="22"/>
      <c r="F2" s="23"/>
      <c r="G2" s="19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0"/>
    </row>
    <row r="4" spans="1:8" x14ac:dyDescent="0.2">
      <c r="A4" s="6" t="s">
        <v>15</v>
      </c>
      <c r="B4" s="15">
        <f>SUM(B5:B11)</f>
        <v>10543612.67</v>
      </c>
      <c r="C4" s="15">
        <f>SUM(C5:C11)</f>
        <v>1206705.19</v>
      </c>
      <c r="D4" s="15">
        <f>B4+C4</f>
        <v>11750317.859999999</v>
      </c>
      <c r="E4" s="15">
        <f>SUM(E5:E11)</f>
        <v>7224820.8600000003</v>
      </c>
      <c r="F4" s="15">
        <f>SUM(F5:F11)</f>
        <v>7224820.8600000003</v>
      </c>
      <c r="G4" s="15">
        <f>D4-E4</f>
        <v>4525496.9999999991</v>
      </c>
    </row>
    <row r="5" spans="1:8" x14ac:dyDescent="0.2">
      <c r="A5" s="8" t="s">
        <v>19</v>
      </c>
      <c r="B5" s="12">
        <v>2475240</v>
      </c>
      <c r="C5" s="12">
        <v>177779.33</v>
      </c>
      <c r="D5" s="12">
        <f t="shared" ref="D5:D68" si="0">B5+C5</f>
        <v>2653019.33</v>
      </c>
      <c r="E5" s="12">
        <v>1837821.69</v>
      </c>
      <c r="F5" s="12">
        <v>1837821.69</v>
      </c>
      <c r="G5" s="12">
        <f t="shared" ref="G5:G68" si="1">D5-E5</f>
        <v>815197.64000000013</v>
      </c>
      <c r="H5" s="4">
        <v>1100</v>
      </c>
    </row>
    <row r="6" spans="1:8" x14ac:dyDescent="0.2">
      <c r="A6" s="8" t="s">
        <v>20</v>
      </c>
      <c r="B6" s="12">
        <v>0</v>
      </c>
      <c r="C6" s="12">
        <v>507585.16</v>
      </c>
      <c r="D6" s="12">
        <f t="shared" si="0"/>
        <v>507585.16</v>
      </c>
      <c r="E6" s="12">
        <v>392221.11</v>
      </c>
      <c r="F6" s="12">
        <v>392221.11</v>
      </c>
      <c r="G6" s="12">
        <f t="shared" si="1"/>
        <v>115364.04999999999</v>
      </c>
      <c r="H6" s="4">
        <v>1200</v>
      </c>
    </row>
    <row r="7" spans="1:8" x14ac:dyDescent="0.2">
      <c r="A7" s="8" t="s">
        <v>21</v>
      </c>
      <c r="B7" s="12">
        <v>3497212</v>
      </c>
      <c r="C7" s="12">
        <v>200312.35</v>
      </c>
      <c r="D7" s="12">
        <f t="shared" si="0"/>
        <v>3697524.35</v>
      </c>
      <c r="E7" s="12">
        <v>1721129.33</v>
      </c>
      <c r="F7" s="12">
        <v>1721129.33</v>
      </c>
      <c r="G7" s="12">
        <f t="shared" si="1"/>
        <v>1976395.02</v>
      </c>
      <c r="H7" s="4">
        <v>1300</v>
      </c>
    </row>
    <row r="8" spans="1:8" x14ac:dyDescent="0.2">
      <c r="A8" s="8" t="s">
        <v>1</v>
      </c>
      <c r="B8" s="12">
        <v>916808</v>
      </c>
      <c r="C8" s="12">
        <v>100146.68</v>
      </c>
      <c r="D8" s="12">
        <f t="shared" si="0"/>
        <v>1016954.6799999999</v>
      </c>
      <c r="E8" s="12">
        <v>637261.59</v>
      </c>
      <c r="F8" s="12">
        <v>637261.59</v>
      </c>
      <c r="G8" s="12">
        <f t="shared" si="1"/>
        <v>379693.08999999997</v>
      </c>
      <c r="H8" s="4">
        <v>1400</v>
      </c>
    </row>
    <row r="9" spans="1:8" x14ac:dyDescent="0.2">
      <c r="A9" s="8" t="s">
        <v>22</v>
      </c>
      <c r="B9" s="12">
        <v>3648643.67</v>
      </c>
      <c r="C9" s="12">
        <v>220644.67</v>
      </c>
      <c r="D9" s="12">
        <f t="shared" si="0"/>
        <v>3869288.34</v>
      </c>
      <c r="E9" s="12">
        <v>2633025.2799999998</v>
      </c>
      <c r="F9" s="12">
        <v>2633025.2799999998</v>
      </c>
      <c r="G9" s="12">
        <f t="shared" si="1"/>
        <v>1236263.06</v>
      </c>
      <c r="H9" s="4">
        <v>1500</v>
      </c>
    </row>
    <row r="10" spans="1:8" x14ac:dyDescent="0.2">
      <c r="A10" s="8" t="s">
        <v>2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4">
        <v>1600</v>
      </c>
    </row>
    <row r="11" spans="1:8" x14ac:dyDescent="0.2">
      <c r="A11" s="8" t="s">
        <v>23</v>
      </c>
      <c r="B11" s="12">
        <v>5709</v>
      </c>
      <c r="C11" s="12">
        <v>237</v>
      </c>
      <c r="D11" s="12">
        <f t="shared" si="0"/>
        <v>5946</v>
      </c>
      <c r="E11" s="12">
        <v>3361.86</v>
      </c>
      <c r="F11" s="12">
        <v>3361.86</v>
      </c>
      <c r="G11" s="12">
        <f t="shared" si="1"/>
        <v>2584.14</v>
      </c>
      <c r="H11" s="4">
        <v>1700</v>
      </c>
    </row>
    <row r="12" spans="1:8" x14ac:dyDescent="0.2">
      <c r="A12" s="6" t="s">
        <v>74</v>
      </c>
      <c r="B12" s="16">
        <f>SUM(B13:B21)</f>
        <v>492672</v>
      </c>
      <c r="C12" s="16">
        <f>SUM(C13:C21)</f>
        <v>120730.74</v>
      </c>
      <c r="D12" s="16">
        <f t="shared" si="0"/>
        <v>613402.74</v>
      </c>
      <c r="E12" s="16">
        <f>SUM(E13:E21)</f>
        <v>516057.1</v>
      </c>
      <c r="F12" s="16">
        <f>SUM(F13:F21)</f>
        <v>516057.1</v>
      </c>
      <c r="G12" s="16">
        <f t="shared" si="1"/>
        <v>97345.640000000014</v>
      </c>
      <c r="H12" s="7">
        <v>0</v>
      </c>
    </row>
    <row r="13" spans="1:8" x14ac:dyDescent="0.2">
      <c r="A13" s="8" t="s">
        <v>24</v>
      </c>
      <c r="B13" s="12">
        <v>222000</v>
      </c>
      <c r="C13" s="12">
        <v>-82664.22</v>
      </c>
      <c r="D13" s="12">
        <f t="shared" si="0"/>
        <v>139335.78</v>
      </c>
      <c r="E13" s="12">
        <v>97151.75</v>
      </c>
      <c r="F13" s="12">
        <v>97151.75</v>
      </c>
      <c r="G13" s="12">
        <f t="shared" si="1"/>
        <v>42184.03</v>
      </c>
      <c r="H13" s="4">
        <v>2100</v>
      </c>
    </row>
    <row r="14" spans="1:8" x14ac:dyDescent="0.2">
      <c r="A14" s="8" t="s">
        <v>25</v>
      </c>
      <c r="B14" s="12">
        <v>46000</v>
      </c>
      <c r="C14" s="12">
        <v>102616.75</v>
      </c>
      <c r="D14" s="12">
        <f t="shared" si="0"/>
        <v>148616.75</v>
      </c>
      <c r="E14" s="12">
        <v>143646.85</v>
      </c>
      <c r="F14" s="12">
        <v>143646.85</v>
      </c>
      <c r="G14" s="12">
        <f t="shared" si="1"/>
        <v>4969.8999999999942</v>
      </c>
      <c r="H14" s="4">
        <v>2200</v>
      </c>
    </row>
    <row r="15" spans="1:8" x14ac:dyDescent="0.2">
      <c r="A15" s="8" t="s">
        <v>26</v>
      </c>
      <c r="B15" s="12">
        <v>0</v>
      </c>
      <c r="C15" s="12">
        <v>0</v>
      </c>
      <c r="D15" s="12">
        <f t="shared" si="0"/>
        <v>0</v>
      </c>
      <c r="E15" s="12">
        <v>0</v>
      </c>
      <c r="F15" s="12">
        <v>0</v>
      </c>
      <c r="G15" s="12">
        <f t="shared" si="1"/>
        <v>0</v>
      </c>
      <c r="H15" s="4">
        <v>2300</v>
      </c>
    </row>
    <row r="16" spans="1:8" x14ac:dyDescent="0.2">
      <c r="A16" s="8" t="s">
        <v>27</v>
      </c>
      <c r="B16" s="12">
        <v>25000</v>
      </c>
      <c r="C16" s="12">
        <v>15313.42</v>
      </c>
      <c r="D16" s="12">
        <f t="shared" si="0"/>
        <v>40313.42</v>
      </c>
      <c r="E16" s="12">
        <v>37019.57</v>
      </c>
      <c r="F16" s="12">
        <v>37019.57</v>
      </c>
      <c r="G16" s="12">
        <f t="shared" si="1"/>
        <v>3293.8499999999985</v>
      </c>
      <c r="H16" s="4">
        <v>2400</v>
      </c>
    </row>
    <row r="17" spans="1:8" x14ac:dyDescent="0.2">
      <c r="A17" s="8" t="s">
        <v>28</v>
      </c>
      <c r="B17" s="12">
        <v>6000</v>
      </c>
      <c r="C17" s="12">
        <v>0</v>
      </c>
      <c r="D17" s="12">
        <f t="shared" si="0"/>
        <v>6000</v>
      </c>
      <c r="E17" s="12">
        <v>3158.65</v>
      </c>
      <c r="F17" s="12">
        <v>3158.65</v>
      </c>
      <c r="G17" s="12">
        <f t="shared" si="1"/>
        <v>2841.35</v>
      </c>
      <c r="H17" s="4">
        <v>2500</v>
      </c>
    </row>
    <row r="18" spans="1:8" x14ac:dyDescent="0.2">
      <c r="A18" s="8" t="s">
        <v>29</v>
      </c>
      <c r="B18" s="12">
        <v>157172</v>
      </c>
      <c r="C18" s="12">
        <v>85548.49</v>
      </c>
      <c r="D18" s="12">
        <f t="shared" si="0"/>
        <v>242720.49</v>
      </c>
      <c r="E18" s="12">
        <v>200250</v>
      </c>
      <c r="F18" s="12">
        <v>200250</v>
      </c>
      <c r="G18" s="12">
        <f t="shared" si="1"/>
        <v>42470.489999999991</v>
      </c>
      <c r="H18" s="4">
        <v>2600</v>
      </c>
    </row>
    <row r="19" spans="1:8" x14ac:dyDescent="0.2">
      <c r="A19" s="8" t="s">
        <v>30</v>
      </c>
      <c r="B19" s="12">
        <v>0</v>
      </c>
      <c r="C19" s="12">
        <v>0</v>
      </c>
      <c r="D19" s="12">
        <f t="shared" si="0"/>
        <v>0</v>
      </c>
      <c r="E19" s="12">
        <v>0</v>
      </c>
      <c r="F19" s="12">
        <v>0</v>
      </c>
      <c r="G19" s="12">
        <f t="shared" si="1"/>
        <v>0</v>
      </c>
      <c r="H19" s="4">
        <v>2700</v>
      </c>
    </row>
    <row r="20" spans="1:8" x14ac:dyDescent="0.2">
      <c r="A20" s="8" t="s">
        <v>31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  <c r="H20" s="4">
        <v>2800</v>
      </c>
    </row>
    <row r="21" spans="1:8" x14ac:dyDescent="0.2">
      <c r="A21" s="8" t="s">
        <v>32</v>
      </c>
      <c r="B21" s="12">
        <v>36500</v>
      </c>
      <c r="C21" s="12">
        <v>-83.7</v>
      </c>
      <c r="D21" s="12">
        <f t="shared" si="0"/>
        <v>36416.300000000003</v>
      </c>
      <c r="E21" s="12">
        <v>34830.28</v>
      </c>
      <c r="F21" s="12">
        <v>34830.28</v>
      </c>
      <c r="G21" s="12">
        <f t="shared" si="1"/>
        <v>1586.0200000000041</v>
      </c>
      <c r="H21" s="4">
        <v>2900</v>
      </c>
    </row>
    <row r="22" spans="1:8" x14ac:dyDescent="0.2">
      <c r="A22" s="6" t="s">
        <v>16</v>
      </c>
      <c r="B22" s="16">
        <f>SUM(B23:B31)</f>
        <v>1350817.56</v>
      </c>
      <c r="C22" s="16">
        <f>SUM(C23:C31)</f>
        <v>2203935.21</v>
      </c>
      <c r="D22" s="16">
        <f t="shared" si="0"/>
        <v>3554752.77</v>
      </c>
      <c r="E22" s="16">
        <f>SUM(E23:E31)</f>
        <v>1357704.29</v>
      </c>
      <c r="F22" s="16">
        <f>SUM(F23:F31)</f>
        <v>1357704.29</v>
      </c>
      <c r="G22" s="16">
        <f t="shared" si="1"/>
        <v>2197048.48</v>
      </c>
      <c r="H22" s="7">
        <v>0</v>
      </c>
    </row>
    <row r="23" spans="1:8" x14ac:dyDescent="0.2">
      <c r="A23" s="8" t="s">
        <v>33</v>
      </c>
      <c r="B23" s="12">
        <v>335000</v>
      </c>
      <c r="C23" s="12">
        <v>-123545.37</v>
      </c>
      <c r="D23" s="12">
        <f t="shared" si="0"/>
        <v>211454.63</v>
      </c>
      <c r="E23" s="12">
        <v>127707.63</v>
      </c>
      <c r="F23" s="12">
        <v>127707.63</v>
      </c>
      <c r="G23" s="12">
        <f t="shared" si="1"/>
        <v>83747</v>
      </c>
      <c r="H23" s="4">
        <v>3100</v>
      </c>
    </row>
    <row r="24" spans="1:8" x14ac:dyDescent="0.2">
      <c r="A24" s="8" t="s">
        <v>34</v>
      </c>
      <c r="B24" s="12">
        <v>20000</v>
      </c>
      <c r="C24" s="12">
        <v>11329</v>
      </c>
      <c r="D24" s="12">
        <f t="shared" si="0"/>
        <v>31329</v>
      </c>
      <c r="E24" s="12">
        <v>23068.54</v>
      </c>
      <c r="F24" s="12">
        <v>23068.54</v>
      </c>
      <c r="G24" s="12">
        <f t="shared" si="1"/>
        <v>8260.4599999999991</v>
      </c>
      <c r="H24" s="4">
        <v>3200</v>
      </c>
    </row>
    <row r="25" spans="1:8" x14ac:dyDescent="0.2">
      <c r="A25" s="8" t="s">
        <v>35</v>
      </c>
      <c r="B25" s="12">
        <v>115360</v>
      </c>
      <c r="C25" s="12">
        <v>48454.01</v>
      </c>
      <c r="D25" s="12">
        <f t="shared" si="0"/>
        <v>163814.01</v>
      </c>
      <c r="E25" s="12">
        <v>124781.05</v>
      </c>
      <c r="F25" s="12">
        <v>124781.05</v>
      </c>
      <c r="G25" s="12">
        <f t="shared" si="1"/>
        <v>39032.960000000006</v>
      </c>
      <c r="H25" s="4">
        <v>3300</v>
      </c>
    </row>
    <row r="26" spans="1:8" x14ac:dyDescent="0.2">
      <c r="A26" s="8" t="s">
        <v>36</v>
      </c>
      <c r="B26" s="12">
        <v>37000</v>
      </c>
      <c r="C26" s="12">
        <v>4557.6499999999996</v>
      </c>
      <c r="D26" s="12">
        <f t="shared" si="0"/>
        <v>41557.65</v>
      </c>
      <c r="E26" s="12">
        <v>22557.65</v>
      </c>
      <c r="F26" s="12">
        <v>22557.65</v>
      </c>
      <c r="G26" s="12">
        <f t="shared" si="1"/>
        <v>19000</v>
      </c>
      <c r="H26" s="4">
        <v>3400</v>
      </c>
    </row>
    <row r="27" spans="1:8" x14ac:dyDescent="0.2">
      <c r="A27" s="8" t="s">
        <v>37</v>
      </c>
      <c r="B27" s="12">
        <v>136476.56</v>
      </c>
      <c r="C27" s="12">
        <v>-52521.66</v>
      </c>
      <c r="D27" s="12">
        <f t="shared" si="0"/>
        <v>83954.9</v>
      </c>
      <c r="E27" s="12">
        <v>83954.9</v>
      </c>
      <c r="F27" s="12">
        <v>83954.9</v>
      </c>
      <c r="G27" s="12">
        <f t="shared" si="1"/>
        <v>0</v>
      </c>
      <c r="H27" s="4">
        <v>3500</v>
      </c>
    </row>
    <row r="28" spans="1:8" x14ac:dyDescent="0.2">
      <c r="A28" s="8" t="s">
        <v>80</v>
      </c>
      <c r="B28" s="12">
        <v>315000</v>
      </c>
      <c r="C28" s="12">
        <v>1992937</v>
      </c>
      <c r="D28" s="12">
        <f t="shared" si="0"/>
        <v>2307937</v>
      </c>
      <c r="E28" s="12">
        <v>399072.96</v>
      </c>
      <c r="F28" s="12">
        <v>399072.96</v>
      </c>
      <c r="G28" s="12">
        <f t="shared" si="1"/>
        <v>1908864.04</v>
      </c>
      <c r="H28" s="4">
        <v>3600</v>
      </c>
    </row>
    <row r="29" spans="1:8" x14ac:dyDescent="0.2">
      <c r="A29" s="8" t="s">
        <v>38</v>
      </c>
      <c r="B29" s="12">
        <v>66000</v>
      </c>
      <c r="C29" s="12">
        <v>92371.94</v>
      </c>
      <c r="D29" s="12">
        <f t="shared" si="0"/>
        <v>158371.94</v>
      </c>
      <c r="E29" s="12">
        <v>148499.47</v>
      </c>
      <c r="F29" s="12">
        <v>148499.47</v>
      </c>
      <c r="G29" s="12">
        <f t="shared" si="1"/>
        <v>9872.4700000000012</v>
      </c>
      <c r="H29" s="4">
        <v>3700</v>
      </c>
    </row>
    <row r="30" spans="1:8" x14ac:dyDescent="0.2">
      <c r="A30" s="8" t="s">
        <v>39</v>
      </c>
      <c r="B30" s="12">
        <v>50000</v>
      </c>
      <c r="C30" s="12">
        <v>194739.85</v>
      </c>
      <c r="D30" s="12">
        <f t="shared" si="0"/>
        <v>244739.85</v>
      </c>
      <c r="E30" s="12">
        <v>234739.85</v>
      </c>
      <c r="F30" s="12">
        <v>234739.85</v>
      </c>
      <c r="G30" s="12">
        <f t="shared" si="1"/>
        <v>10000</v>
      </c>
      <c r="H30" s="4">
        <v>3800</v>
      </c>
    </row>
    <row r="31" spans="1:8" x14ac:dyDescent="0.2">
      <c r="A31" s="8" t="s">
        <v>0</v>
      </c>
      <c r="B31" s="12">
        <v>275981</v>
      </c>
      <c r="C31" s="12">
        <v>35612.79</v>
      </c>
      <c r="D31" s="12">
        <f t="shared" si="0"/>
        <v>311593.78999999998</v>
      </c>
      <c r="E31" s="12">
        <v>193322.23999999999</v>
      </c>
      <c r="F31" s="12">
        <v>193322.23999999999</v>
      </c>
      <c r="G31" s="12">
        <f t="shared" si="1"/>
        <v>118271.54999999999</v>
      </c>
      <c r="H31" s="4">
        <v>3900</v>
      </c>
    </row>
    <row r="32" spans="1:8" x14ac:dyDescent="0.2">
      <c r="A32" s="6" t="s">
        <v>75</v>
      </c>
      <c r="B32" s="16">
        <f>SUM(B33:B41)</f>
        <v>132000</v>
      </c>
      <c r="C32" s="16">
        <f>SUM(C33:C41)</f>
        <v>40812</v>
      </c>
      <c r="D32" s="16">
        <f t="shared" si="0"/>
        <v>172812</v>
      </c>
      <c r="E32" s="16">
        <f>SUM(E33:E41)</f>
        <v>129825.88</v>
      </c>
      <c r="F32" s="16">
        <f>SUM(F33:F41)</f>
        <v>129825.88</v>
      </c>
      <c r="G32" s="16">
        <f t="shared" si="1"/>
        <v>42986.119999999995</v>
      </c>
      <c r="H32" s="7">
        <v>0</v>
      </c>
    </row>
    <row r="33" spans="1:8" x14ac:dyDescent="0.2">
      <c r="A33" s="8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4">
        <v>4100</v>
      </c>
    </row>
    <row r="34" spans="1:8" x14ac:dyDescent="0.2">
      <c r="A34" s="8" t="s">
        <v>41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  <c r="H34" s="4">
        <v>4200</v>
      </c>
    </row>
    <row r="35" spans="1:8" x14ac:dyDescent="0.2">
      <c r="A35" s="8" t="s">
        <v>42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  <c r="H35" s="4">
        <v>4300</v>
      </c>
    </row>
    <row r="36" spans="1:8" x14ac:dyDescent="0.2">
      <c r="A36" s="8" t="s">
        <v>43</v>
      </c>
      <c r="B36" s="12">
        <v>0</v>
      </c>
      <c r="C36" s="12">
        <v>0</v>
      </c>
      <c r="D36" s="12">
        <f t="shared" si="0"/>
        <v>0</v>
      </c>
      <c r="E36" s="12">
        <v>0</v>
      </c>
      <c r="F36" s="12">
        <v>0</v>
      </c>
      <c r="G36" s="12">
        <f t="shared" si="1"/>
        <v>0</v>
      </c>
      <c r="H36" s="4">
        <v>4400</v>
      </c>
    </row>
    <row r="37" spans="1:8" x14ac:dyDescent="0.2">
      <c r="A37" s="8" t="s">
        <v>7</v>
      </c>
      <c r="B37" s="12">
        <v>132000</v>
      </c>
      <c r="C37" s="12">
        <v>40812</v>
      </c>
      <c r="D37" s="12">
        <f t="shared" si="0"/>
        <v>172812</v>
      </c>
      <c r="E37" s="12">
        <v>129825.88</v>
      </c>
      <c r="F37" s="12">
        <v>129825.88</v>
      </c>
      <c r="G37" s="12">
        <f t="shared" si="1"/>
        <v>42986.119999999995</v>
      </c>
      <c r="H37" s="4">
        <v>4500</v>
      </c>
    </row>
    <row r="38" spans="1:8" x14ac:dyDescent="0.2">
      <c r="A38" s="8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4">
        <v>4600</v>
      </c>
    </row>
    <row r="39" spans="1:8" x14ac:dyDescent="0.2">
      <c r="A39" s="8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4">
        <v>4700</v>
      </c>
    </row>
    <row r="40" spans="1:8" x14ac:dyDescent="0.2">
      <c r="A40" s="8" t="s">
        <v>3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4">
        <v>4800</v>
      </c>
    </row>
    <row r="41" spans="1:8" x14ac:dyDescent="0.2">
      <c r="A41" s="8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4">
        <v>4900</v>
      </c>
    </row>
    <row r="42" spans="1:8" x14ac:dyDescent="0.2">
      <c r="A42" s="6" t="s">
        <v>76</v>
      </c>
      <c r="B42" s="16">
        <f>SUM(B43:B51)</f>
        <v>0</v>
      </c>
      <c r="C42" s="16">
        <f>SUM(C43:C51)</f>
        <v>0</v>
      </c>
      <c r="D42" s="16">
        <f t="shared" si="0"/>
        <v>0</v>
      </c>
      <c r="E42" s="16">
        <f>SUM(E43:E51)</f>
        <v>0</v>
      </c>
      <c r="F42" s="16">
        <f>SUM(F43:F51)</f>
        <v>0</v>
      </c>
      <c r="G42" s="16">
        <f t="shared" si="1"/>
        <v>0</v>
      </c>
      <c r="H42" s="7">
        <v>0</v>
      </c>
    </row>
    <row r="43" spans="1:8" x14ac:dyDescent="0.2">
      <c r="A43" s="3" t="s">
        <v>47</v>
      </c>
      <c r="B43" s="12">
        <v>0</v>
      </c>
      <c r="C43" s="12">
        <v>0</v>
      </c>
      <c r="D43" s="12">
        <f t="shared" si="0"/>
        <v>0</v>
      </c>
      <c r="E43" s="12">
        <v>0</v>
      </c>
      <c r="F43" s="12">
        <v>0</v>
      </c>
      <c r="G43" s="12">
        <f t="shared" si="1"/>
        <v>0</v>
      </c>
      <c r="H43" s="4">
        <v>5100</v>
      </c>
    </row>
    <row r="44" spans="1:8" x14ac:dyDescent="0.2">
      <c r="A44" s="8" t="s">
        <v>48</v>
      </c>
      <c r="B44" s="12">
        <v>0</v>
      </c>
      <c r="C44" s="12">
        <v>0</v>
      </c>
      <c r="D44" s="12">
        <f t="shared" si="0"/>
        <v>0</v>
      </c>
      <c r="E44" s="12">
        <v>0</v>
      </c>
      <c r="F44" s="12">
        <v>0</v>
      </c>
      <c r="G44" s="12">
        <f t="shared" si="1"/>
        <v>0</v>
      </c>
      <c r="H44" s="4">
        <v>5200</v>
      </c>
    </row>
    <row r="45" spans="1:8" x14ac:dyDescent="0.2">
      <c r="A45" s="8" t="s">
        <v>49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  <c r="H45" s="4">
        <v>5300</v>
      </c>
    </row>
    <row r="46" spans="1:8" x14ac:dyDescent="0.2">
      <c r="A46" s="8" t="s">
        <v>50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  <c r="H46" s="4">
        <v>5400</v>
      </c>
    </row>
    <row r="47" spans="1:8" x14ac:dyDescent="0.2">
      <c r="A47" s="8" t="s">
        <v>51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4">
        <v>5500</v>
      </c>
    </row>
    <row r="48" spans="1:8" x14ac:dyDescent="0.2">
      <c r="A48" s="8" t="s">
        <v>52</v>
      </c>
      <c r="B48" s="12">
        <v>0</v>
      </c>
      <c r="C48" s="12">
        <v>0</v>
      </c>
      <c r="D48" s="12">
        <f t="shared" si="0"/>
        <v>0</v>
      </c>
      <c r="E48" s="12">
        <v>0</v>
      </c>
      <c r="F48" s="12">
        <v>0</v>
      </c>
      <c r="G48" s="12">
        <f t="shared" si="1"/>
        <v>0</v>
      </c>
      <c r="H48" s="4">
        <v>5600</v>
      </c>
    </row>
    <row r="49" spans="1:8" x14ac:dyDescent="0.2">
      <c r="A49" s="8" t="s">
        <v>53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4">
        <v>5700</v>
      </c>
    </row>
    <row r="50" spans="1:8" x14ac:dyDescent="0.2">
      <c r="A50" s="8" t="s">
        <v>54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4">
        <v>5800</v>
      </c>
    </row>
    <row r="51" spans="1:8" x14ac:dyDescent="0.2">
      <c r="A51" s="8" t="s">
        <v>55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4">
        <v>5900</v>
      </c>
    </row>
    <row r="52" spans="1:8" x14ac:dyDescent="0.2">
      <c r="A52" s="6" t="s">
        <v>17</v>
      </c>
      <c r="B52" s="16">
        <f>SUM(B53:B55)</f>
        <v>0</v>
      </c>
      <c r="C52" s="16">
        <f>SUM(C53:C55)</f>
        <v>0</v>
      </c>
      <c r="D52" s="16">
        <f t="shared" si="0"/>
        <v>0</v>
      </c>
      <c r="E52" s="16">
        <f>SUM(E53:E55)</f>
        <v>0</v>
      </c>
      <c r="F52" s="16">
        <f>SUM(F53:F55)</f>
        <v>0</v>
      </c>
      <c r="G52" s="16">
        <f t="shared" si="1"/>
        <v>0</v>
      </c>
      <c r="H52" s="7">
        <v>0</v>
      </c>
    </row>
    <row r="53" spans="1:8" x14ac:dyDescent="0.2">
      <c r="A53" s="8" t="s">
        <v>56</v>
      </c>
      <c r="B53" s="12">
        <v>0</v>
      </c>
      <c r="C53" s="12">
        <v>0</v>
      </c>
      <c r="D53" s="12">
        <f t="shared" si="0"/>
        <v>0</v>
      </c>
      <c r="E53" s="12">
        <v>0</v>
      </c>
      <c r="F53" s="12">
        <v>0</v>
      </c>
      <c r="G53" s="12">
        <f t="shared" si="1"/>
        <v>0</v>
      </c>
      <c r="H53" s="4">
        <v>6100</v>
      </c>
    </row>
    <row r="54" spans="1:8" x14ac:dyDescent="0.2">
      <c r="A54" s="8" t="s">
        <v>57</v>
      </c>
      <c r="B54" s="12">
        <v>0</v>
      </c>
      <c r="C54" s="12">
        <v>0</v>
      </c>
      <c r="D54" s="12">
        <f t="shared" si="0"/>
        <v>0</v>
      </c>
      <c r="E54" s="12">
        <v>0</v>
      </c>
      <c r="F54" s="12">
        <v>0</v>
      </c>
      <c r="G54" s="12">
        <f t="shared" si="1"/>
        <v>0</v>
      </c>
      <c r="H54" s="4">
        <v>6200</v>
      </c>
    </row>
    <row r="55" spans="1:8" x14ac:dyDescent="0.2">
      <c r="A55" s="8" t="s">
        <v>58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4">
        <v>6300</v>
      </c>
    </row>
    <row r="56" spans="1:8" x14ac:dyDescent="0.2">
      <c r="A56" s="6" t="s">
        <v>77</v>
      </c>
      <c r="B56" s="16">
        <f>SUM(B57:B63)</f>
        <v>0</v>
      </c>
      <c r="C56" s="16">
        <f>SUM(C57:C63)</f>
        <v>0</v>
      </c>
      <c r="D56" s="16">
        <f t="shared" si="0"/>
        <v>0</v>
      </c>
      <c r="E56" s="16">
        <f>SUM(E57:E63)</f>
        <v>0</v>
      </c>
      <c r="F56" s="16">
        <f>SUM(F57:F63)</f>
        <v>0</v>
      </c>
      <c r="G56" s="16">
        <f t="shared" si="1"/>
        <v>0</v>
      </c>
      <c r="H56" s="7">
        <v>0</v>
      </c>
    </row>
    <row r="57" spans="1:8" x14ac:dyDescent="0.2">
      <c r="A57" s="8" t="s">
        <v>81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4">
        <v>7100</v>
      </c>
    </row>
    <row r="58" spans="1:8" x14ac:dyDescent="0.2">
      <c r="A58" s="8" t="s">
        <v>59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4">
        <v>7200</v>
      </c>
    </row>
    <row r="59" spans="1:8" x14ac:dyDescent="0.2">
      <c r="A59" s="8" t="s">
        <v>60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4">
        <v>7300</v>
      </c>
    </row>
    <row r="60" spans="1:8" x14ac:dyDescent="0.2">
      <c r="A60" s="8" t="s">
        <v>61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4">
        <v>7400</v>
      </c>
    </row>
    <row r="61" spans="1:8" x14ac:dyDescent="0.2">
      <c r="A61" s="8" t="s">
        <v>62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4">
        <v>7500</v>
      </c>
    </row>
    <row r="62" spans="1:8" x14ac:dyDescent="0.2">
      <c r="A62" s="8" t="s">
        <v>63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4">
        <v>7600</v>
      </c>
    </row>
    <row r="63" spans="1:8" x14ac:dyDescent="0.2">
      <c r="A63" s="8" t="s">
        <v>64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  <c r="H63" s="4">
        <v>7900</v>
      </c>
    </row>
    <row r="64" spans="1:8" x14ac:dyDescent="0.2">
      <c r="A64" s="6" t="s">
        <v>78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16">
        <f>SUM(E65:E67)</f>
        <v>0</v>
      </c>
      <c r="F64" s="16">
        <f>SUM(F65:F67)</f>
        <v>0</v>
      </c>
      <c r="G64" s="16">
        <f t="shared" si="1"/>
        <v>0</v>
      </c>
      <c r="H64" s="7">
        <v>0</v>
      </c>
    </row>
    <row r="65" spans="1:8" x14ac:dyDescent="0.2">
      <c r="A65" s="8" t="s">
        <v>4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4">
        <v>8100</v>
      </c>
    </row>
    <row r="66" spans="1:8" x14ac:dyDescent="0.2">
      <c r="A66" s="8" t="s">
        <v>5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4">
        <v>8300</v>
      </c>
    </row>
    <row r="67" spans="1:8" x14ac:dyDescent="0.2">
      <c r="A67" s="8" t="s">
        <v>6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  <c r="H67" s="4">
        <v>8500</v>
      </c>
    </row>
    <row r="68" spans="1:8" x14ac:dyDescent="0.2">
      <c r="A68" s="6" t="s">
        <v>18</v>
      </c>
      <c r="B68" s="16">
        <f>SUM(B69:B75)</f>
        <v>0</v>
      </c>
      <c r="C68" s="16">
        <f>SUM(C69:C75)</f>
        <v>0</v>
      </c>
      <c r="D68" s="16">
        <f t="shared" si="0"/>
        <v>0</v>
      </c>
      <c r="E68" s="16">
        <f>SUM(E69:E75)</f>
        <v>0</v>
      </c>
      <c r="F68" s="16">
        <f>SUM(F69:F75)</f>
        <v>0</v>
      </c>
      <c r="G68" s="16">
        <f t="shared" si="1"/>
        <v>0</v>
      </c>
      <c r="H68" s="7">
        <v>0</v>
      </c>
    </row>
    <row r="69" spans="1:8" x14ac:dyDescent="0.2">
      <c r="A69" s="8" t="s">
        <v>65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  <c r="H70" s="4">
        <v>9200</v>
      </c>
    </row>
    <row r="71" spans="1:8" x14ac:dyDescent="0.2">
      <c r="A71" s="8" t="s">
        <v>67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4">
        <v>9300</v>
      </c>
    </row>
    <row r="72" spans="1:8" x14ac:dyDescent="0.2">
      <c r="A72" s="8" t="s">
        <v>68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4">
        <v>9400</v>
      </c>
    </row>
    <row r="73" spans="1:8" x14ac:dyDescent="0.2">
      <c r="A73" s="8" t="s">
        <v>69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4">
        <v>9500</v>
      </c>
    </row>
    <row r="74" spans="1:8" x14ac:dyDescent="0.2">
      <c r="A74" s="8" t="s">
        <v>70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4">
        <v>9600</v>
      </c>
    </row>
    <row r="75" spans="1:8" x14ac:dyDescent="0.2">
      <c r="A75" s="9" t="s">
        <v>71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4">
        <v>9900</v>
      </c>
    </row>
    <row r="76" spans="1:8" x14ac:dyDescent="0.2">
      <c r="A76" s="5" t="s">
        <v>79</v>
      </c>
      <c r="B76" s="14">
        <f t="shared" ref="B76:G76" si="4">SUM(B4+B12+B22+B32+B42+B52+B56+B64+B68)</f>
        <v>12519102.23</v>
      </c>
      <c r="C76" s="14">
        <f t="shared" si="4"/>
        <v>3572183.1399999997</v>
      </c>
      <c r="D76" s="14">
        <f t="shared" si="4"/>
        <v>16091285.369999999</v>
      </c>
      <c r="E76" s="14">
        <f t="shared" si="4"/>
        <v>9228408.1300000008</v>
      </c>
      <c r="F76" s="14">
        <f t="shared" si="4"/>
        <v>9228408.1300000008</v>
      </c>
      <c r="G76" s="14">
        <f t="shared" si="4"/>
        <v>6862877.2399999993</v>
      </c>
    </row>
    <row r="78" spans="1:8" x14ac:dyDescent="0.2">
      <c r="A78" s="1" t="s">
        <v>73</v>
      </c>
    </row>
    <row r="86" spans="1:6" x14ac:dyDescent="0.2">
      <c r="A86" s="18" t="s">
        <v>83</v>
      </c>
      <c r="B86" s="18"/>
      <c r="C86" s="17"/>
      <c r="D86" s="24" t="s">
        <v>84</v>
      </c>
      <c r="E86" s="24"/>
      <c r="F86" s="24"/>
    </row>
    <row r="87" spans="1:6" ht="27.6" customHeight="1" x14ac:dyDescent="0.2">
      <c r="A87" s="18" t="s">
        <v>85</v>
      </c>
      <c r="B87" s="18"/>
      <c r="C87" s="17"/>
      <c r="D87" s="18" t="s">
        <v>86</v>
      </c>
      <c r="E87" s="18"/>
      <c r="F87" s="18"/>
    </row>
  </sheetData>
  <sheetProtection formatCells="0" formatColumns="0" formatRows="0" autoFilter="0"/>
  <mergeCells count="7">
    <mergeCell ref="A87:B87"/>
    <mergeCell ref="D87:F87"/>
    <mergeCell ref="A1:G1"/>
    <mergeCell ref="G2:G3"/>
    <mergeCell ref="B2:F2"/>
    <mergeCell ref="A86:B86"/>
    <mergeCell ref="D86:F86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Adriana</cp:lastModifiedBy>
  <cp:lastPrinted>2025-10-21T22:40:56Z</cp:lastPrinted>
  <dcterms:created xsi:type="dcterms:W3CDTF">2014-02-10T03:37:14Z</dcterms:created>
  <dcterms:modified xsi:type="dcterms:W3CDTF">2025-10-23T14:11:49Z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