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GRESOS\"/>
    </mc:Choice>
  </mc:AlternateContent>
  <bookViews>
    <workbookView xWindow="0" yWindow="0" windowWidth="13065" windowHeight="3750" tabRatio="885"/>
  </bookViews>
  <sheets>
    <sheet name="COG" sheetId="6" r:id="rId1"/>
  </sheets>
  <definedNames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<sst xmlns="http://schemas.openxmlformats.org/spreadsheetml/2006/main" count="87" uniqueCount="87">
  <si>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</si>
  <si>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</si>
  <si>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</si>
  <si>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</si>
  <si>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</si>
  <si>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</si>
  <si>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</si>
  <si>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</si>
  <si>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</si>
  <si>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</si>
  <si>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</si>
  <si>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</si>
  <si>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</si>
  <si>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</si>
  <si>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</si>
  <si>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</si>
  <si>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</si>
  <si>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</si>
  <si>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</si>
  <si>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</si>
  <si>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</si>
  <si>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</si>
  <si>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</si>
  <si>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</si>
  <si>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</si>
  <si>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</si>
  <si>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</si>
  <si>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</si>
  <si>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</si>
  <si>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</si>
  <si>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</si>
  <si>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</si>
  <si>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</si>
  <si>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</si>
  <si>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</si>
  <si>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</si>
  <si>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</si>
  <si>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</si>
  <si>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</si>
  <si>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</si>
  <si>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</si>
  <si>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</si>
  <si>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</si>
  <si>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</si>
  <si>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</si>
  <si>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</si>
  <si>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</si>
  <si>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</si>
  <si>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</si>
  <si>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</si>
  <si>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</si>
  <si>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</si>
  <si>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</si>
  <si>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</si>
  <si>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</si>
  <si>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</si>
  <si>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</si>
  <si>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</si>
  <si>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</si>
  <si>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</si>
  <si>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</si>
  <si>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</si>
  <si>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</si>
  <si>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</si>
  <si>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</si>
  <si>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</si>
  <si>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</si>
  <si>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</si>
  <si>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</si>
  <si>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</si>
  <si>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</si>
  <si>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</si>
  <si>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</si>
  <si>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</si>
  <si>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</si>
  <si>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</si>
  <si>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</si>
  <si>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</si>
  <si>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</si>
  <si>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</si>
  <si>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</si>
  <si>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</si>
  <si>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COMISION ESTATAL DE CONCILIACIÓN Y ARBITRAJE MEDICO
Estado Analítico del Ejercicio del Presupuesto de Egresos
Clasificación por Objeto del Gasto (Capítulo y Concepto)
Del 1 de Enero al 31 de Diciembre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</si>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</sst>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2" fillId="0" borderId="0" xfId="8" applyFont="1" applyAlignment="1" applyProtection="1">
      <alignment horizontal="center" wrapText="1"/>
      <protection locked="0"/>
    </xf>
    <xf numFmtId="0" fontId="2" fillId="0" borderId="0" xfId="8" applyFont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0" borderId="9" xfId="0" applyFont="1" applyBorder="1" applyAlignment="1" applyProtection="1">
      <alignment horizontal="center"/>
      <protection locked="0"/>
    </xf>
    <xf numFmtId="0" fontId="2" fillId="0" borderId="0" xfId="8" applyFont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tabSelected="1" topLeftCell="A67" workbookViewId="0">
      <selection activeCell="H87" sqref="H8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2" t="s">
        <v>82</v>
      </c>
      <c r="B1" s="23"/>
      <c r="C1" s="23"/>
      <c r="D1" s="23"/>
      <c r="E1" s="23"/>
      <c r="F1" s="23"/>
      <c r="G1" s="24"/>
    </row>
    <row r="2" spans="1:8" x14ac:dyDescent="0.2">
      <c r="A2" s="13"/>
      <c r="B2" s="22" t="s">
        <v>14</v>
      </c>
      <c r="C2" s="23"/>
      <c r="D2" s="23"/>
      <c r="E2" s="23"/>
      <c r="F2" s="24"/>
      <c r="G2" s="20" t="s">
        <v>13</v>
      </c>
    </row>
    <row r="3" spans="1:8" ht="24.95" customHeight="1" x14ac:dyDescent="0.2">
      <c r="A3" s="14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1"/>
    </row>
    <row r="4" spans="1:8" x14ac:dyDescent="0.2">
      <c r="A4" s="4" t="s">
        <v>15</v>
      </c>
      <c r="B4" s="9">
        <f>SUM(B5:B11)</f>
        <v>10543612.67</v>
      </c>
      <c r="C4" s="9">
        <f>SUM(C5:C11)</f>
        <v>1743604.6199999999</v>
      </c>
      <c r="D4" s="9">
        <f>B4+C4</f>
        <v>12287217.289999999</v>
      </c>
      <c r="E4" s="9">
        <f>SUM(E5:E11)</f>
        <v>11314752.9</v>
      </c>
      <c r="F4" s="9">
        <f>SUM(F5:F11)</f>
        <v>11314752.9</v>
      </c>
      <c r="G4" s="9">
        <f>D4-E4</f>
        <v>972464.38999999873</v>
      </c>
    </row>
    <row r="5" spans="1:8" x14ac:dyDescent="0.2">
      <c r="A5" s="15" t="s">
        <v>19</v>
      </c>
      <c r="B5" s="6">
        <v>2475240</v>
      </c>
      <c r="C5" s="6">
        <v>177779.33</v>
      </c>
      <c r="D5" s="6">
        <f t="shared" ref="D5:D68" si="0">B5+C5</f>
        <v>2653019.33</v>
      </c>
      <c r="E5" s="6">
        <v>2504262.5099999998</v>
      </c>
      <c r="F5" s="6">
        <v>2504262.5099999998</v>
      </c>
      <c r="G5" s="6">
        <f t="shared" ref="G5:G68" si="1">D5-E5</f>
        <v>148756.8200000003</v>
      </c>
      <c r="H5" s="3">
        <v>1100</v>
      </c>
    </row>
    <row r="6" spans="1:8" x14ac:dyDescent="0.2">
      <c r="A6" s="15" t="s">
        <v>20</v>
      </c>
      <c r="B6" s="6">
        <v>0</v>
      </c>
      <c r="C6" s="6">
        <v>507585.16</v>
      </c>
      <c r="D6" s="6">
        <f t="shared" si="0"/>
        <v>507585.16</v>
      </c>
      <c r="E6" s="6">
        <v>454482</v>
      </c>
      <c r="F6" s="6">
        <v>454482</v>
      </c>
      <c r="G6" s="6">
        <f t="shared" si="1"/>
        <v>53103.159999999974</v>
      </c>
      <c r="H6" s="3">
        <v>1200</v>
      </c>
    </row>
    <row r="7" spans="1:8" x14ac:dyDescent="0.2">
      <c r="A7" s="15" t="s">
        <v>21</v>
      </c>
      <c r="B7" s="6">
        <v>3497212</v>
      </c>
      <c r="C7" s="6">
        <v>281203.96999999997</v>
      </c>
      <c r="D7" s="6">
        <f t="shared" si="0"/>
        <v>3778415.9699999997</v>
      </c>
      <c r="E7" s="6">
        <v>3437513.49</v>
      </c>
      <c r="F7" s="6">
        <v>3437513.49</v>
      </c>
      <c r="G7" s="6">
        <f t="shared" si="1"/>
        <v>340902.47999999952</v>
      </c>
      <c r="H7" s="3">
        <v>1300</v>
      </c>
    </row>
    <row r="8" spans="1:8" x14ac:dyDescent="0.2">
      <c r="A8" s="15" t="s">
        <v>1</v>
      </c>
      <c r="B8" s="6">
        <v>916808</v>
      </c>
      <c r="C8" s="6">
        <v>100136.68</v>
      </c>
      <c r="D8" s="6">
        <f t="shared" si="0"/>
        <v>1016944.6799999999</v>
      </c>
      <c r="E8" s="6">
        <v>874587.72</v>
      </c>
      <c r="F8" s="6">
        <v>874587.72</v>
      </c>
      <c r="G8" s="6">
        <f t="shared" si="1"/>
        <v>142356.95999999996</v>
      </c>
      <c r="H8" s="3">
        <v>1400</v>
      </c>
    </row>
    <row r="9" spans="1:8" x14ac:dyDescent="0.2">
      <c r="A9" s="15" t="s">
        <v>22</v>
      </c>
      <c r="B9" s="6">
        <v>3648643.67</v>
      </c>
      <c r="C9" s="6">
        <v>673662.48</v>
      </c>
      <c r="D9" s="6">
        <f t="shared" si="0"/>
        <v>4322306.1500000004</v>
      </c>
      <c r="E9" s="6">
        <v>4036686.47</v>
      </c>
      <c r="F9" s="6">
        <v>4036686.47</v>
      </c>
      <c r="G9" s="6">
        <f t="shared" si="1"/>
        <v>285619.68000000017</v>
      </c>
      <c r="H9" s="3">
        <v>1500</v>
      </c>
    </row>
    <row r="10" spans="1:8" x14ac:dyDescent="0.2">
      <c r="A10" s="15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  <c r="H10" s="3">
        <v>1600</v>
      </c>
    </row>
    <row r="11" spans="1:8" x14ac:dyDescent="0.2">
      <c r="A11" s="15" t="s">
        <v>23</v>
      </c>
      <c r="B11" s="6">
        <v>5709</v>
      </c>
      <c r="C11" s="6">
        <v>3237</v>
      </c>
      <c r="D11" s="6">
        <f t="shared" si="0"/>
        <v>8946</v>
      </c>
      <c r="E11" s="6">
        <v>7220.71</v>
      </c>
      <c r="F11" s="6">
        <v>7220.71</v>
      </c>
      <c r="G11" s="6">
        <f t="shared" si="1"/>
        <v>1725.29</v>
      </c>
      <c r="H11" s="3">
        <v>1700</v>
      </c>
    </row>
    <row r="12" spans="1:8" x14ac:dyDescent="0.2">
      <c r="A12" s="4" t="s">
        <v>74</v>
      </c>
      <c r="B12" s="10">
        <f>SUM(B13:B21)</f>
        <v>492672</v>
      </c>
      <c r="C12" s="10">
        <f>SUM(C13:C21)</f>
        <v>134623.87</v>
      </c>
      <c r="D12" s="10">
        <f t="shared" si="0"/>
        <v>627295.87</v>
      </c>
      <c r="E12" s="10">
        <f>SUM(E13:E21)</f>
        <v>625705.5</v>
      </c>
      <c r="F12" s="10">
        <f>SUM(F13:F21)</f>
        <v>625705.5</v>
      </c>
      <c r="G12" s="10">
        <f t="shared" si="1"/>
        <v>1590.3699999999953</v>
      </c>
      <c r="H12" s="5">
        <v>0</v>
      </c>
    </row>
    <row r="13" spans="1:8" x14ac:dyDescent="0.2">
      <c r="A13" s="15" t="s">
        <v>24</v>
      </c>
      <c r="B13" s="6">
        <v>222000</v>
      </c>
      <c r="C13" s="6">
        <v>-98208.29</v>
      </c>
      <c r="D13" s="6">
        <f t="shared" si="0"/>
        <v>123791.71</v>
      </c>
      <c r="E13" s="6">
        <v>123787.71</v>
      </c>
      <c r="F13" s="6">
        <v>123787.71</v>
      </c>
      <c r="G13" s="6">
        <f t="shared" si="1"/>
        <v>4</v>
      </c>
      <c r="H13" s="3">
        <v>2100</v>
      </c>
    </row>
    <row r="14" spans="1:8" x14ac:dyDescent="0.2">
      <c r="A14" s="15" t="s">
        <v>25</v>
      </c>
      <c r="B14" s="6">
        <v>46000</v>
      </c>
      <c r="C14" s="6">
        <v>121373.88</v>
      </c>
      <c r="D14" s="6">
        <f t="shared" si="0"/>
        <v>167373.88</v>
      </c>
      <c r="E14" s="6">
        <v>167373.88</v>
      </c>
      <c r="F14" s="6">
        <v>167373.88</v>
      </c>
      <c r="G14" s="6">
        <f t="shared" si="1"/>
        <v>0</v>
      </c>
      <c r="H14" s="3">
        <v>2200</v>
      </c>
    </row>
    <row r="15" spans="1:8" x14ac:dyDescent="0.2">
      <c r="A15" s="15" t="s">
        <v>26</v>
      </c>
      <c r="B15" s="6">
        <v>0</v>
      </c>
      <c r="C15" s="6">
        <v>0</v>
      </c>
      <c r="D15" s="6">
        <f t="shared" si="0"/>
        <v>0</v>
      </c>
      <c r="E15" s="6">
        <v>0</v>
      </c>
      <c r="F15" s="6">
        <v>0</v>
      </c>
      <c r="G15" s="6">
        <f t="shared" si="1"/>
        <v>0</v>
      </c>
      <c r="H15" s="3">
        <v>2300</v>
      </c>
    </row>
    <row r="16" spans="1:8" x14ac:dyDescent="0.2">
      <c r="A16" s="15" t="s">
        <v>27</v>
      </c>
      <c r="B16" s="6">
        <v>25000</v>
      </c>
      <c r="C16" s="6">
        <v>12718.92</v>
      </c>
      <c r="D16" s="6">
        <f t="shared" si="0"/>
        <v>37718.92</v>
      </c>
      <c r="E16" s="6">
        <v>37718.57</v>
      </c>
      <c r="F16" s="6">
        <v>37718.57</v>
      </c>
      <c r="G16" s="6">
        <f t="shared" si="1"/>
        <v>0.34999999999854481</v>
      </c>
      <c r="H16" s="3">
        <v>2400</v>
      </c>
    </row>
    <row r="17" spans="1:8" x14ac:dyDescent="0.2">
      <c r="A17" s="15" t="s">
        <v>28</v>
      </c>
      <c r="B17" s="6">
        <v>6000</v>
      </c>
      <c r="C17" s="6">
        <v>-2841.35</v>
      </c>
      <c r="D17" s="6">
        <f t="shared" si="0"/>
        <v>3158.65</v>
      </c>
      <c r="E17" s="6">
        <v>3158.65</v>
      </c>
      <c r="F17" s="6">
        <v>3158.65</v>
      </c>
      <c r="G17" s="6">
        <f t="shared" si="1"/>
        <v>0</v>
      </c>
      <c r="H17" s="3">
        <v>2500</v>
      </c>
    </row>
    <row r="18" spans="1:8" x14ac:dyDescent="0.2">
      <c r="A18" s="15" t="s">
        <v>29</v>
      </c>
      <c r="B18" s="6">
        <v>157172</v>
      </c>
      <c r="C18" s="6">
        <v>101328</v>
      </c>
      <c r="D18" s="6">
        <f t="shared" si="0"/>
        <v>258500</v>
      </c>
      <c r="E18" s="6">
        <v>258500</v>
      </c>
      <c r="F18" s="6">
        <v>258500</v>
      </c>
      <c r="G18" s="6">
        <f t="shared" si="1"/>
        <v>0</v>
      </c>
      <c r="H18" s="3">
        <v>2600</v>
      </c>
    </row>
    <row r="19" spans="1:8" x14ac:dyDescent="0.2">
      <c r="A19" s="15" t="s">
        <v>30</v>
      </c>
      <c r="B19" s="6">
        <v>0</v>
      </c>
      <c r="C19" s="6">
        <v>0</v>
      </c>
      <c r="D19" s="6">
        <f t="shared" si="0"/>
        <v>0</v>
      </c>
      <c r="E19" s="6">
        <v>0</v>
      </c>
      <c r="F19" s="6">
        <v>0</v>
      </c>
      <c r="G19" s="6">
        <f t="shared" si="1"/>
        <v>0</v>
      </c>
      <c r="H19" s="3">
        <v>2700</v>
      </c>
    </row>
    <row r="20" spans="1:8" x14ac:dyDescent="0.2">
      <c r="A20" s="15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f t="shared" si="1"/>
        <v>0</v>
      </c>
      <c r="H20" s="3">
        <v>2800</v>
      </c>
    </row>
    <row r="21" spans="1:8" x14ac:dyDescent="0.2">
      <c r="A21" s="15" t="s">
        <v>32</v>
      </c>
      <c r="B21" s="6">
        <v>36500</v>
      </c>
      <c r="C21" s="6">
        <v>252.71</v>
      </c>
      <c r="D21" s="6">
        <f t="shared" si="0"/>
        <v>36752.71</v>
      </c>
      <c r="E21" s="6">
        <v>35166.69</v>
      </c>
      <c r="F21" s="6">
        <v>35166.69</v>
      </c>
      <c r="G21" s="6">
        <f t="shared" si="1"/>
        <v>1586.0199999999968</v>
      </c>
      <c r="H21" s="3">
        <v>2900</v>
      </c>
    </row>
    <row r="22" spans="1:8" x14ac:dyDescent="0.2">
      <c r="A22" s="4" t="s">
        <v>16</v>
      </c>
      <c r="B22" s="10">
        <f>SUM(B23:B31)</f>
        <v>1350817.56</v>
      </c>
      <c r="C22" s="10">
        <f>SUM(C23:C31)</f>
        <v>2327779.3499999996</v>
      </c>
      <c r="D22" s="10">
        <f t="shared" si="0"/>
        <v>3678596.9099999997</v>
      </c>
      <c r="E22" s="10">
        <f>SUM(E23:E31)</f>
        <v>3622844.16</v>
      </c>
      <c r="F22" s="10">
        <f>SUM(F23:F31)</f>
        <v>3622844.16</v>
      </c>
      <c r="G22" s="10">
        <f t="shared" si="1"/>
        <v>55752.749999999534</v>
      </c>
      <c r="H22" s="5">
        <v>0</v>
      </c>
    </row>
    <row r="23" spans="1:8" x14ac:dyDescent="0.2">
      <c r="A23" s="15" t="s">
        <v>33</v>
      </c>
      <c r="B23" s="6">
        <v>335000</v>
      </c>
      <c r="C23" s="6">
        <v>-181547.34</v>
      </c>
      <c r="D23" s="6">
        <f t="shared" si="0"/>
        <v>153452.66</v>
      </c>
      <c r="E23" s="6">
        <v>153452.66</v>
      </c>
      <c r="F23" s="6">
        <v>153452.66</v>
      </c>
      <c r="G23" s="6">
        <f t="shared" si="1"/>
        <v>0</v>
      </c>
      <c r="H23" s="3">
        <v>3100</v>
      </c>
    </row>
    <row r="24" spans="1:8" x14ac:dyDescent="0.2">
      <c r="A24" s="15" t="s">
        <v>34</v>
      </c>
      <c r="B24" s="6">
        <v>20000</v>
      </c>
      <c r="C24" s="6">
        <v>11329</v>
      </c>
      <c r="D24" s="6">
        <f t="shared" si="0"/>
        <v>31329</v>
      </c>
      <c r="E24" s="6">
        <v>31068.54</v>
      </c>
      <c r="F24" s="6">
        <v>31068.54</v>
      </c>
      <c r="G24" s="6">
        <f t="shared" si="1"/>
        <v>260.45999999999913</v>
      </c>
      <c r="H24" s="3">
        <v>3200</v>
      </c>
    </row>
    <row r="25" spans="1:8" x14ac:dyDescent="0.2">
      <c r="A25" s="15" t="s">
        <v>35</v>
      </c>
      <c r="B25" s="6">
        <v>115360</v>
      </c>
      <c r="C25" s="6">
        <v>48454.01</v>
      </c>
      <c r="D25" s="6">
        <f t="shared" si="0"/>
        <v>163814.01</v>
      </c>
      <c r="E25" s="6">
        <v>160058.76999999999</v>
      </c>
      <c r="F25" s="6">
        <v>160058.76999999999</v>
      </c>
      <c r="G25" s="6">
        <f t="shared" si="1"/>
        <v>3755.2400000000198</v>
      </c>
      <c r="H25" s="3">
        <v>3300</v>
      </c>
    </row>
    <row r="26" spans="1:8" x14ac:dyDescent="0.2">
      <c r="A26" s="15" t="s">
        <v>36</v>
      </c>
      <c r="B26" s="6">
        <v>37000</v>
      </c>
      <c r="C26" s="6">
        <v>88988.6</v>
      </c>
      <c r="D26" s="6">
        <f t="shared" si="0"/>
        <v>125988.6</v>
      </c>
      <c r="E26" s="6">
        <v>112154.72</v>
      </c>
      <c r="F26" s="6">
        <v>112154.72</v>
      </c>
      <c r="G26" s="6">
        <f t="shared" si="1"/>
        <v>13833.880000000005</v>
      </c>
      <c r="H26" s="3">
        <v>3400</v>
      </c>
    </row>
    <row r="27" spans="1:8" x14ac:dyDescent="0.2">
      <c r="A27" s="15" t="s">
        <v>37</v>
      </c>
      <c r="B27" s="6">
        <v>136476.56</v>
      </c>
      <c r="C27" s="6">
        <v>-42270.09</v>
      </c>
      <c r="D27" s="6">
        <f t="shared" si="0"/>
        <v>94206.47</v>
      </c>
      <c r="E27" s="6">
        <v>94206.47</v>
      </c>
      <c r="F27" s="6">
        <v>94206.47</v>
      </c>
      <c r="G27" s="6">
        <f t="shared" si="1"/>
        <v>0</v>
      </c>
      <c r="H27" s="3">
        <v>3500</v>
      </c>
    </row>
    <row r="28" spans="1:8" x14ac:dyDescent="0.2">
      <c r="A28" s="15" t="s">
        <v>80</v>
      </c>
      <c r="B28" s="6">
        <v>315000</v>
      </c>
      <c r="C28" s="6">
        <v>2044937</v>
      </c>
      <c r="D28" s="6">
        <f t="shared" si="0"/>
        <v>2359937</v>
      </c>
      <c r="E28" s="6">
        <v>2345548.62</v>
      </c>
      <c r="F28" s="6">
        <v>2345548.62</v>
      </c>
      <c r="G28" s="6">
        <f t="shared" si="1"/>
        <v>14388.379999999888</v>
      </c>
      <c r="H28" s="3">
        <v>3600</v>
      </c>
    </row>
    <row r="29" spans="1:8" x14ac:dyDescent="0.2">
      <c r="A29" s="15" t="s">
        <v>38</v>
      </c>
      <c r="B29" s="6">
        <v>66000</v>
      </c>
      <c r="C29" s="6">
        <v>121189.31</v>
      </c>
      <c r="D29" s="6">
        <f t="shared" si="0"/>
        <v>187189.31</v>
      </c>
      <c r="E29" s="6">
        <v>186165.96</v>
      </c>
      <c r="F29" s="6">
        <v>186165.96</v>
      </c>
      <c r="G29" s="6">
        <f t="shared" si="1"/>
        <v>1023.3500000000058</v>
      </c>
      <c r="H29" s="3">
        <v>3700</v>
      </c>
    </row>
    <row r="30" spans="1:8" x14ac:dyDescent="0.2">
      <c r="A30" s="15" t="s">
        <v>39</v>
      </c>
      <c r="B30" s="6">
        <v>50000</v>
      </c>
      <c r="C30" s="6">
        <v>198158.85</v>
      </c>
      <c r="D30" s="6">
        <f t="shared" si="0"/>
        <v>248158.85</v>
      </c>
      <c r="E30" s="6">
        <v>248158.85</v>
      </c>
      <c r="F30" s="6">
        <v>248158.85</v>
      </c>
      <c r="G30" s="6">
        <f t="shared" si="1"/>
        <v>0</v>
      </c>
      <c r="H30" s="3">
        <v>3800</v>
      </c>
    </row>
    <row r="31" spans="1:8" x14ac:dyDescent="0.2">
      <c r="A31" s="15" t="s">
        <v>0</v>
      </c>
      <c r="B31" s="6">
        <v>275981</v>
      </c>
      <c r="C31" s="6">
        <v>38540.01</v>
      </c>
      <c r="D31" s="6">
        <f t="shared" si="0"/>
        <v>314521.01</v>
      </c>
      <c r="E31" s="6">
        <v>292029.57</v>
      </c>
      <c r="F31" s="6">
        <v>292029.57</v>
      </c>
      <c r="G31" s="6">
        <f t="shared" si="1"/>
        <v>22491.440000000002</v>
      </c>
      <c r="H31" s="3">
        <v>3900</v>
      </c>
    </row>
    <row r="32" spans="1:8" x14ac:dyDescent="0.2">
      <c r="A32" s="4" t="s">
        <v>75</v>
      </c>
      <c r="B32" s="10">
        <f>SUM(B33:B41)</f>
        <v>132000</v>
      </c>
      <c r="C32" s="10">
        <f>SUM(C33:C41)</f>
        <v>41812</v>
      </c>
      <c r="D32" s="10">
        <f t="shared" si="0"/>
        <v>173812</v>
      </c>
      <c r="E32" s="10">
        <f>SUM(E33:E41)</f>
        <v>173129.32</v>
      </c>
      <c r="F32" s="10">
        <f>SUM(F33:F41)</f>
        <v>173129.32</v>
      </c>
      <c r="G32" s="10">
        <f t="shared" si="1"/>
        <v>682.67999999999302</v>
      </c>
      <c r="H32" s="5">
        <v>0</v>
      </c>
    </row>
    <row r="33" spans="1:8" x14ac:dyDescent="0.2">
      <c r="A33" s="15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6">
        <f t="shared" si="1"/>
        <v>0</v>
      </c>
      <c r="H33" s="3">
        <v>4100</v>
      </c>
    </row>
    <row r="34" spans="1:8" x14ac:dyDescent="0.2">
      <c r="A34" s="15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5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3">
        <v>4300</v>
      </c>
    </row>
    <row r="36" spans="1:8" x14ac:dyDescent="0.2">
      <c r="A36" s="15" t="s">
        <v>43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3">
        <v>4400</v>
      </c>
    </row>
    <row r="37" spans="1:8" x14ac:dyDescent="0.2">
      <c r="A37" s="15" t="s">
        <v>7</v>
      </c>
      <c r="B37" s="6">
        <v>132000</v>
      </c>
      <c r="C37" s="6">
        <v>41812</v>
      </c>
      <c r="D37" s="6">
        <f t="shared" si="0"/>
        <v>173812</v>
      </c>
      <c r="E37" s="6">
        <v>173129.32</v>
      </c>
      <c r="F37" s="6">
        <v>173129.32</v>
      </c>
      <c r="G37" s="6">
        <f t="shared" si="1"/>
        <v>682.67999999999302</v>
      </c>
      <c r="H37" s="3">
        <v>4500</v>
      </c>
    </row>
    <row r="38" spans="1:8" x14ac:dyDescent="0.2">
      <c r="A38" s="15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5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5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5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0</v>
      </c>
      <c r="C42" s="10">
        <f>SUM(C43:C51)</f>
        <v>0</v>
      </c>
      <c r="D42" s="10">
        <f t="shared" si="0"/>
        <v>0</v>
      </c>
      <c r="E42" s="10">
        <f>SUM(E43:E51)</f>
        <v>0</v>
      </c>
      <c r="F42" s="10">
        <f>SUM(F43:F51)</f>
        <v>0</v>
      </c>
      <c r="G42" s="10">
        <f t="shared" si="1"/>
        <v>0</v>
      </c>
      <c r="H42" s="5">
        <v>0</v>
      </c>
    </row>
    <row r="43" spans="1:8" x14ac:dyDescent="0.2">
      <c r="A43" s="16" t="s">
        <v>47</v>
      </c>
      <c r="B43" s="6">
        <v>0</v>
      </c>
      <c r="C43" s="6">
        <v>0</v>
      </c>
      <c r="D43" s="6">
        <f t="shared" si="0"/>
        <v>0</v>
      </c>
      <c r="E43" s="6">
        <v>0</v>
      </c>
      <c r="F43" s="6">
        <v>0</v>
      </c>
      <c r="G43" s="6">
        <f t="shared" si="1"/>
        <v>0</v>
      </c>
      <c r="H43" s="3">
        <v>5100</v>
      </c>
    </row>
    <row r="44" spans="1:8" x14ac:dyDescent="0.2">
      <c r="A44" s="15" t="s">
        <v>48</v>
      </c>
      <c r="B44" s="6">
        <v>0</v>
      </c>
      <c r="C44" s="6">
        <v>0</v>
      </c>
      <c r="D44" s="6">
        <f t="shared" si="0"/>
        <v>0</v>
      </c>
      <c r="E44" s="6">
        <v>0</v>
      </c>
      <c r="F44" s="6">
        <v>0</v>
      </c>
      <c r="G44" s="6">
        <f t="shared" si="1"/>
        <v>0</v>
      </c>
      <c r="H44" s="3">
        <v>5200</v>
      </c>
    </row>
    <row r="45" spans="1:8" x14ac:dyDescent="0.2">
      <c r="A45" s="15" t="s">
        <v>49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3">
        <v>5300</v>
      </c>
    </row>
    <row r="46" spans="1:8" x14ac:dyDescent="0.2">
      <c r="A46" s="15" t="s">
        <v>50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3">
        <v>5400</v>
      </c>
    </row>
    <row r="47" spans="1:8" x14ac:dyDescent="0.2">
      <c r="A47" s="15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5" t="s">
        <v>52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3">
        <v>5600</v>
      </c>
    </row>
    <row r="49" spans="1:8" x14ac:dyDescent="0.2">
      <c r="A49" s="15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5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3">
        <v>5800</v>
      </c>
    </row>
    <row r="51" spans="1:8" x14ac:dyDescent="0.2">
      <c r="A51" s="15" t="s">
        <v>55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3">
        <v>5900</v>
      </c>
    </row>
    <row r="52" spans="1:8" x14ac:dyDescent="0.2">
      <c r="A52" s="4" t="s">
        <v>17</v>
      </c>
      <c r="B52" s="10">
        <f>SUM(B53:B55)</f>
        <v>0</v>
      </c>
      <c r="C52" s="10">
        <f>SUM(C53:C55)</f>
        <v>0</v>
      </c>
      <c r="D52" s="10">
        <f t="shared" si="0"/>
        <v>0</v>
      </c>
      <c r="E52" s="10">
        <f>SUM(E53:E55)</f>
        <v>0</v>
      </c>
      <c r="F52" s="10">
        <f>SUM(F53:F55)</f>
        <v>0</v>
      </c>
      <c r="G52" s="10">
        <f t="shared" si="1"/>
        <v>0</v>
      </c>
      <c r="H52" s="5">
        <v>0</v>
      </c>
    </row>
    <row r="53" spans="1:8" x14ac:dyDescent="0.2">
      <c r="A53" s="15" t="s">
        <v>56</v>
      </c>
      <c r="B53" s="6">
        <v>0</v>
      </c>
      <c r="C53" s="6">
        <v>0</v>
      </c>
      <c r="D53" s="6">
        <f t="shared" si="0"/>
        <v>0</v>
      </c>
      <c r="E53" s="6">
        <v>0</v>
      </c>
      <c r="F53" s="6">
        <v>0</v>
      </c>
      <c r="G53" s="6">
        <f t="shared" si="1"/>
        <v>0</v>
      </c>
      <c r="H53" s="3">
        <v>6100</v>
      </c>
    </row>
    <row r="54" spans="1:8" x14ac:dyDescent="0.2">
      <c r="A54" s="15" t="s">
        <v>57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3">
        <v>6200</v>
      </c>
    </row>
    <row r="55" spans="1:8" x14ac:dyDescent="0.2">
      <c r="A55" s="15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0</v>
      </c>
      <c r="C56" s="10">
        <f>SUM(C57:C63)</f>
        <v>0</v>
      </c>
      <c r="D56" s="10">
        <f t="shared" si="0"/>
        <v>0</v>
      </c>
      <c r="E56" s="10">
        <f>SUM(E57:E63)</f>
        <v>0</v>
      </c>
      <c r="F56" s="10">
        <f>SUM(F57:F63)</f>
        <v>0</v>
      </c>
      <c r="G56" s="10">
        <f t="shared" si="1"/>
        <v>0</v>
      </c>
      <c r="H56" s="5">
        <v>0</v>
      </c>
    </row>
    <row r="57" spans="1:8" x14ac:dyDescent="0.2">
      <c r="A57" s="15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5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5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5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5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5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5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3">
        <v>7900</v>
      </c>
    </row>
    <row r="64" spans="1:8" x14ac:dyDescent="0.2">
      <c r="A64" s="4" t="s">
        <v>78</v>
      </c>
      <c r="B64" s="10">
        <f>SUM(B65:B67)</f>
        <v>0</v>
      </c>
      <c r="C64" s="10">
        <f>SUM(C65:C67)</f>
        <v>0</v>
      </c>
      <c r="D64" s="10">
        <f t="shared" si="0"/>
        <v>0</v>
      </c>
      <c r="E64" s="10">
        <f>SUM(E65:E67)</f>
        <v>0</v>
      </c>
      <c r="F64" s="10">
        <f>SUM(F65:F67)</f>
        <v>0</v>
      </c>
      <c r="G64" s="10">
        <f t="shared" si="1"/>
        <v>0</v>
      </c>
      <c r="H64" s="5">
        <v>0</v>
      </c>
    </row>
    <row r="65" spans="1:8" x14ac:dyDescent="0.2">
      <c r="A65" s="15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5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5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5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5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5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5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5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5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7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8" t="s">
        <v>79</v>
      </c>
      <c r="B76" s="8">
        <f t="shared" ref="B76:G76" si="4">SUM(B4+B12+B22+B32+B42+B52+B56+B64+B68)</f>
        <v>12519102.23</v>
      </c>
      <c r="C76" s="8">
        <f t="shared" si="4"/>
        <v>4247819.84</v>
      </c>
      <c r="D76" s="8">
        <f t="shared" si="4"/>
        <v>16766922.069999998</v>
      </c>
      <c r="E76" s="8">
        <f t="shared" si="4"/>
        <v>15736431.880000001</v>
      </c>
      <c r="F76" s="8">
        <f t="shared" si="4"/>
        <v>15736431.880000001</v>
      </c>
      <c r="G76" s="8">
        <f t="shared" si="4"/>
        <v>1030490.1899999983</v>
      </c>
    </row>
    <row r="78" spans="1:8" x14ac:dyDescent="0.2">
      <c r="A78" s="1" t="s">
        <v>73</v>
      </c>
    </row>
    <row r="86" spans="1:6" x14ac:dyDescent="0.2">
      <c r="A86" s="11" t="s">
        <v>83</v>
      </c>
      <c r="B86"/>
      <c r="C86"/>
      <c r="D86" s="25" t="s">
        <v>86</v>
      </c>
      <c r="E86" s="25"/>
      <c r="F86" s="25"/>
    </row>
    <row r="87" spans="1:6" ht="22.5" x14ac:dyDescent="0.2">
      <c r="A87" s="12" t="s">
        <v>84</v>
      </c>
      <c r="B87"/>
      <c r="C87"/>
      <c r="D87" s="19" t="s">
        <v>85</v>
      </c>
      <c r="E87" s="19"/>
      <c r="F87" s="19"/>
    </row>
  </sheetData>
  <sheetProtection formatCells="0" formatColumns="0" formatRows="0" autoFilter="0"/>
  <mergeCells count="5">
    <mergeCell ref="A1:G1"/>
    <mergeCell ref="G2:G3"/>
    <mergeCell ref="B2:F2"/>
    <mergeCell ref="D86:F86"/>
    <mergeCell ref="D87:F8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Adriana</cp:lastModifiedBy>
  <cp:lastPrinted>2026-01-23T17:29:49Z</cp:lastPrinted>
  <dcterms:created xsi:type="dcterms:W3CDTF">2014-02-10T03:37:14Z</dcterms:created>
  <dcterms:modified xsi:type="dcterms:W3CDTF">2026-01-31T18:24:56Z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