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riana\Downloads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I48" i="10" s="1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F19" i="2" l="1"/>
  <c r="E173" i="3" s="1"/>
  <c r="E143" i="3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<sst xmlns="http://schemas.openxmlformats.org/spreadsheetml/2006/main" count="1592" uniqueCount="806">
  <si>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</si>
  <si>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</si>
  <si>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</si>
  <si>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</si>
  <si>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</si>
  <si>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</si>
  <si>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</si>
  <si>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</si>
  <si>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</si>
  <si>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</si>
  <si>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</si>
  <si>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</si>
  <si>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</si>
  <si>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</si>
  <si>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</si>
  <si>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</si>
  <si>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</si>
  <si>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</si>
  <si>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</si>
  <si>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</si>
  <si>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</si>
  <si>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</si>
  <si>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</si>
  <si>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</si>
  <si>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</si>
  <si>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</si>
  <si>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</si>
  <si>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</si>
  <si>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</si>
  <si>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</si>
  <si>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</si>
  <si>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</si>
  <si>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</si>
  <si>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</si>
  <si>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</si>
  <si>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</si>
  <si>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</si>
  <si>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</si>
  <si>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</si>
  <si>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</si>
  <si>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</si>
  <si>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</si>
  <si>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</si>
  <si>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</si>
  <si>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</si>
  <si>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</si>
  <si>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</si>
  <si>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</si>
  <si>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</si>
  <si>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</si>
  <si>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</si>
  <si>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</si>
  <si>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</si>
  <si>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</si>
  <si>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</si>
  <si>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</si>
  <si>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</si>
  <si>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</si>
  <si>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</si>
  <si>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</si>
  <si>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</si>
  <si>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</si>
  <si>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</si>
  <si>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</si>
  <si>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</si>
  <si>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</si>
  <si>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</si>
  <si>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</si>
  <si>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</si>
  <si>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</si>
  <si>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</si>
  <si>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</si>
  <si>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</si>
  <si>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</si>
  <si>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</si>
  <si>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</si>
  <si>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</si>
  <si>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</si>
  <si>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</si>
  <si>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</si>
  <si>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</si>
  <si>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</si>
  <si>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</si>
  <si>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</si>
  <si>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</si>
  <si>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</si>
  <si>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</si>
  <si>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</si>
  <si>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</si>
  <si>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</si>
  <si>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</si>
  <si>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</si>
  <si>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</si>
  <si>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</si>
  <si>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</si>
  <si>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</si>
  <si>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</si>
  <si>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</si>
  <si>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</si>
  <si>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</si>
  <si>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</si>
  <si>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</si>
  <si>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</si>
  <si>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</si>
  <si>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</si>
  <si>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</si>
  <si>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</si>
  <si>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</si>
  <si>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</si>
  <si>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</si>
  <si>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</si>
  <si>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</si>
  <si>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</si>
  <si>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</si>
  <si>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</si>
  <si>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</si>
  <si>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</si>
  <si>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</si>
  <si>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</si>
  <si>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</si>
  <si>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</si>
  <si>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</si>
  <si>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</si>
  <si>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</si>
  <si>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</si>
  <si>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</si>
  <si>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</si>
  <si>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</si>
  <si>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</si>
  <si>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</si>
  <si>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</si>
  <si>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</si>
  <si>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</si>
  <si>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</si>
  <si>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</si>
  <si>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</si>
  <si>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</si>
  <si>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</si>
  <si>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</si>
  <si>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</si>
  <si>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</si>
  <si>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</si>
  <si>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</si>
  <si>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</si>
  <si>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</si>
  <si>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</si>
  <si>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</si>
  <si>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</si>
  <si>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</si>
  <si>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</si>
  <si>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</si>
  <si>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</si>
  <si>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</si>
  <si>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</si>
  <si>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</si>
  <si>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</si>
  <si>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</si>
  <si>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</si>
  <si>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</si>
  <si>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</si>
  <si>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</si>
  <si>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</si>
  <si>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</si>
  <si>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</si>
  <si>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</si>
  <si>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</si>
  <si>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</si>
  <si>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</si>
  <si>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</si>
  <si>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</si>
  <si>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</si>
  <si>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</si>
  <si>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</si>
  <si>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</si>
  <si>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</si>
  <si>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</si>
  <si>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</si>
  <si>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</si>
  <si>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</si>
  <si>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</si>
  <si>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</si>
  <si>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</si>
  <si>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</si>
  <si>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</si>
  <si>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</si>
  <si>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</si>
  <si>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</si>
  <si>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</si>
  <si>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</si>
  <si>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</si>
  <si>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</si>
  <si>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</si>
  <si>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</si>
  <si>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</si>
  <si>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</si>
  <si>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</si>
  <si>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</si>
  <si>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</si>
  <si>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</si>
  <si>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</si>
  <si>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</si>
  <si>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</si>
  <si>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</si>
  <si>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</si>
  <si>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</si>
  <si>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</si>
  <si>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</si>
  <si>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</si>
  <si>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</si>
  <si>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</si>
  <si>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</si>
  <si>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</si>
  <si>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</si>
  <si>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</si>
  <si>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</si>
  <si>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</si>
  <si>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</si>
  <si>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</si>
  <si>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</si>
  <si>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</si>
  <si>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</si>
  <si>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</si>
  <si>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</si>
  <si>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</si>
  <si>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</si>
  <si>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</si>
  <si>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</si>
  <si>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</si>
  <si>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</si>
  <si>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</si>
  <si>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</si>
  <si>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</si>
  <si>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</si>
  <si>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</si>
  <si>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</si>
  <si>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</si>
  <si>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</si>
  <si>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</si>
  <si>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</si>
  <si>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</si>
  <si>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</si>
  <si>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</si>
  <si>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</si>
  <si>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</si>
  <si>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</si>
  <si>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</si>
  <si>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</si>
  <si>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</si>
  <si>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</si>
  <si>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</si>
  <si>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</si>
  <si>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</si>
  <si>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</si>
  <si>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</si>
  <si>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</si>
  <si>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</si>
  <si>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</si>
  <si>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</si>
  <si>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</si>
  <si>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</si>
  <si>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</si>
  <si>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</si>
  <si>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</si>
  <si>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</si>
  <si>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</si>
  <si>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</si>
  <si>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</si>
  <si>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</si>
  <si>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</si>
  <si>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</si>
  <si>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</si>
  <si>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</si>
  <si>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</si>
  <si>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</si>
  <si>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</si>
  <si>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</si>
  <si>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</si>
  <si>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</si>
  <si>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</si>
  <si>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</si>
  <si>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</si>
  <si>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</si>
  <si>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</si>
  <si>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</si>
  <si>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</si>
  <si>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</si>
  <si>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</si>
  <si>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</si>
  <si>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</si>
  <si>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</si>
  <si>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</si>
  <si>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</si>
  <si>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</si>
  <si>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</si>
  <si>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</si>
  <si>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</si>
  <si>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</si>
  <si>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</si>
  <si>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</si>
  <si>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</si>
  <si>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</si>
  <si>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</si>
  <si>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</si>
  <si>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</si>
  <si>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</si>
  <si>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</si>
  <si>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</si>
  <si>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</si>
  <si>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</si>
  <si>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</si>
  <si>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</si>
  <si>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</si>
  <si>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</si>
  <si>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</si>
  <si>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</si>
  <si>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</si>
  <si>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</si>
  <si>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</si>
  <si>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</si>
  <si>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</si>
  <si>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</si>
  <si>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</si>
  <si>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</si>
  <si>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</si>
  <si>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</si>
  <si>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</si>
  <si>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</si>
  <si>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</si>
  <si>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</si>
  <si>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</si>
  <si>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</si>
  <si>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</si>
  <si>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</si>
  <si>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</si>
  <si>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</si>
  <si>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</si>
  <si>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</si>
  <si>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</si>
  <si>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</si>
  <si>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</si>
  <si>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</si>
  <si>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</si>
  <si>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</si>
  <si>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</si>
  <si>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</si>
  <si>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</si>
  <si>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</si>
  <si>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</si>
  <si>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</si>
  <si>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</si>
  <si>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</si>
  <si>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</si>
  <si>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</si>
  <si>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</si>
  <si>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</si>
  <si>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</si>
  <si>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</si>
  <si>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</si>
  <si>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</si>
  <si>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</si>
  <si>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</si>
  <si>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</si>
  <si>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</si>
  <si>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</si>
  <si>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</si>
  <si>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</si>
  <si>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</si>
  <si>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</si>
  <si>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</si>
  <si>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</si>
  <si>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</si>
  <si>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</si>
  <si>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</si>
  <si>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</si>
  <si>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</si>
  <si>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</si>
  <si>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</si>
  <si>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</si>
  <si>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</si>
  <si>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</si>
  <si>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</si>
  <si>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</si>
  <si>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</si>
  <si>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</si>
  <si>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</si>
  <si>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</si>
  <si>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</si>
  <si>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</si>
  <si>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</si>
  <si>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</si>
  <si>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</si>
  <si>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</si>
  <si>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</si>
  <si>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</si>
  <si>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</si>
  <si>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</si>
  <si>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</si>
  <si>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</si>
  <si>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</si>
  <si>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</si>
  <si>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</si>
  <si>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</si>
  <si>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</si>
  <si>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</si>
  <si>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</si>
  <si>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</si>
  <si>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</si>
  <si>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</si>
  <si>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</si>
  <si>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</si>
  <si>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</si>
  <si>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</si>
  <si>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</si>
  <si>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</si>
  <si>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</si>
  <si>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</si>
  <si>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</si>
  <si>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</si>
  <si>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</si>
  <si>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</si>
  <si>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</si>
  <si>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</si>
  <si>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</si>
  <si>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</si>
  <si>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</si>
  <si>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</si>
  <si>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</si>
  <si>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</si>
  <si>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</si>
  <si>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</si>
  <si>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</si>
  <si>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</si>
  <si>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</si>
  <si>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</si>
  <si>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</si>
  <si>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</si>
  <si>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</si>
  <si>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</si>
  <si>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</si>
  <si>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</si>
  <si>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</si>
  <si>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</si>
  <si>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</si>
  <si>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</si>
  <si>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</si>
  <si>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</si>
  <si>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</si>
  <si>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</si>
  <si>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</si>
  <si>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</si>
  <si>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</si>
  <si>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</si>
  <si>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</si>
  <si>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</si>
  <si>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</si>
  <si>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</si>
  <si>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</si>
  <si>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</si>
  <si>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</si>
  <si>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</si>
  <si>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</si>
  <si>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</si>
  <si>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</si>
  <si>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</si>
  <si>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</si>
  <si>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</si>
  <si>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</si>
  <si>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</si>
  <si>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</si>
  <si>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</si>
  <si>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</si>
  <si>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</si>
  <si>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</si>
  <si>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</si>
  <si>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</si>
  <si>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</si>
  <si>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</si>
  <si>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</si>
  <si>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</si>
  <si>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</si>
  <si>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</si>
  <si>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</si>
  <si>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</si>
  <si>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</si>
  <si>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</si>
  <si>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</si>
  <si>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</si>
  <si>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</si>
  <si>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</si>
  <si>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</si>
  <si>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</si>
  <si>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</si>
  <si>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</si>
  <si>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</si>
  <si>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</si>
  <si>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</si>
  <si>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</si>
  <si>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</si>
  <si>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</si>
  <si>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</si>
  <si>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</si>
  <si>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</si>
  <si>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</si>
  <si>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</si>
  <si>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</si>
  <si>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</si>
  <si>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</si>
  <si>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</si>
  <si>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</si>
  <si>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</si>
  <si>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</si>
  <si>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</si>
  <si>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</si>
  <si>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</si>
  <si>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</si>
  <si>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</si>
  <si>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</si>
  <si>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</si>
  <si>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</si>
  <si>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</si>
  <si>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</si>
  <si>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</si>
  <si>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</si>
  <si>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</si>
  <si>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</si>
  <si>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</si>
  <si>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</si>
  <si>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</si>
  <si>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</si>
  <si>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</si>
  <si>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</si>
  <si>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</si>
  <si>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</si>
  <si>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</si>
  <si>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</si>
  <si>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</si>
  <si>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</si>
  <si>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</si>
  <si>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</si>
  <si>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</si>
  <si>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</si>
  <si>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</si>
  <si>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</si>
  <si>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</si>
  <si>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</si>
  <si>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</si>
  <si>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</si>
  <si>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</si>
  <si>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</si>
  <si>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</si>
  <si>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</si>
  <si>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</si>
  <si>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</si>
  <si>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</si>
  <si>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</si>
  <si>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</si>
  <si>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</si>
  <si>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</si>
  <si>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</si>
  <si>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</si>
  <si>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</si>
  <si>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</si>
  <si>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</si>
  <si>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</si>
  <si>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</si>
  <si>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</si>
  <si>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</si>
  <si>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</si>
  <si>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</si>
  <si>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</si>
  <si>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</si>
  <si>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</si>
  <si>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</si>
  <si>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</si>
  <si>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</si>
  <si>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</si>
  <si>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</si>
  <si>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</si>
  <si>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</si>
  <si>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</si>
  <si>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</si>
  <si>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</si>
  <si>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</si>
  <si>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</si>
  <si>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</si>
  <si>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</si>
  <si>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</si>
  <si>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</si>
  <si>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</si>
  <si>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</si>
  <si>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</si>
  <si>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</si>
  <si>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</si>
  <si>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</si>
  <si>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</si>
  <si>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</si>
  <si>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</si>
  <si>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</si>
  <si>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</si>
  <si>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</si>
  <si>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</si>
  <si>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</si>
  <si>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</si>
  <si>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</si>
  <si>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</si>
  <si>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</si>
  <si>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</si>
  <si>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</si>
  <si>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</si>
  <si>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</si>
  <si>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</si>
  <si>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</si>
  <si>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</si>
  <si>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</si>
  <si>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</si>
  <si>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</si>
  <si>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</si>
  <si>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</si>
  <si>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</si>
  <si>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</si>
  <si>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</si>
  <si>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</si>
  <si>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</si>
  <si>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</si>
  <si>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</si>
  <si>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</si>
  <si>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</si>
  <si>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</si>
  <si>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</si>
  <si>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</si>
  <si>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</si>
  <si>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</si>
  <si>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</si>
  <si>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</si>
  <si>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</si>
  <si>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</si>
  <si>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</si>
  <si>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</si>
  <si>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</si>
  <si>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</si>
  <si>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</si>
  <si>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</si>
  <si>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</si>
  <si>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</si>
  <si>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</si>
  <si>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</si>
  <si>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</si>
  <si>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</si>
  <si>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</si>
  <si>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</si>
  <si>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</si>
  <si>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</si>
  <si>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</si>
  <si>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</si>
  <si>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</si>
  <si>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</si>
  <si>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</si>
  <si>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</si>
  <si>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</si>
  <si>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</si>
  <si>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</si>
  <si>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</si>
  <si>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</si>
  <si>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</si>
  <si>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</si>
  <si>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</si>
  <si>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</si>
  <si>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</si>
  <si>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</si>
  <si>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</si>
  <si>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</si>
  <si>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</si>
  <si>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</si>
  <si>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</si>
  <si>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</si>
  <si>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</si>
  <si>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</si>
  <si>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</si>
  <si>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</si>
  <si>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</si>
  <si>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</si>
  <si>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</si>
  <si>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</si>
  <si>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</si>
  <si>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</si>
  <si>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</si>
  <si>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</si>
  <si>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</si>
  <si>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</si>
  <si>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</si>
  <si>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</si>
  <si>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</si>
  <si>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</si>
  <si>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</si>
  <si>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</si>
  <si>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</si>
  <si>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</si>
  <si>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</si>
  <si>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</si>
  <si>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</si>
  <si>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</si>
  <si>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</si>
  <si>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</si>
  <si>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</si>
  <si>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</si>
  <si>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</si>
  <si>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</si>
  <si>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</si>
  <si>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</si>
  <si>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</si>
  <si>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</si>
  <si>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</si>
  <si>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</si>
  <si>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</si>
  <si>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</si>
  <si>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</si>
  <si>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</si>
  <si>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</si>
  <si>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</si>
  <si>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</si>
  <si>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</si>
  <si>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</si>
  <si>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</si>
  <si>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</si>
  <si>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</si>
  <si>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</si>
  <si>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</si>
  <si>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</si>
  <si>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</si>
  <si>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</si>
  <si>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</si>
  <si>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</si>
  <si>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</si>
  <si>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</si>
  <si>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</si>
  <si>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</si>
  <si>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</si>
  <si>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</si>
  <si>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</si>
  <si>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</si>
  <si>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</si>
  <si>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</si>
  <si>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</si>
  <si>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</si>
  <si>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</si>
  <si>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</si>
  <si>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</si>
  <si>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</si>
  <si>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</si>
  <si>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</si>
  <si>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</si>
  <si>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</si>
  <si>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</si>
  <si>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</si>
  <si>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</si>
  <si>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</si>
  <si>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</si>
  <si>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</si>
  <si>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</si>
  <si>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</si>
  <si>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</si>
  <si>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</si>
  <si>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</si>
  <si>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</si>
  <si>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</si>
  <si>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</si>
  <si>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</si>
  <si>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</si>
  <si>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</si>
  <si>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</si>
  <si>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</si>
  <si>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</si>
  <si>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</si>
  <si>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</si>
  <si>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</si>
  <si>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</si>
  <si>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</si>
  <si>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</si>
  <si>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</si>
  <si>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</si>
  <si>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</si>
  <si>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</si>
  <si>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</si>
  <si>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</si>
  <si>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</si>
  <si>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</si>
  <si>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</si>
  <si>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</si>
  <si>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</si>
  <si>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</si>
  <si>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</si>
  <si>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</si>
  <si>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</si>
  <si>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</si>
  <si>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</si>
  <si>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</si>
  <si>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</si>
  <si>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</si>
  <si>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</si>
  <si>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</si>
  <si>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</si>
  <si>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</si>
  <si>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</si>
  <si>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</si>
  <si>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OBLIGACIONES CON FONDOS FEDERALES</t>
  </si>
  <si>
    <t>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</si>
</sst>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59" fillId="0" borderId="0" xfId="6" applyFont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46" fillId="0" borderId="0" xfId="6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5" fillId="4" borderId="0" xfId="0" applyFont="1" applyFill="1" applyBorder="1"/>
    <xf numFmtId="0" fontId="31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2" fillId="4" borderId="1" xfId="0" applyFont="1" applyFill="1" applyBorder="1" applyAlignment="1">
      <alignment horizontal="left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0" borderId="4" xfId="0" applyFont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81" t="s">
        <v>433</v>
      </c>
      <c r="F3" s="781"/>
      <c r="G3" s="781"/>
      <c r="H3" s="781"/>
      <c r="I3" s="781"/>
      <c r="J3" s="781"/>
      <c r="K3" s="781"/>
      <c r="L3" s="25"/>
      <c r="M3" s="25"/>
    </row>
    <row r="4" spans="1:13">
      <c r="C4" s="24"/>
      <c r="D4" s="25"/>
      <c r="E4" s="781" t="s">
        <v>766</v>
      </c>
      <c r="F4" s="781"/>
      <c r="G4" s="781"/>
      <c r="H4" s="781"/>
      <c r="I4" s="781"/>
      <c r="J4" s="781"/>
      <c r="K4" s="781"/>
      <c r="L4" s="25"/>
      <c r="M4" s="25"/>
    </row>
    <row r="5" spans="1:13">
      <c r="C5" s="24"/>
      <c r="D5" s="25"/>
      <c r="E5" s="781" t="s">
        <v>0</v>
      </c>
      <c r="F5" s="781"/>
      <c r="G5" s="781"/>
      <c r="H5" s="781"/>
      <c r="I5" s="781"/>
      <c r="J5" s="781"/>
      <c r="K5" s="781"/>
      <c r="L5" s="25"/>
      <c r="M5" s="25"/>
    </row>
    <row r="6" spans="1:13" ht="34.5" customHeight="1">
      <c r="C6" s="27"/>
      <c r="G6" s="28" t="s">
        <v>3</v>
      </c>
      <c r="H6" s="782" t="s">
        <v>526</v>
      </c>
      <c r="I6" s="782"/>
      <c r="J6" s="78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80" t="s">
        <v>74</v>
      </c>
      <c r="E9" s="780"/>
      <c r="F9" s="38">
        <v>2018</v>
      </c>
      <c r="G9" s="38">
        <v>2017</v>
      </c>
      <c r="H9" s="39"/>
      <c r="I9" s="780" t="s">
        <v>74</v>
      </c>
      <c r="J9" s="78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9" t="s">
        <v>78</v>
      </c>
      <c r="E11" s="779"/>
      <c r="F11" s="47"/>
      <c r="G11" s="47"/>
      <c r="H11" s="48"/>
      <c r="I11" s="779" t="s">
        <v>79</v>
      </c>
      <c r="J11" s="779"/>
      <c r="K11" s="47"/>
      <c r="L11" s="47"/>
      <c r="M11" s="49"/>
    </row>
    <row r="12" spans="1:13">
      <c r="C12" s="51"/>
      <c r="D12" s="777" t="s">
        <v>80</v>
      </c>
      <c r="E12" s="777"/>
      <c r="F12" s="52">
        <f>SUM(F13:F20)</f>
        <v>0</v>
      </c>
      <c r="G12" s="52">
        <f>SUM(G13:G20)</f>
        <v>0</v>
      </c>
      <c r="H12" s="48"/>
      <c r="I12" s="779" t="s">
        <v>81</v>
      </c>
      <c r="J12" s="779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6" t="s">
        <v>82</v>
      </c>
      <c r="E13" s="776"/>
      <c r="F13" s="55">
        <v>0</v>
      </c>
      <c r="G13" s="55">
        <v>0</v>
      </c>
      <c r="H13" s="48"/>
      <c r="I13" s="776" t="s">
        <v>83</v>
      </c>
      <c r="J13" s="776"/>
      <c r="K13" s="528">
        <v>3557130.03</v>
      </c>
      <c r="L13" s="528">
        <v>7402750.2800000003</v>
      </c>
      <c r="M13" s="53"/>
    </row>
    <row r="14" spans="1:13">
      <c r="C14" s="54"/>
      <c r="D14" s="776" t="s">
        <v>84</v>
      </c>
      <c r="E14" s="776"/>
      <c r="F14" s="55">
        <v>0</v>
      </c>
      <c r="G14" s="55">
        <v>0</v>
      </c>
      <c r="H14" s="48"/>
      <c r="I14" s="776" t="s">
        <v>85</v>
      </c>
      <c r="J14" s="776"/>
      <c r="K14" s="528">
        <v>155251.92000000001</v>
      </c>
      <c r="L14" s="528">
        <v>407467.53</v>
      </c>
      <c r="M14" s="53"/>
    </row>
    <row r="15" spans="1:13" ht="12" customHeight="1">
      <c r="C15" s="54"/>
      <c r="D15" s="776" t="s">
        <v>86</v>
      </c>
      <c r="E15" s="776"/>
      <c r="F15" s="55">
        <v>0</v>
      </c>
      <c r="G15" s="55">
        <v>0</v>
      </c>
      <c r="H15" s="48"/>
      <c r="I15" s="776" t="s">
        <v>87</v>
      </c>
      <c r="J15" s="776"/>
      <c r="K15" s="528">
        <v>570082.47</v>
      </c>
      <c r="L15" s="528">
        <v>1423675.77</v>
      </c>
      <c r="M15" s="53"/>
    </row>
    <row r="16" spans="1:13">
      <c r="C16" s="54"/>
      <c r="D16" s="776" t="s">
        <v>88</v>
      </c>
      <c r="E16" s="776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6" t="s">
        <v>89</v>
      </c>
      <c r="E17" s="776"/>
      <c r="F17" s="55">
        <v>0</v>
      </c>
      <c r="G17" s="55">
        <v>0</v>
      </c>
      <c r="H17" s="48"/>
      <c r="I17" s="779" t="s">
        <v>184</v>
      </c>
      <c r="J17" s="779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6" t="s">
        <v>90</v>
      </c>
      <c r="E18" s="776"/>
      <c r="F18" s="55">
        <v>0</v>
      </c>
      <c r="G18" s="55">
        <v>0</v>
      </c>
      <c r="H18" s="48"/>
      <c r="I18" s="776" t="s">
        <v>91</v>
      </c>
      <c r="J18" s="776"/>
      <c r="K18" s="55">
        <v>0</v>
      </c>
      <c r="L18" s="55">
        <v>0</v>
      </c>
      <c r="M18" s="53"/>
    </row>
    <row r="19" spans="3:13">
      <c r="C19" s="54"/>
      <c r="D19" s="776" t="s">
        <v>92</v>
      </c>
      <c r="E19" s="776"/>
      <c r="F19" s="55">
        <v>0</v>
      </c>
      <c r="G19" s="55">
        <v>0</v>
      </c>
      <c r="H19" s="48"/>
      <c r="I19" s="776" t="s">
        <v>93</v>
      </c>
      <c r="J19" s="776"/>
      <c r="K19" s="55">
        <v>0</v>
      </c>
      <c r="L19" s="55">
        <v>0</v>
      </c>
      <c r="M19" s="53"/>
    </row>
    <row r="20" spans="3:13" ht="52.5" customHeight="1">
      <c r="C20" s="54"/>
      <c r="D20" s="778" t="s">
        <v>94</v>
      </c>
      <c r="E20" s="778"/>
      <c r="F20" s="55">
        <v>0</v>
      </c>
      <c r="G20" s="55">
        <v>0</v>
      </c>
      <c r="H20" s="48"/>
      <c r="I20" s="776" t="s">
        <v>95</v>
      </c>
      <c r="J20" s="776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6" t="s">
        <v>96</v>
      </c>
      <c r="J21" s="776"/>
      <c r="K21" s="55">
        <v>0</v>
      </c>
      <c r="L21" s="55">
        <v>0</v>
      </c>
      <c r="M21" s="53"/>
    </row>
    <row r="22" spans="3:13" ht="29.25" customHeight="1">
      <c r="C22" s="51"/>
      <c r="D22" s="777" t="s">
        <v>97</v>
      </c>
      <c r="E22" s="777"/>
      <c r="F22" s="529">
        <f>SUM(F23:F24)</f>
        <v>4810951.75</v>
      </c>
      <c r="G22" s="529">
        <f>SUM(G23:G24)</f>
        <v>9290303.6699999999</v>
      </c>
      <c r="H22" s="48"/>
      <c r="I22" s="776" t="s">
        <v>98</v>
      </c>
      <c r="J22" s="776"/>
      <c r="K22" s="528">
        <v>29264.78</v>
      </c>
      <c r="L22" s="528">
        <v>56410.09</v>
      </c>
      <c r="M22" s="53"/>
    </row>
    <row r="23" spans="3:13">
      <c r="C23" s="54"/>
      <c r="D23" s="776" t="s">
        <v>99</v>
      </c>
      <c r="E23" s="776"/>
      <c r="F23" s="59">
        <v>0</v>
      </c>
      <c r="G23" s="59">
        <v>0</v>
      </c>
      <c r="H23" s="48"/>
      <c r="I23" s="776" t="s">
        <v>100</v>
      </c>
      <c r="J23" s="776"/>
      <c r="K23" s="55">
        <v>0</v>
      </c>
      <c r="L23" s="55">
        <v>0</v>
      </c>
      <c r="M23" s="53"/>
    </row>
    <row r="24" spans="3:13">
      <c r="C24" s="54"/>
      <c r="D24" s="776" t="s">
        <v>183</v>
      </c>
      <c r="E24" s="776"/>
      <c r="F24" s="528">
        <v>4810951.75</v>
      </c>
      <c r="G24" s="528">
        <v>9290303.6699999999</v>
      </c>
      <c r="H24" s="48"/>
      <c r="I24" s="776" t="s">
        <v>101</v>
      </c>
      <c r="J24" s="776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6" t="s">
        <v>102</v>
      </c>
      <c r="J25" s="776"/>
      <c r="K25" s="55">
        <v>0</v>
      </c>
      <c r="L25" s="55">
        <v>0</v>
      </c>
      <c r="M25" s="53"/>
    </row>
    <row r="26" spans="3:13">
      <c r="C26" s="54"/>
      <c r="D26" s="777" t="s">
        <v>103</v>
      </c>
      <c r="E26" s="777"/>
      <c r="F26" s="529">
        <f>SUM(F27:F31)</f>
        <v>0</v>
      </c>
      <c r="G26" s="529">
        <f>SUM(G27:G31)</f>
        <v>-3.42</v>
      </c>
      <c r="H26" s="48"/>
      <c r="I26" s="776" t="s">
        <v>104</v>
      </c>
      <c r="J26" s="776"/>
      <c r="K26" s="55">
        <v>0</v>
      </c>
      <c r="L26" s="55">
        <v>0</v>
      </c>
      <c r="M26" s="53"/>
    </row>
    <row r="27" spans="3:13">
      <c r="C27" s="54"/>
      <c r="D27" s="776" t="s">
        <v>105</v>
      </c>
      <c r="E27" s="776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6" t="s">
        <v>106</v>
      </c>
      <c r="E28" s="776"/>
      <c r="F28" s="55">
        <v>0</v>
      </c>
      <c r="G28" s="55">
        <v>0</v>
      </c>
      <c r="H28" s="48"/>
      <c r="I28" s="777" t="s">
        <v>99</v>
      </c>
      <c r="J28" s="777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8" t="s">
        <v>107</v>
      </c>
      <c r="E29" s="778"/>
      <c r="F29" s="55">
        <v>0</v>
      </c>
      <c r="G29" s="55">
        <v>0</v>
      </c>
      <c r="H29" s="48"/>
      <c r="I29" s="776" t="s">
        <v>108</v>
      </c>
      <c r="J29" s="776"/>
      <c r="K29" s="55">
        <v>0</v>
      </c>
      <c r="L29" s="55">
        <v>0</v>
      </c>
      <c r="M29" s="53"/>
    </row>
    <row r="30" spans="3:13">
      <c r="C30" s="54"/>
      <c r="D30" s="776" t="s">
        <v>109</v>
      </c>
      <c r="E30" s="776"/>
      <c r="F30" s="55">
        <v>0</v>
      </c>
      <c r="G30" s="55">
        <v>0</v>
      </c>
      <c r="H30" s="48"/>
      <c r="I30" s="776" t="s">
        <v>49</v>
      </c>
      <c r="J30" s="776"/>
      <c r="K30" s="55">
        <v>0</v>
      </c>
      <c r="L30" s="55">
        <v>0</v>
      </c>
      <c r="M30" s="53"/>
    </row>
    <row r="31" spans="3:13">
      <c r="C31" s="54"/>
      <c r="D31" s="776" t="s">
        <v>110</v>
      </c>
      <c r="E31" s="776"/>
      <c r="F31" s="528">
        <v>0</v>
      </c>
      <c r="G31" s="528">
        <v>-3.42</v>
      </c>
      <c r="H31" s="48"/>
      <c r="I31" s="776" t="s">
        <v>111</v>
      </c>
      <c r="J31" s="776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5" t="s">
        <v>112</v>
      </c>
      <c r="E33" s="775"/>
      <c r="F33" s="530">
        <f>F12+F22+F26</f>
        <v>4810951.75</v>
      </c>
      <c r="G33" s="530">
        <f>G12+G22+G26</f>
        <v>9290300.25</v>
      </c>
      <c r="H33" s="62"/>
      <c r="I33" s="779" t="s">
        <v>113</v>
      </c>
      <c r="J33" s="779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5"/>
      <c r="E34" s="775"/>
      <c r="F34" s="47"/>
      <c r="G34" s="47"/>
      <c r="H34" s="48"/>
      <c r="I34" s="776" t="s">
        <v>114</v>
      </c>
      <c r="J34" s="776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6" t="s">
        <v>115</v>
      </c>
      <c r="J35" s="776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6" t="s">
        <v>116</v>
      </c>
      <c r="J36" s="776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6" t="s">
        <v>117</v>
      </c>
      <c r="J37" s="776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6" t="s">
        <v>118</v>
      </c>
      <c r="J38" s="776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7" t="s">
        <v>119</v>
      </c>
      <c r="J40" s="777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8" t="s">
        <v>120</v>
      </c>
      <c r="J41" s="778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6" t="s">
        <v>121</v>
      </c>
      <c r="J42" s="776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6" t="s">
        <v>122</v>
      </c>
      <c r="J43" s="776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8" t="s">
        <v>185</v>
      </c>
      <c r="J44" s="778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6" t="s">
        <v>123</v>
      </c>
      <c r="J45" s="776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6" t="s">
        <v>124</v>
      </c>
      <c r="J46" s="776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7" t="s">
        <v>125</v>
      </c>
      <c r="J48" s="777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6" t="s">
        <v>126</v>
      </c>
      <c r="J49" s="776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5" t="s">
        <v>127</v>
      </c>
      <c r="J51" s="775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1" t="s">
        <v>128</v>
      </c>
      <c r="J53" s="771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72"/>
      <c r="F60" s="772"/>
      <c r="G60" s="77"/>
      <c r="I60" s="773"/>
      <c r="J60" s="773"/>
      <c r="K60" s="77"/>
      <c r="L60" s="77"/>
    </row>
    <row r="61" spans="3:13" ht="14.1" customHeight="1">
      <c r="D61" s="80"/>
      <c r="E61" s="774" t="s">
        <v>741</v>
      </c>
      <c r="F61" s="774"/>
      <c r="G61" s="77"/>
      <c r="H61" s="77"/>
      <c r="I61" s="774" t="s">
        <v>659</v>
      </c>
      <c r="J61" s="774"/>
      <c r="K61" s="81"/>
      <c r="L61" s="77"/>
    </row>
    <row r="62" spans="3:13" ht="24.75" customHeight="1">
      <c r="D62" s="82"/>
      <c r="E62" s="770" t="s">
        <v>658</v>
      </c>
      <c r="F62" s="770"/>
      <c r="G62" s="83"/>
      <c r="H62" s="83"/>
      <c r="I62" s="770" t="s">
        <v>660</v>
      </c>
      <c r="J62" s="770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D9:E9"/>
    <mergeCell ref="I9:J9"/>
    <mergeCell ref="E3:K3"/>
    <mergeCell ref="E4:K4"/>
    <mergeCell ref="E5:K5"/>
    <mergeCell ref="H6:J6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I25:J25"/>
    <mergeCell ref="D26:E26"/>
    <mergeCell ref="I26:J26"/>
    <mergeCell ref="D27:E27"/>
    <mergeCell ref="D28:E28"/>
    <mergeCell ref="I28:J28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E62:F62"/>
    <mergeCell ref="I62:J62"/>
    <mergeCell ref="I53:J53"/>
    <mergeCell ref="E60:F60"/>
    <mergeCell ref="I60:J60"/>
    <mergeCell ref="E61:F61"/>
    <mergeCell ref="I61:J61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56" t="s">
        <v>441</v>
      </c>
      <c r="C2" s="856"/>
      <c r="D2" s="856"/>
      <c r="E2" s="856"/>
      <c r="F2" s="856"/>
      <c r="G2" s="856"/>
      <c r="H2" s="549"/>
      <c r="I2" s="549"/>
    </row>
    <row r="3" spans="2:9" ht="15" customHeight="1">
      <c r="B3" s="856"/>
      <c r="C3" s="856"/>
      <c r="D3" s="856"/>
      <c r="E3" s="856"/>
      <c r="F3" s="856"/>
      <c r="G3" s="856"/>
      <c r="H3" s="549"/>
      <c r="I3" s="549"/>
    </row>
    <row r="4" spans="2:9" ht="24" customHeight="1">
      <c r="B4" s="856"/>
      <c r="C4" s="856"/>
      <c r="D4" s="856"/>
      <c r="E4" s="856"/>
      <c r="F4" s="856"/>
      <c r="G4" s="856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80" t="s">
        <v>393</v>
      </c>
      <c r="C9" s="880"/>
      <c r="D9" s="880"/>
      <c r="E9" s="880"/>
      <c r="F9" s="880"/>
      <c r="G9" s="880"/>
      <c r="H9" s="880"/>
      <c r="I9" s="880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83"/>
      <c r="F73" s="884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81"/>
      <c r="F159" s="882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81"/>
      <c r="F165" s="882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81"/>
      <c r="F171" s="882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81"/>
      <c r="F177" s="882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57" t="s">
        <v>311</v>
      </c>
      <c r="D311" s="858"/>
      <c r="E311" s="858"/>
      <c r="F311" s="859"/>
      <c r="G311" s="30"/>
      <c r="H311" s="30"/>
    </row>
    <row r="312" spans="3:8">
      <c r="C312" s="860" t="s">
        <v>769</v>
      </c>
      <c r="D312" s="861"/>
      <c r="E312" s="861"/>
      <c r="F312" s="862"/>
      <c r="G312" s="30"/>
      <c r="H312" s="328"/>
    </row>
    <row r="313" spans="3:8">
      <c r="C313" s="871" t="s">
        <v>312</v>
      </c>
      <c r="D313" s="872"/>
      <c r="E313" s="872"/>
      <c r="F313" s="873"/>
      <c r="G313" s="30"/>
      <c r="H313" s="328"/>
    </row>
    <row r="314" spans="3:8">
      <c r="C314" s="863" t="s">
        <v>313</v>
      </c>
      <c r="D314" s="864"/>
      <c r="F314" s="333">
        <v>4810951.75</v>
      </c>
      <c r="G314" s="30"/>
      <c r="H314" s="328"/>
    </row>
    <row r="315" spans="3:8">
      <c r="C315" s="865"/>
      <c r="D315" s="865"/>
      <c r="E315" s="30"/>
      <c r="G315" s="30"/>
      <c r="H315" s="328"/>
    </row>
    <row r="316" spans="3:8" ht="14.25">
      <c r="C316" s="866" t="s">
        <v>314</v>
      </c>
      <c r="D316" s="866"/>
      <c r="E316" s="329"/>
      <c r="F316" s="648">
        <f>E320</f>
        <v>0</v>
      </c>
      <c r="G316" s="30"/>
      <c r="H316" s="30"/>
    </row>
    <row r="317" spans="3:8">
      <c r="C317" s="867" t="s">
        <v>315</v>
      </c>
      <c r="D317" s="867"/>
      <c r="E317" s="338">
        <v>0</v>
      </c>
      <c r="F317" s="330"/>
      <c r="G317" s="30"/>
      <c r="H317" s="30"/>
    </row>
    <row r="318" spans="3:8">
      <c r="C318" s="867" t="s">
        <v>316</v>
      </c>
      <c r="D318" s="867"/>
      <c r="E318" s="338">
        <v>0</v>
      </c>
      <c r="F318" s="330"/>
      <c r="G318" s="30"/>
      <c r="H318" s="30"/>
    </row>
    <row r="319" spans="3:8">
      <c r="C319" s="867" t="s">
        <v>317</v>
      </c>
      <c r="D319" s="867"/>
      <c r="E319" s="338">
        <v>0</v>
      </c>
      <c r="F319" s="330"/>
      <c r="G319" s="30"/>
      <c r="H319" s="30"/>
    </row>
    <row r="320" spans="3:8">
      <c r="C320" s="867" t="s">
        <v>318</v>
      </c>
      <c r="D320" s="867"/>
      <c r="E320" s="338">
        <v>0</v>
      </c>
      <c r="F320" s="330"/>
      <c r="G320" s="30"/>
      <c r="H320" s="30"/>
    </row>
    <row r="321" spans="3:8">
      <c r="C321" s="876" t="s">
        <v>319</v>
      </c>
      <c r="D321" s="877"/>
      <c r="E321" s="338">
        <v>0</v>
      </c>
      <c r="F321" s="330"/>
      <c r="G321" s="30"/>
      <c r="H321" s="30"/>
    </row>
    <row r="322" spans="3:8">
      <c r="C322" s="865"/>
      <c r="D322" s="865"/>
      <c r="E322" s="30"/>
      <c r="G322" s="30"/>
      <c r="H322" s="30"/>
    </row>
    <row r="323" spans="3:8">
      <c r="C323" s="866" t="s">
        <v>320</v>
      </c>
      <c r="D323" s="866"/>
      <c r="E323" s="329"/>
      <c r="F323" s="338">
        <v>0</v>
      </c>
      <c r="G323" s="30"/>
      <c r="H323" s="30"/>
    </row>
    <row r="324" spans="3:8">
      <c r="C324" s="867" t="s">
        <v>321</v>
      </c>
      <c r="D324" s="867"/>
      <c r="E324" s="338">
        <v>0</v>
      </c>
      <c r="F324" s="330"/>
      <c r="G324" s="30"/>
      <c r="H324" s="30"/>
    </row>
    <row r="325" spans="3:8">
      <c r="C325" s="867" t="s">
        <v>322</v>
      </c>
      <c r="D325" s="867"/>
      <c r="E325" s="338">
        <v>0</v>
      </c>
      <c r="F325" s="330"/>
      <c r="G325" s="30"/>
      <c r="H325" s="30"/>
    </row>
    <row r="326" spans="3:8">
      <c r="C326" s="867" t="s">
        <v>323</v>
      </c>
      <c r="D326" s="867"/>
      <c r="E326" s="338">
        <v>0</v>
      </c>
      <c r="F326" s="330"/>
      <c r="G326" s="30"/>
      <c r="H326" s="30"/>
    </row>
    <row r="327" spans="3:8">
      <c r="C327" s="869" t="s">
        <v>324</v>
      </c>
      <c r="D327" s="870"/>
      <c r="E327" s="338">
        <v>0</v>
      </c>
      <c r="F327" s="331"/>
      <c r="G327" s="30"/>
      <c r="H327" s="30"/>
    </row>
    <row r="328" spans="3:8" ht="18">
      <c r="C328" s="865"/>
      <c r="D328" s="865"/>
      <c r="G328" s="30"/>
      <c r="H328" s="683"/>
    </row>
    <row r="329" spans="3:8">
      <c r="C329" s="874" t="s">
        <v>325</v>
      </c>
      <c r="D329" s="874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57" t="s">
        <v>326</v>
      </c>
      <c r="D340" s="858"/>
      <c r="E340" s="858"/>
      <c r="F340" s="859"/>
      <c r="G340" s="30"/>
      <c r="H340" s="30"/>
    </row>
    <row r="341" spans="3:8">
      <c r="C341" s="860" t="s">
        <v>769</v>
      </c>
      <c r="D341" s="861"/>
      <c r="E341" s="861"/>
      <c r="F341" s="862"/>
      <c r="G341" s="30"/>
      <c r="H341" s="30"/>
    </row>
    <row r="342" spans="3:8">
      <c r="C342" s="871" t="s">
        <v>312</v>
      </c>
      <c r="D342" s="872"/>
      <c r="E342" s="872"/>
      <c r="F342" s="873"/>
      <c r="G342" s="30"/>
    </row>
    <row r="343" spans="3:8">
      <c r="C343" s="863" t="s">
        <v>327</v>
      </c>
      <c r="D343" s="864"/>
      <c r="F343" s="333">
        <v>4311729.2</v>
      </c>
      <c r="G343" s="30"/>
    </row>
    <row r="344" spans="3:8">
      <c r="C344" s="865"/>
      <c r="D344" s="865"/>
      <c r="G344" s="30"/>
      <c r="H344" s="30"/>
    </row>
    <row r="345" spans="3:8">
      <c r="C345" s="868" t="s">
        <v>328</v>
      </c>
      <c r="D345" s="868"/>
      <c r="E345" s="329"/>
      <c r="F345" s="334">
        <v>0</v>
      </c>
      <c r="G345" s="30"/>
      <c r="H345" s="30"/>
    </row>
    <row r="346" spans="3:8">
      <c r="C346" s="867" t="s">
        <v>329</v>
      </c>
      <c r="D346" s="867"/>
      <c r="E346" s="338">
        <v>0</v>
      </c>
      <c r="F346" s="335"/>
      <c r="G346" s="30"/>
      <c r="H346" s="30"/>
    </row>
    <row r="347" spans="3:8">
      <c r="C347" s="867" t="s">
        <v>330</v>
      </c>
      <c r="D347" s="867"/>
      <c r="E347" s="338">
        <v>0</v>
      </c>
      <c r="F347" s="335"/>
      <c r="G347" s="30"/>
      <c r="H347" s="30"/>
    </row>
    <row r="348" spans="3:8">
      <c r="C348" s="867" t="s">
        <v>331</v>
      </c>
      <c r="D348" s="867"/>
      <c r="E348" s="338">
        <v>0</v>
      </c>
      <c r="F348" s="335"/>
      <c r="G348" s="30"/>
      <c r="H348" s="30"/>
    </row>
    <row r="349" spans="3:8">
      <c r="C349" s="867" t="s">
        <v>332</v>
      </c>
      <c r="D349" s="867"/>
      <c r="E349" s="338">
        <v>0</v>
      </c>
      <c r="F349" s="335"/>
      <c r="G349" s="30"/>
    </row>
    <row r="350" spans="3:8">
      <c r="C350" s="867" t="s">
        <v>333</v>
      </c>
      <c r="D350" s="867"/>
      <c r="E350" s="338">
        <v>0</v>
      </c>
      <c r="F350" s="335"/>
      <c r="G350" s="30"/>
      <c r="H350" s="328"/>
    </row>
    <row r="351" spans="3:8">
      <c r="C351" s="867" t="s">
        <v>334</v>
      </c>
      <c r="D351" s="867"/>
      <c r="E351" s="338">
        <v>0</v>
      </c>
      <c r="F351" s="335"/>
      <c r="G351" s="30"/>
      <c r="H351" s="30"/>
    </row>
    <row r="352" spans="3:8">
      <c r="C352" s="867" t="s">
        <v>335</v>
      </c>
      <c r="D352" s="867"/>
      <c r="E352" s="338">
        <v>0</v>
      </c>
      <c r="F352" s="335"/>
      <c r="G352" s="30"/>
      <c r="H352" s="328"/>
    </row>
    <row r="353" spans="3:9">
      <c r="C353" s="867" t="s">
        <v>336</v>
      </c>
      <c r="D353" s="867"/>
      <c r="E353" s="338">
        <v>0</v>
      </c>
      <c r="F353" s="335"/>
      <c r="G353" s="30"/>
    </row>
    <row r="354" spans="3:9">
      <c r="C354" s="867" t="s">
        <v>337</v>
      </c>
      <c r="D354" s="867"/>
      <c r="E354" s="338">
        <v>0</v>
      </c>
      <c r="F354" s="335"/>
      <c r="G354" s="30"/>
      <c r="H354" s="328"/>
    </row>
    <row r="355" spans="3:9">
      <c r="C355" s="867" t="s">
        <v>338</v>
      </c>
      <c r="D355" s="867"/>
      <c r="E355" s="338">
        <v>0</v>
      </c>
      <c r="F355" s="335"/>
      <c r="G355" s="30"/>
      <c r="H355" s="328"/>
    </row>
    <row r="356" spans="3:9">
      <c r="C356" s="867" t="s">
        <v>339</v>
      </c>
      <c r="D356" s="867"/>
      <c r="E356" s="338">
        <v>0</v>
      </c>
      <c r="F356" s="335"/>
      <c r="G356" s="30"/>
      <c r="H356" s="328"/>
      <c r="I356" s="336"/>
    </row>
    <row r="357" spans="3:9">
      <c r="C357" s="867" t="s">
        <v>340</v>
      </c>
      <c r="D357" s="867"/>
      <c r="E357" s="338">
        <v>0</v>
      </c>
      <c r="F357" s="335"/>
      <c r="G357" s="30"/>
      <c r="H357" s="328"/>
    </row>
    <row r="358" spans="3:9">
      <c r="C358" s="867" t="s">
        <v>341</v>
      </c>
      <c r="D358" s="867"/>
      <c r="E358" s="338">
        <v>0</v>
      </c>
      <c r="F358" s="335"/>
      <c r="G358" s="30"/>
      <c r="H358" s="337"/>
    </row>
    <row r="359" spans="3:9">
      <c r="C359" s="867" t="s">
        <v>342</v>
      </c>
      <c r="D359" s="867"/>
      <c r="E359" s="338">
        <v>0</v>
      </c>
      <c r="F359" s="335"/>
      <c r="G359" s="30"/>
      <c r="H359" s="30"/>
    </row>
    <row r="360" spans="3:9">
      <c r="C360" s="867" t="s">
        <v>343</v>
      </c>
      <c r="D360" s="867"/>
      <c r="E360" s="338">
        <v>0</v>
      </c>
      <c r="F360" s="335"/>
      <c r="G360" s="30"/>
      <c r="H360" s="30"/>
    </row>
    <row r="361" spans="3:9" ht="12.75" customHeight="1">
      <c r="C361" s="867" t="s">
        <v>344</v>
      </c>
      <c r="D361" s="867"/>
      <c r="E361" s="338">
        <v>0</v>
      </c>
      <c r="F361" s="335"/>
      <c r="G361" s="30"/>
      <c r="H361" s="30"/>
    </row>
    <row r="362" spans="3:9">
      <c r="C362" s="878" t="s">
        <v>345</v>
      </c>
      <c r="D362" s="879"/>
      <c r="E362" s="338">
        <v>0</v>
      </c>
      <c r="F362" s="335"/>
      <c r="G362" s="30"/>
      <c r="H362" s="30"/>
    </row>
    <row r="363" spans="3:9">
      <c r="C363" s="865"/>
      <c r="D363" s="865"/>
      <c r="G363" s="30"/>
      <c r="H363" s="30"/>
    </row>
    <row r="364" spans="3:9">
      <c r="C364" s="868" t="s">
        <v>346</v>
      </c>
      <c r="D364" s="868"/>
      <c r="E364" s="329"/>
      <c r="F364" s="338">
        <f>SUM(E364:E371)</f>
        <v>0</v>
      </c>
      <c r="G364" s="30"/>
      <c r="H364" s="30"/>
    </row>
    <row r="365" spans="3:9">
      <c r="C365" s="867" t="s">
        <v>347</v>
      </c>
      <c r="D365" s="867"/>
      <c r="E365" s="338">
        <v>0</v>
      </c>
      <c r="F365" s="335"/>
      <c r="G365" s="30"/>
      <c r="H365" s="30"/>
    </row>
    <row r="366" spans="3:9">
      <c r="C366" s="867" t="s">
        <v>121</v>
      </c>
      <c r="D366" s="867"/>
      <c r="E366" s="338">
        <v>0</v>
      </c>
      <c r="F366" s="335"/>
      <c r="G366" s="30"/>
      <c r="H366" s="30"/>
    </row>
    <row r="367" spans="3:9">
      <c r="C367" s="867" t="s">
        <v>348</v>
      </c>
      <c r="D367" s="867"/>
      <c r="E367" s="338">
        <v>0</v>
      </c>
      <c r="F367" s="335"/>
      <c r="G367" s="30"/>
      <c r="H367" s="30"/>
    </row>
    <row r="368" spans="3:9">
      <c r="C368" s="867" t="s">
        <v>349</v>
      </c>
      <c r="D368" s="867"/>
      <c r="E368" s="338">
        <v>0</v>
      </c>
      <c r="F368" s="335"/>
      <c r="G368" s="30"/>
      <c r="H368" s="30"/>
    </row>
    <row r="369" spans="3:8">
      <c r="C369" s="867" t="s">
        <v>350</v>
      </c>
      <c r="D369" s="867"/>
      <c r="E369" s="338">
        <v>0</v>
      </c>
      <c r="F369" s="335"/>
      <c r="G369" s="30"/>
      <c r="H369" s="30"/>
    </row>
    <row r="370" spans="3:8">
      <c r="C370" s="867" t="s">
        <v>124</v>
      </c>
      <c r="D370" s="867"/>
      <c r="E370" s="338">
        <v>0</v>
      </c>
      <c r="F370" s="335"/>
      <c r="G370" s="30"/>
      <c r="H370" s="30"/>
    </row>
    <row r="371" spans="3:8">
      <c r="C371" s="878" t="s">
        <v>351</v>
      </c>
      <c r="D371" s="879"/>
      <c r="E371" s="338">
        <v>0</v>
      </c>
      <c r="F371" s="335"/>
      <c r="G371" s="30"/>
      <c r="H371" s="30"/>
    </row>
    <row r="372" spans="3:8">
      <c r="C372" s="865"/>
      <c r="D372" s="865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75" t="s">
        <v>394</v>
      </c>
      <c r="D381" s="875"/>
      <c r="E381" s="875"/>
      <c r="F381" s="875"/>
      <c r="G381" s="875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74" t="s">
        <v>659</v>
      </c>
      <c r="G393" s="774"/>
      <c r="H393" s="30"/>
      <c r="I393" s="684"/>
    </row>
    <row r="394" spans="3:9" ht="15">
      <c r="C394" s="635" t="s">
        <v>658</v>
      </c>
      <c r="D394" s="84"/>
      <c r="E394" s="258"/>
      <c r="F394" s="770" t="s">
        <v>660</v>
      </c>
      <c r="G394" s="770"/>
      <c r="H394" s="732">
        <v>14</v>
      </c>
    </row>
  </sheetData>
  <mergeCells count="62">
    <mergeCell ref="B9:I9"/>
    <mergeCell ref="E171:F171"/>
    <mergeCell ref="E177:F177"/>
    <mergeCell ref="E73:F73"/>
    <mergeCell ref="E159:F159"/>
    <mergeCell ref="E165:F165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12" t="s">
        <v>442</v>
      </c>
      <c r="C1" s="812"/>
      <c r="D1" s="812"/>
      <c r="E1" s="812"/>
      <c r="F1" s="812"/>
      <c r="G1" s="812"/>
      <c r="H1" s="812"/>
      <c r="I1" s="812"/>
      <c r="J1" s="812"/>
    </row>
    <row r="2" spans="1:10" ht="15" customHeight="1">
      <c r="B2" s="343"/>
      <c r="C2" s="343"/>
      <c r="D2" s="812" t="s">
        <v>457</v>
      </c>
      <c r="E2" s="812"/>
      <c r="F2" s="812"/>
      <c r="G2" s="812"/>
      <c r="H2" s="812"/>
      <c r="I2" s="812"/>
      <c r="J2" s="812"/>
    </row>
    <row r="3" spans="1:10" ht="1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2" t="s">
        <v>192</v>
      </c>
      <c r="C7" s="892"/>
      <c r="D7" s="892"/>
      <c r="E7" s="892" t="s">
        <v>193</v>
      </c>
      <c r="F7" s="892"/>
      <c r="G7" s="892"/>
      <c r="H7" s="892"/>
      <c r="I7" s="892"/>
      <c r="J7" s="893" t="s">
        <v>194</v>
      </c>
    </row>
    <row r="8" spans="1:10" ht="25.5">
      <c r="A8" s="344"/>
      <c r="B8" s="892"/>
      <c r="C8" s="892"/>
      <c r="D8" s="892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3"/>
    </row>
    <row r="9" spans="1:10" ht="12" customHeight="1">
      <c r="A9" s="344"/>
      <c r="B9" s="892"/>
      <c r="C9" s="892"/>
      <c r="D9" s="892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91" t="s">
        <v>82</v>
      </c>
      <c r="C11" s="885"/>
      <c r="D11" s="886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91" t="s">
        <v>186</v>
      </c>
      <c r="C12" s="885"/>
      <c r="D12" s="886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91" t="s">
        <v>86</v>
      </c>
      <c r="C13" s="885"/>
      <c r="D13" s="886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91" t="s">
        <v>88</v>
      </c>
      <c r="C14" s="885"/>
      <c r="D14" s="886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91" t="s">
        <v>205</v>
      </c>
      <c r="C15" s="885"/>
      <c r="D15" s="886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5" t="s">
        <v>206</v>
      </c>
      <c r="D16" s="886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5" t="s">
        <v>207</v>
      </c>
      <c r="D17" s="886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91" t="s">
        <v>208</v>
      </c>
      <c r="C18" s="885"/>
      <c r="D18" s="886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5" t="s">
        <v>206</v>
      </c>
      <c r="D19" s="886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5" t="s">
        <v>207</v>
      </c>
      <c r="D20" s="886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5" t="s">
        <v>493</v>
      </c>
      <c r="D21" s="886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5" t="s">
        <v>494</v>
      </c>
      <c r="D22" s="886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91" t="s">
        <v>209</v>
      </c>
      <c r="C23" s="885"/>
      <c r="D23" s="886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91" t="s">
        <v>99</v>
      </c>
      <c r="C24" s="885"/>
      <c r="D24" s="886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91" t="s">
        <v>210</v>
      </c>
      <c r="C25" s="885"/>
      <c r="D25" s="886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91" t="s">
        <v>211</v>
      </c>
      <c r="C26" s="885"/>
      <c r="D26" s="886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94" t="s">
        <v>291</v>
      </c>
      <c r="I29" s="895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3" t="s">
        <v>213</v>
      </c>
      <c r="C31" s="893"/>
      <c r="D31" s="893"/>
      <c r="E31" s="892" t="s">
        <v>193</v>
      </c>
      <c r="F31" s="892"/>
      <c r="G31" s="892"/>
      <c r="H31" s="892"/>
      <c r="I31" s="892"/>
      <c r="J31" s="893" t="s">
        <v>194</v>
      </c>
    </row>
    <row r="32" spans="1:10" ht="25.5">
      <c r="A32" s="344"/>
      <c r="B32" s="893"/>
      <c r="C32" s="893"/>
      <c r="D32" s="893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3"/>
    </row>
    <row r="33" spans="1:10" ht="12" customHeight="1">
      <c r="A33" s="344"/>
      <c r="B33" s="893"/>
      <c r="C33" s="893"/>
      <c r="D33" s="893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5" t="s">
        <v>82</v>
      </c>
      <c r="D36" s="886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5" t="s">
        <v>86</v>
      </c>
      <c r="D37" s="886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5" t="s">
        <v>88</v>
      </c>
      <c r="D38" s="886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5" t="s">
        <v>205</v>
      </c>
      <c r="D39" s="886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5" t="s">
        <v>208</v>
      </c>
      <c r="D42" s="886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5" t="s">
        <v>99</v>
      </c>
      <c r="D47" s="886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5" t="s">
        <v>210</v>
      </c>
      <c r="D48" s="886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5" t="s">
        <v>186</v>
      </c>
      <c r="D51" s="886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5" t="s">
        <v>209</v>
      </c>
      <c r="D52" s="886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5" t="s">
        <v>210</v>
      </c>
      <c r="D53" s="886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5" t="s">
        <v>211</v>
      </c>
      <c r="D56" s="886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5"/>
      <c r="D57" s="886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89" t="s">
        <v>291</v>
      </c>
      <c r="I60" s="890"/>
      <c r="J60" s="691">
        <v>0</v>
      </c>
    </row>
    <row r="61" spans="1:10">
      <c r="A61" s="352"/>
      <c r="B61" s="888"/>
      <c r="C61" s="888"/>
      <c r="D61" s="888"/>
      <c r="E61" s="888"/>
      <c r="F61" s="888"/>
      <c r="G61" s="888"/>
      <c r="H61" s="888"/>
      <c r="I61" s="888"/>
      <c r="J61" s="888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87"/>
      <c r="I67" s="887"/>
      <c r="J67" s="887"/>
      <c r="K67" s="887"/>
    </row>
    <row r="68" spans="4:11" ht="12" customHeight="1">
      <c r="D68" s="774" t="s">
        <v>742</v>
      </c>
      <c r="E68" s="774"/>
      <c r="F68" s="77"/>
      <c r="G68" s="77"/>
      <c r="H68" s="774" t="s">
        <v>659</v>
      </c>
      <c r="I68" s="774"/>
      <c r="J68" s="342"/>
      <c r="K68" s="342"/>
    </row>
    <row r="69" spans="4:11">
      <c r="D69" s="770" t="s">
        <v>658</v>
      </c>
      <c r="E69" s="770"/>
      <c r="F69" s="83"/>
      <c r="G69" s="83"/>
      <c r="H69" s="770" t="s">
        <v>660</v>
      </c>
      <c r="I69" s="770"/>
    </row>
    <row r="70" spans="4:11" ht="15">
      <c r="J70" s="727">
        <v>1</v>
      </c>
    </row>
  </sheetData>
  <mergeCells count="45">
    <mergeCell ref="B26:D26"/>
    <mergeCell ref="H29:I29"/>
    <mergeCell ref="B31:D33"/>
    <mergeCell ref="E31:I31"/>
    <mergeCell ref="J31:J32"/>
    <mergeCell ref="C19:D19"/>
    <mergeCell ref="C20:D20"/>
    <mergeCell ref="B23:D23"/>
    <mergeCell ref="C21:D21"/>
    <mergeCell ref="C22:D2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36:D36"/>
    <mergeCell ref="C37:D37"/>
    <mergeCell ref="C38:D38"/>
    <mergeCell ref="C39:D39"/>
    <mergeCell ref="C42:D42"/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2:15" ht="19.5" customHeight="1">
      <c r="B2" s="812" t="s">
        <v>443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5" ht="19.5" customHeight="1">
      <c r="B3" s="812" t="s">
        <v>444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5" ht="19.5" customHeight="1">
      <c r="B4" s="812" t="s">
        <v>770</v>
      </c>
      <c r="C4" s="812"/>
      <c r="D4" s="812"/>
      <c r="E4" s="812"/>
      <c r="F4" s="812"/>
      <c r="G4" s="812"/>
      <c r="H4" s="812"/>
      <c r="I4" s="812"/>
      <c r="J4" s="812"/>
      <c r="K4" s="812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48" t="s">
        <v>743</v>
      </c>
      <c r="D28" s="848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0" t="s">
        <v>660</v>
      </c>
      <c r="H29" s="770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4.25" customHeight="1">
      <c r="B2" s="812" t="s">
        <v>446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4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11" t="s">
        <v>741</v>
      </c>
      <c r="D43" s="811"/>
      <c r="E43" s="77"/>
      <c r="F43" s="77"/>
      <c r="G43" s="774" t="s">
        <v>659</v>
      </c>
      <c r="H43" s="774"/>
      <c r="I43" s="774"/>
      <c r="J43" s="341"/>
      <c r="K43" s="341"/>
    </row>
    <row r="44" spans="2:13" ht="12.75" customHeight="1">
      <c r="C44" s="770" t="s">
        <v>658</v>
      </c>
      <c r="D44" s="770"/>
      <c r="E44" s="83"/>
      <c r="F44" s="83"/>
      <c r="G44" s="770" t="s">
        <v>660</v>
      </c>
      <c r="H44" s="770"/>
      <c r="I44" s="770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6.5" customHeight="1">
      <c r="B2" s="812" t="s">
        <v>445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6.5" customHeight="1">
      <c r="B3" s="812" t="s">
        <v>771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74" t="s">
        <v>741</v>
      </c>
      <c r="D23" s="774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0" t="s">
        <v>658</v>
      </c>
      <c r="D24" s="770"/>
      <c r="E24" s="83"/>
      <c r="F24" s="83"/>
      <c r="G24" s="770" t="s">
        <v>660</v>
      </c>
      <c r="H24" s="770"/>
      <c r="I24" s="770"/>
      <c r="J24" s="342"/>
      <c r="K24" s="734">
        <v>4</v>
      </c>
    </row>
    <row r="28" spans="1:12" ht="18">
      <c r="K28" s="618"/>
    </row>
  </sheetData>
  <mergeCells count="10">
    <mergeCell ref="C24:D24"/>
    <mergeCell ref="G23:I23"/>
    <mergeCell ref="G24:I24"/>
    <mergeCell ref="B7:C9"/>
    <mergeCell ref="D7:J7"/>
    <mergeCell ref="K7:K8"/>
    <mergeCell ref="B1:K1"/>
    <mergeCell ref="B3:K3"/>
    <mergeCell ref="B2:K2"/>
    <mergeCell ref="C23:D23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1:12" ht="18.75" customHeight="1">
      <c r="B2" s="812" t="s">
        <v>447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1:12" ht="18.75" customHeight="1">
      <c r="B3" s="812" t="s">
        <v>772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11" t="s">
        <v>741</v>
      </c>
      <c r="D53" s="811"/>
      <c r="E53" s="77"/>
      <c r="F53" s="77"/>
      <c r="G53" s="811" t="s">
        <v>659</v>
      </c>
      <c r="H53" s="811"/>
      <c r="I53" s="811"/>
      <c r="J53" s="341"/>
      <c r="K53" s="341"/>
    </row>
    <row r="54" spans="2:11" ht="12.75" customHeight="1">
      <c r="C54" s="770" t="s">
        <v>658</v>
      </c>
      <c r="D54" s="770"/>
      <c r="E54" s="83"/>
      <c r="F54" s="83"/>
      <c r="G54" s="770" t="s">
        <v>660</v>
      </c>
      <c r="H54" s="770"/>
      <c r="I54" s="770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  <mergeCell ref="B7:C9"/>
    <mergeCell ref="D7:J7"/>
    <mergeCell ref="K7:K8"/>
    <mergeCell ref="B1:K1"/>
    <mergeCell ref="B2:K2"/>
    <mergeCell ref="B3:K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12" t="s">
        <v>443</v>
      </c>
      <c r="C1" s="812"/>
      <c r="D1" s="812"/>
      <c r="E1" s="812"/>
      <c r="F1" s="812"/>
      <c r="G1" s="812"/>
      <c r="H1" s="812"/>
      <c r="I1" s="812"/>
    </row>
    <row r="2" spans="1:9" ht="17.25" customHeight="1">
      <c r="A2" s="26"/>
      <c r="B2" s="812" t="s">
        <v>448</v>
      </c>
      <c r="C2" s="812"/>
      <c r="D2" s="812"/>
      <c r="E2" s="812"/>
      <c r="F2" s="812"/>
      <c r="G2" s="812"/>
      <c r="H2" s="812"/>
      <c r="I2" s="812"/>
    </row>
    <row r="3" spans="1:9" ht="17.25" customHeight="1">
      <c r="A3" s="26"/>
      <c r="B3" s="812" t="s">
        <v>773</v>
      </c>
      <c r="C3" s="812"/>
      <c r="D3" s="812"/>
      <c r="E3" s="812"/>
      <c r="F3" s="812"/>
      <c r="G3" s="812"/>
      <c r="H3" s="812"/>
      <c r="I3" s="812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16" t="s">
        <v>400</v>
      </c>
      <c r="C7" s="916"/>
      <c r="D7" s="916" t="s">
        <v>401</v>
      </c>
      <c r="E7" s="916"/>
      <c r="F7" s="916" t="s">
        <v>402</v>
      </c>
      <c r="G7" s="916"/>
      <c r="H7" s="916" t="s">
        <v>403</v>
      </c>
      <c r="I7" s="916"/>
    </row>
    <row r="8" spans="1:9">
      <c r="A8" s="26"/>
      <c r="B8" s="916"/>
      <c r="C8" s="916"/>
      <c r="D8" s="916" t="s">
        <v>404</v>
      </c>
      <c r="E8" s="916"/>
      <c r="F8" s="916" t="s">
        <v>405</v>
      </c>
      <c r="G8" s="916"/>
      <c r="H8" s="916" t="s">
        <v>406</v>
      </c>
      <c r="I8" s="916"/>
    </row>
    <row r="9" spans="1:9">
      <c r="A9" s="26"/>
      <c r="B9" s="914" t="s">
        <v>407</v>
      </c>
      <c r="C9" s="812"/>
      <c r="D9" s="812"/>
      <c r="E9" s="812"/>
      <c r="F9" s="812"/>
      <c r="G9" s="812"/>
      <c r="H9" s="812"/>
      <c r="I9" s="915"/>
    </row>
    <row r="10" spans="1:9">
      <c r="A10" s="26"/>
      <c r="B10" s="908"/>
      <c r="C10" s="908"/>
      <c r="D10" s="908"/>
      <c r="E10" s="908"/>
      <c r="F10" s="908"/>
      <c r="G10" s="908"/>
      <c r="H10" s="910">
        <f>+D10-F10</f>
        <v>0</v>
      </c>
      <c r="I10" s="911"/>
    </row>
    <row r="11" spans="1:9">
      <c r="A11" s="26"/>
      <c r="B11" s="908"/>
      <c r="C11" s="908"/>
      <c r="D11" s="909"/>
      <c r="E11" s="909"/>
      <c r="F11" s="909"/>
      <c r="G11" s="909"/>
      <c r="H11" s="910">
        <f t="shared" ref="H11:H19" si="0">+D11-F11</f>
        <v>0</v>
      </c>
      <c r="I11" s="911"/>
    </row>
    <row r="12" spans="1:9">
      <c r="A12" s="26"/>
      <c r="B12" s="908"/>
      <c r="C12" s="908"/>
      <c r="D12" s="909"/>
      <c r="E12" s="909"/>
      <c r="F12" s="909"/>
      <c r="G12" s="909"/>
      <c r="H12" s="910">
        <f t="shared" si="0"/>
        <v>0</v>
      </c>
      <c r="I12" s="911"/>
    </row>
    <row r="13" spans="1:9">
      <c r="A13" s="26"/>
      <c r="B13" s="908"/>
      <c r="C13" s="908"/>
      <c r="D13" s="909"/>
      <c r="E13" s="909"/>
      <c r="F13" s="909"/>
      <c r="G13" s="909"/>
      <c r="H13" s="910">
        <f t="shared" si="0"/>
        <v>0</v>
      </c>
      <c r="I13" s="911"/>
    </row>
    <row r="14" spans="1:9">
      <c r="A14" s="26"/>
      <c r="B14" s="908"/>
      <c r="C14" s="908"/>
      <c r="D14" s="909"/>
      <c r="E14" s="909"/>
      <c r="F14" s="909"/>
      <c r="G14" s="909"/>
      <c r="H14" s="910">
        <f t="shared" si="0"/>
        <v>0</v>
      </c>
      <c r="I14" s="911"/>
    </row>
    <row r="15" spans="1:9">
      <c r="A15" s="26"/>
      <c r="B15" s="908"/>
      <c r="C15" s="908"/>
      <c r="D15" s="909"/>
      <c r="E15" s="909"/>
      <c r="F15" s="909"/>
      <c r="G15" s="909"/>
      <c r="H15" s="910">
        <f t="shared" si="0"/>
        <v>0</v>
      </c>
      <c r="I15" s="911"/>
    </row>
    <row r="16" spans="1:9">
      <c r="A16" s="26"/>
      <c r="B16" s="908"/>
      <c r="C16" s="908"/>
      <c r="D16" s="909"/>
      <c r="E16" s="909"/>
      <c r="F16" s="909"/>
      <c r="G16" s="909"/>
      <c r="H16" s="910">
        <f t="shared" si="0"/>
        <v>0</v>
      </c>
      <c r="I16" s="911"/>
    </row>
    <row r="17" spans="1:9">
      <c r="A17" s="26"/>
      <c r="B17" s="908"/>
      <c r="C17" s="908"/>
      <c r="D17" s="909"/>
      <c r="E17" s="909"/>
      <c r="F17" s="909"/>
      <c r="G17" s="909"/>
      <c r="H17" s="910">
        <f t="shared" si="0"/>
        <v>0</v>
      </c>
      <c r="I17" s="911"/>
    </row>
    <row r="18" spans="1:9">
      <c r="A18" s="26"/>
      <c r="B18" s="908"/>
      <c r="C18" s="908"/>
      <c r="D18" s="909"/>
      <c r="E18" s="909"/>
      <c r="F18" s="909"/>
      <c r="G18" s="909"/>
      <c r="H18" s="910">
        <f t="shared" si="0"/>
        <v>0</v>
      </c>
      <c r="I18" s="911"/>
    </row>
    <row r="19" spans="1:9">
      <c r="A19" s="26"/>
      <c r="B19" s="908" t="s">
        <v>408</v>
      </c>
      <c r="C19" s="908"/>
      <c r="D19" s="909">
        <f>SUM(D10:E18)</f>
        <v>0</v>
      </c>
      <c r="E19" s="909"/>
      <c r="F19" s="909">
        <f>SUM(F10:G18)</f>
        <v>0</v>
      </c>
      <c r="G19" s="909"/>
      <c r="H19" s="910">
        <f t="shared" si="0"/>
        <v>0</v>
      </c>
      <c r="I19" s="911"/>
    </row>
    <row r="20" spans="1:9">
      <c r="A20" s="26"/>
      <c r="B20" s="908"/>
      <c r="C20" s="908"/>
      <c r="D20" s="908"/>
      <c r="E20" s="908"/>
      <c r="F20" s="908"/>
      <c r="G20" s="908"/>
      <c r="H20" s="908"/>
      <c r="I20" s="908"/>
    </row>
    <row r="21" spans="1:9">
      <c r="A21" s="26"/>
      <c r="B21" s="914" t="s">
        <v>409</v>
      </c>
      <c r="C21" s="812"/>
      <c r="D21" s="812"/>
      <c r="E21" s="812"/>
      <c r="F21" s="812"/>
      <c r="G21" s="812"/>
      <c r="H21" s="812"/>
      <c r="I21" s="915"/>
    </row>
    <row r="22" spans="1:9">
      <c r="A22" s="26"/>
      <c r="B22" s="908"/>
      <c r="C22" s="908"/>
      <c r="D22" s="908"/>
      <c r="E22" s="908"/>
      <c r="F22" s="908"/>
      <c r="G22" s="908"/>
      <c r="H22" s="908"/>
      <c r="I22" s="908"/>
    </row>
    <row r="23" spans="1:9">
      <c r="A23" s="26"/>
      <c r="B23" s="908"/>
      <c r="C23" s="908"/>
      <c r="D23" s="909"/>
      <c r="E23" s="909"/>
      <c r="F23" s="909"/>
      <c r="G23" s="909"/>
      <c r="H23" s="910">
        <f>+D23-F23</f>
        <v>0</v>
      </c>
      <c r="I23" s="911"/>
    </row>
    <row r="24" spans="1:9">
      <c r="A24" s="26"/>
      <c r="B24" s="908"/>
      <c r="C24" s="908"/>
      <c r="D24" s="909"/>
      <c r="E24" s="909"/>
      <c r="F24" s="909"/>
      <c r="G24" s="909"/>
      <c r="H24" s="910">
        <f>+D24-F24</f>
        <v>0</v>
      </c>
      <c r="I24" s="911"/>
    </row>
    <row r="25" spans="1:9">
      <c r="A25" s="26"/>
      <c r="B25" s="908"/>
      <c r="C25" s="908"/>
      <c r="D25" s="909"/>
      <c r="E25" s="909"/>
      <c r="F25" s="909"/>
      <c r="G25" s="909"/>
      <c r="H25" s="910">
        <f t="shared" ref="H25:H30" si="1">+D25-F25</f>
        <v>0</v>
      </c>
      <c r="I25" s="911"/>
    </row>
    <row r="26" spans="1:9">
      <c r="A26" s="26"/>
      <c r="B26" s="908"/>
      <c r="C26" s="908"/>
      <c r="D26" s="909"/>
      <c r="E26" s="909"/>
      <c r="F26" s="909"/>
      <c r="G26" s="909"/>
      <c r="H26" s="910">
        <f t="shared" si="1"/>
        <v>0</v>
      </c>
      <c r="I26" s="911"/>
    </row>
    <row r="27" spans="1:9">
      <c r="A27" s="26"/>
      <c r="B27" s="908"/>
      <c r="C27" s="908"/>
      <c r="D27" s="909"/>
      <c r="E27" s="909"/>
      <c r="F27" s="909"/>
      <c r="G27" s="909"/>
      <c r="H27" s="910">
        <f t="shared" si="1"/>
        <v>0</v>
      </c>
      <c r="I27" s="911"/>
    </row>
    <row r="28" spans="1:9">
      <c r="A28" s="26"/>
      <c r="B28" s="908"/>
      <c r="C28" s="908"/>
      <c r="D28" s="909"/>
      <c r="E28" s="909"/>
      <c r="F28" s="909"/>
      <c r="G28" s="909"/>
      <c r="H28" s="910">
        <f t="shared" si="1"/>
        <v>0</v>
      </c>
      <c r="I28" s="911"/>
    </row>
    <row r="29" spans="1:9">
      <c r="A29" s="26"/>
      <c r="B29" s="908"/>
      <c r="C29" s="908"/>
      <c r="D29" s="909"/>
      <c r="E29" s="909"/>
      <c r="F29" s="909"/>
      <c r="G29" s="909"/>
      <c r="H29" s="910">
        <f t="shared" si="1"/>
        <v>0</v>
      </c>
      <c r="I29" s="911"/>
    </row>
    <row r="30" spans="1:9">
      <c r="A30" s="26"/>
      <c r="B30" s="908"/>
      <c r="C30" s="908"/>
      <c r="D30" s="909"/>
      <c r="E30" s="909"/>
      <c r="F30" s="909"/>
      <c r="G30" s="909"/>
      <c r="H30" s="910">
        <f t="shared" si="1"/>
        <v>0</v>
      </c>
      <c r="I30" s="911"/>
    </row>
    <row r="31" spans="1:9">
      <c r="A31" s="26"/>
      <c r="B31" s="908" t="s">
        <v>410</v>
      </c>
      <c r="C31" s="908"/>
      <c r="D31" s="909">
        <f>SUM(D22:E30)</f>
        <v>0</v>
      </c>
      <c r="E31" s="909"/>
      <c r="F31" s="909">
        <f>SUM(F22:G30)</f>
        <v>0</v>
      </c>
      <c r="G31" s="909"/>
      <c r="H31" s="909">
        <f>+D31-F31</f>
        <v>0</v>
      </c>
      <c r="I31" s="909"/>
    </row>
    <row r="32" spans="1:9">
      <c r="A32" s="26"/>
      <c r="B32" s="908"/>
      <c r="C32" s="908"/>
      <c r="D32" s="909"/>
      <c r="E32" s="909"/>
      <c r="F32" s="909"/>
      <c r="G32" s="909"/>
      <c r="H32" s="909"/>
      <c r="I32" s="909"/>
    </row>
    <row r="33" spans="1:9">
      <c r="A33" s="26"/>
      <c r="B33" s="912" t="s">
        <v>133</v>
      </c>
      <c r="C33" s="913"/>
      <c r="D33" s="910">
        <f>+D19+D31</f>
        <v>0</v>
      </c>
      <c r="E33" s="911"/>
      <c r="F33" s="910">
        <f>+F19+F31</f>
        <v>0</v>
      </c>
      <c r="G33" s="911"/>
      <c r="H33" s="910">
        <f>+H19+H31</f>
        <v>0</v>
      </c>
      <c r="I33" s="911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74" t="s">
        <v>741</v>
      </c>
      <c r="C39" s="774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0" t="s">
        <v>658</v>
      </c>
      <c r="C40" s="770"/>
      <c r="D40" s="83"/>
      <c r="E40" s="83"/>
      <c r="F40" s="770" t="s">
        <v>660</v>
      </c>
      <c r="G40" s="770"/>
      <c r="H40" s="770"/>
      <c r="I40" s="733">
        <v>6</v>
      </c>
    </row>
  </sheetData>
  <mergeCells count="108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4" t="s">
        <v>449</v>
      </c>
      <c r="D3" s="812"/>
      <c r="E3" s="812"/>
      <c r="F3" s="915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87"/>
      <c r="H42" s="887"/>
      <c r="I42" s="887"/>
    </row>
    <row r="43" spans="3:9" ht="18" customHeight="1">
      <c r="C43" s="811" t="s">
        <v>741</v>
      </c>
      <c r="D43" s="811"/>
      <c r="E43" s="341"/>
      <c r="F43" s="157" t="s">
        <v>659</v>
      </c>
      <c r="G43" s="614"/>
      <c r="H43" s="614"/>
      <c r="I43" s="614"/>
    </row>
    <row r="44" spans="3:9" ht="20.25" customHeight="1">
      <c r="C44" s="770" t="s">
        <v>658</v>
      </c>
      <c r="D44" s="770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0"/>
      <c r="H46" s="770"/>
      <c r="I46" s="770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4" t="s">
        <v>450</v>
      </c>
      <c r="D3" s="812"/>
      <c r="E3" s="812"/>
      <c r="F3" s="812"/>
      <c r="G3" s="915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7" t="s">
        <v>74</v>
      </c>
      <c r="D10" s="937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8" t="s">
        <v>496</v>
      </c>
      <c r="D13" s="939"/>
      <c r="E13" s="440"/>
      <c r="F13" s="440"/>
      <c r="G13" s="440"/>
      <c r="H13" s="441"/>
    </row>
    <row r="14" spans="3:9" s="26" customFormat="1" ht="15" thickBot="1">
      <c r="C14" s="940" t="s">
        <v>497</v>
      </c>
      <c r="D14" s="941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42" t="s">
        <v>498</v>
      </c>
      <c r="D16" s="943"/>
      <c r="E16" s="440"/>
      <c r="F16" s="440"/>
      <c r="G16" s="440"/>
      <c r="H16" s="441"/>
    </row>
    <row r="17" spans="3:8" s="26" customFormat="1" ht="15" thickBot="1">
      <c r="C17" s="944" t="s">
        <v>499</v>
      </c>
      <c r="D17" s="945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46" t="s">
        <v>74</v>
      </c>
      <c r="D20" s="947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28" t="s">
        <v>416</v>
      </c>
      <c r="D22" s="929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28" t="s">
        <v>417</v>
      </c>
      <c r="D24" s="929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35" t="s">
        <v>74</v>
      </c>
      <c r="D28" s="936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28" t="s">
        <v>419</v>
      </c>
      <c r="D30" s="929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30" t="s">
        <v>420</v>
      </c>
      <c r="D32" s="931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32" t="s">
        <v>422</v>
      </c>
      <c r="E37" s="932"/>
      <c r="F37" s="932"/>
      <c r="G37" s="932"/>
      <c r="H37" s="703"/>
    </row>
    <row r="38" spans="3:11" s="26" customFormat="1" ht="27" customHeight="1">
      <c r="D38" s="932" t="s">
        <v>423</v>
      </c>
      <c r="E38" s="932"/>
      <c r="F38" s="932"/>
      <c r="G38" s="932"/>
      <c r="H38" s="703"/>
    </row>
    <row r="39" spans="3:11" s="26" customFormat="1">
      <c r="D39" s="933" t="s">
        <v>424</v>
      </c>
      <c r="E39" s="933"/>
      <c r="F39" s="933"/>
      <c r="G39" s="933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34" t="s">
        <v>744</v>
      </c>
      <c r="H42" s="934"/>
      <c r="I42" s="934"/>
      <c r="J42" s="33"/>
    </row>
    <row r="43" spans="3:11" ht="15" customHeight="1">
      <c r="D43" s="811" t="s">
        <v>741</v>
      </c>
      <c r="E43" s="811"/>
      <c r="F43" s="77"/>
      <c r="G43" s="811" t="s">
        <v>659</v>
      </c>
      <c r="H43" s="811"/>
      <c r="I43" s="811"/>
      <c r="J43" s="157"/>
      <c r="K43" s="581"/>
    </row>
    <row r="44" spans="3:11" ht="12.75" customHeight="1">
      <c r="D44" s="770" t="s">
        <v>658</v>
      </c>
      <c r="E44" s="770"/>
      <c r="F44" s="83"/>
      <c r="G44" s="770" t="s">
        <v>660</v>
      </c>
      <c r="H44" s="770"/>
      <c r="I44" s="770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</row>
    <row r="2" spans="2:12" ht="13.5" customHeight="1">
      <c r="B2" s="812" t="s">
        <v>451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</row>
    <row r="3" spans="2:12" ht="20.25" customHeight="1">
      <c r="B3" s="812" t="s">
        <v>776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2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56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3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50" t="s">
        <v>259</v>
      </c>
      <c r="C10" s="941"/>
      <c r="D10" s="951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48" t="s">
        <v>260</v>
      </c>
      <c r="D11" s="949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48" t="s">
        <v>263</v>
      </c>
      <c r="D14" s="949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48" t="s">
        <v>272</v>
      </c>
      <c r="D23" s="949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48" t="s">
        <v>276</v>
      </c>
      <c r="D27" s="949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48" t="s">
        <v>279</v>
      </c>
      <c r="D30" s="949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48" t="s">
        <v>284</v>
      </c>
      <c r="D35" s="949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50" t="s">
        <v>286</v>
      </c>
      <c r="C37" s="941"/>
      <c r="D37" s="951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50" t="s">
        <v>287</v>
      </c>
      <c r="C38" s="941"/>
      <c r="D38" s="951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50" t="s">
        <v>288</v>
      </c>
      <c r="C39" s="941"/>
      <c r="D39" s="951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4" t="s">
        <v>222</v>
      </c>
      <c r="D41" s="955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11" t="s">
        <v>741</v>
      </c>
      <c r="E47" s="811"/>
      <c r="F47" s="77"/>
      <c r="G47" s="77"/>
      <c r="H47" s="774" t="s">
        <v>659</v>
      </c>
      <c r="I47" s="774"/>
      <c r="J47" s="774"/>
      <c r="K47" s="341"/>
      <c r="L47" s="341"/>
    </row>
    <row r="48" spans="1:13" ht="12.75" customHeight="1">
      <c r="D48" s="770" t="s">
        <v>658</v>
      </c>
      <c r="E48" s="770"/>
      <c r="F48" s="83"/>
      <c r="G48" s="83"/>
      <c r="H48" s="770" t="s">
        <v>660</v>
      </c>
      <c r="I48" s="770"/>
      <c r="J48" s="770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D47:E47"/>
    <mergeCell ref="D48:E48"/>
    <mergeCell ref="H47:J47"/>
    <mergeCell ref="H48:J48"/>
    <mergeCell ref="B39:D39"/>
    <mergeCell ref="C41:D41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81" t="s">
        <v>434</v>
      </c>
      <c r="E2" s="781"/>
      <c r="F2" s="781"/>
      <c r="G2" s="781"/>
      <c r="H2" s="781"/>
      <c r="I2" s="781"/>
      <c r="J2" s="781"/>
      <c r="K2" s="88"/>
      <c r="L2" s="88"/>
    </row>
    <row r="3" spans="2:13" ht="14.1" customHeight="1">
      <c r="B3" s="85"/>
      <c r="C3" s="88"/>
      <c r="D3" s="781" t="s">
        <v>767</v>
      </c>
      <c r="E3" s="781"/>
      <c r="F3" s="781"/>
      <c r="G3" s="781"/>
      <c r="H3" s="781"/>
      <c r="I3" s="781"/>
      <c r="J3" s="781"/>
      <c r="K3" s="88"/>
      <c r="L3" s="88"/>
    </row>
    <row r="4" spans="2:13" ht="14.1" customHeight="1">
      <c r="B4" s="85"/>
      <c r="C4" s="90"/>
      <c r="D4" s="781" t="s">
        <v>0</v>
      </c>
      <c r="E4" s="781"/>
      <c r="F4" s="781"/>
      <c r="G4" s="781"/>
      <c r="H4" s="781"/>
      <c r="I4" s="781"/>
      <c r="J4" s="781"/>
      <c r="K4" s="90"/>
      <c r="L4" s="90"/>
    </row>
    <row r="5" spans="2:13" ht="26.25" customHeight="1">
      <c r="B5" s="91"/>
      <c r="C5" s="28"/>
      <c r="D5" s="29"/>
      <c r="E5" s="28" t="s">
        <v>3</v>
      </c>
      <c r="F5" s="782" t="s">
        <v>526</v>
      </c>
      <c r="G5" s="782"/>
      <c r="H5" s="78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3"/>
      <c r="C8" s="785" t="s">
        <v>75</v>
      </c>
      <c r="D8" s="785"/>
      <c r="E8" s="515" t="s">
        <v>4</v>
      </c>
      <c r="F8" s="515"/>
      <c r="G8" s="787"/>
      <c r="H8" s="785" t="s">
        <v>75</v>
      </c>
      <c r="I8" s="785"/>
      <c r="J8" s="515" t="s">
        <v>4</v>
      </c>
      <c r="K8" s="515"/>
      <c r="L8" s="94"/>
      <c r="M8" s="95"/>
    </row>
    <row r="9" spans="2:13" s="96" customFormat="1" ht="15" customHeight="1">
      <c r="B9" s="784"/>
      <c r="C9" s="786"/>
      <c r="D9" s="786"/>
      <c r="E9" s="97">
        <v>2018</v>
      </c>
      <c r="F9" s="97">
        <v>2017</v>
      </c>
      <c r="G9" s="788"/>
      <c r="H9" s="786"/>
      <c r="I9" s="786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7" t="s">
        <v>5</v>
      </c>
      <c r="D12" s="777"/>
      <c r="E12" s="99"/>
      <c r="F12" s="57"/>
      <c r="H12" s="777" t="s">
        <v>6</v>
      </c>
      <c r="I12" s="777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5" t="s">
        <v>7</v>
      </c>
      <c r="D14" s="775"/>
      <c r="E14" s="47"/>
      <c r="F14" s="47"/>
      <c r="H14" s="775" t="s">
        <v>8</v>
      </c>
      <c r="I14" s="775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6" t="s">
        <v>9</v>
      </c>
      <c r="D16" s="776"/>
      <c r="E16" s="534">
        <v>933618.61</v>
      </c>
      <c r="F16" s="534">
        <v>952522.46</v>
      </c>
      <c r="H16" s="776" t="s">
        <v>10</v>
      </c>
      <c r="I16" s="776"/>
      <c r="J16" s="534">
        <v>404263.33</v>
      </c>
      <c r="K16" s="534">
        <v>922389.73</v>
      </c>
      <c r="L16" s="45"/>
    </row>
    <row r="17" spans="2:12">
      <c r="B17" s="117"/>
      <c r="C17" s="776" t="s">
        <v>11</v>
      </c>
      <c r="D17" s="776"/>
      <c r="E17" s="59">
        <v>0</v>
      </c>
      <c r="F17" s="59">
        <v>0</v>
      </c>
      <c r="H17" s="776" t="s">
        <v>12</v>
      </c>
      <c r="I17" s="776"/>
      <c r="J17" s="59">
        <v>0</v>
      </c>
      <c r="K17" s="59">
        <v>0</v>
      </c>
      <c r="L17" s="45"/>
    </row>
    <row r="18" spans="2:12">
      <c r="B18" s="117"/>
      <c r="C18" s="776" t="s">
        <v>13</v>
      </c>
      <c r="D18" s="776"/>
      <c r="E18" s="59">
        <v>0</v>
      </c>
      <c r="F18" s="59">
        <v>0</v>
      </c>
      <c r="H18" s="776" t="s">
        <v>14</v>
      </c>
      <c r="I18" s="776"/>
      <c r="J18" s="59">
        <v>0</v>
      </c>
      <c r="K18" s="59">
        <v>0</v>
      </c>
      <c r="L18" s="45"/>
    </row>
    <row r="19" spans="2:12">
      <c r="B19" s="117"/>
      <c r="C19" s="776" t="s">
        <v>15</v>
      </c>
      <c r="D19" s="776"/>
      <c r="E19" s="59">
        <v>0</v>
      </c>
      <c r="F19" s="59">
        <v>0</v>
      </c>
      <c r="H19" s="776" t="s">
        <v>16</v>
      </c>
      <c r="I19" s="776"/>
      <c r="J19" s="59">
        <v>0</v>
      </c>
      <c r="K19" s="59">
        <v>0</v>
      </c>
      <c r="L19" s="45"/>
    </row>
    <row r="20" spans="2:12">
      <c r="B20" s="117"/>
      <c r="C20" s="776" t="s">
        <v>17</v>
      </c>
      <c r="D20" s="776"/>
      <c r="E20" s="59">
        <v>0</v>
      </c>
      <c r="F20" s="59">
        <v>0</v>
      </c>
      <c r="H20" s="776" t="s">
        <v>18</v>
      </c>
      <c r="I20" s="776"/>
      <c r="J20" s="59">
        <v>0</v>
      </c>
      <c r="K20" s="59">
        <v>0</v>
      </c>
      <c r="L20" s="45"/>
    </row>
    <row r="21" spans="2:12" ht="25.5" customHeight="1">
      <c r="B21" s="117"/>
      <c r="C21" s="776" t="s">
        <v>19</v>
      </c>
      <c r="D21" s="776"/>
      <c r="E21" s="59">
        <v>0</v>
      </c>
      <c r="F21" s="59">
        <v>0</v>
      </c>
      <c r="H21" s="778" t="s">
        <v>20</v>
      </c>
      <c r="I21" s="778"/>
      <c r="J21" s="59">
        <v>0</v>
      </c>
      <c r="K21" s="59">
        <v>0</v>
      </c>
      <c r="L21" s="45"/>
    </row>
    <row r="22" spans="2:12">
      <c r="B22" s="117"/>
      <c r="C22" s="776" t="s">
        <v>21</v>
      </c>
      <c r="D22" s="776"/>
      <c r="E22" s="534">
        <v>791</v>
      </c>
      <c r="F22" s="534">
        <v>791</v>
      </c>
      <c r="H22" s="776" t="s">
        <v>22</v>
      </c>
      <c r="I22" s="776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6" t="s">
        <v>23</v>
      </c>
      <c r="I23" s="776"/>
      <c r="J23" s="59">
        <v>0</v>
      </c>
      <c r="K23" s="59">
        <v>0</v>
      </c>
      <c r="L23" s="45"/>
    </row>
    <row r="24" spans="2:12">
      <c r="B24" s="144"/>
      <c r="C24" s="775" t="s">
        <v>24</v>
      </c>
      <c r="D24" s="775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5" t="s">
        <v>25</v>
      </c>
      <c r="I25" s="775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5" t="s">
        <v>26</v>
      </c>
      <c r="D27" s="775"/>
      <c r="E27" s="47"/>
      <c r="F27" s="47"/>
      <c r="H27" s="775" t="s">
        <v>27</v>
      </c>
      <c r="I27" s="775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6" t="s">
        <v>28</v>
      </c>
      <c r="D29" s="776"/>
      <c r="E29" s="59">
        <v>0</v>
      </c>
      <c r="F29" s="59">
        <v>0</v>
      </c>
      <c r="H29" s="776" t="s">
        <v>29</v>
      </c>
      <c r="I29" s="776"/>
      <c r="J29" s="534">
        <v>0</v>
      </c>
      <c r="K29" s="534">
        <v>0</v>
      </c>
      <c r="L29" s="45"/>
    </row>
    <row r="30" spans="2:12">
      <c r="B30" s="117"/>
      <c r="C30" s="776" t="s">
        <v>30</v>
      </c>
      <c r="D30" s="776"/>
      <c r="E30" s="59">
        <v>0</v>
      </c>
      <c r="F30" s="59">
        <v>0</v>
      </c>
      <c r="H30" s="776" t="s">
        <v>31</v>
      </c>
      <c r="I30" s="776"/>
      <c r="J30" s="534">
        <v>0</v>
      </c>
      <c r="K30" s="534">
        <v>0</v>
      </c>
      <c r="L30" s="45"/>
    </row>
    <row r="31" spans="2:12">
      <c r="B31" s="117"/>
      <c r="C31" s="776" t="s">
        <v>32</v>
      </c>
      <c r="D31" s="776"/>
      <c r="E31" s="534">
        <v>1182450.6200000001</v>
      </c>
      <c r="F31" s="534">
        <v>1182450.6200000001</v>
      </c>
      <c r="H31" s="776" t="s">
        <v>33</v>
      </c>
      <c r="I31" s="776"/>
      <c r="J31" s="59">
        <v>0</v>
      </c>
      <c r="K31" s="59">
        <v>0</v>
      </c>
      <c r="L31" s="45"/>
    </row>
    <row r="32" spans="2:12">
      <c r="B32" s="117"/>
      <c r="C32" s="776" t="s">
        <v>34</v>
      </c>
      <c r="D32" s="776"/>
      <c r="E32" s="534">
        <v>2521320.9500000002</v>
      </c>
      <c r="F32" s="534">
        <v>2521320.9500000002</v>
      </c>
      <c r="H32" s="776" t="s">
        <v>35</v>
      </c>
      <c r="I32" s="776"/>
      <c r="J32" s="59">
        <v>0</v>
      </c>
      <c r="K32" s="59">
        <v>0</v>
      </c>
      <c r="L32" s="45"/>
    </row>
    <row r="33" spans="2:12" ht="26.25" customHeight="1">
      <c r="B33" s="117"/>
      <c r="C33" s="776" t="s">
        <v>36</v>
      </c>
      <c r="D33" s="776"/>
      <c r="E33" s="59">
        <v>0</v>
      </c>
      <c r="F33" s="59">
        <v>0</v>
      </c>
      <c r="H33" s="778" t="s">
        <v>37</v>
      </c>
      <c r="I33" s="778"/>
      <c r="J33" s="59">
        <v>0</v>
      </c>
      <c r="K33" s="59">
        <v>0</v>
      </c>
      <c r="L33" s="45"/>
    </row>
    <row r="34" spans="2:12">
      <c r="B34" s="117"/>
      <c r="C34" s="776" t="s">
        <v>38</v>
      </c>
      <c r="D34" s="776"/>
      <c r="E34" s="534">
        <v>-1289930.79</v>
      </c>
      <c r="F34" s="534">
        <v>-1289930.79</v>
      </c>
      <c r="H34" s="776" t="s">
        <v>39</v>
      </c>
      <c r="I34" s="776"/>
      <c r="J34" s="59">
        <v>0</v>
      </c>
      <c r="K34" s="59">
        <v>0</v>
      </c>
      <c r="L34" s="45"/>
    </row>
    <row r="35" spans="2:12">
      <c r="B35" s="117"/>
      <c r="C35" s="776" t="s">
        <v>40</v>
      </c>
      <c r="D35" s="776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6" t="s">
        <v>41</v>
      </c>
      <c r="D36" s="776"/>
      <c r="E36" s="59">
        <v>0</v>
      </c>
      <c r="F36" s="59">
        <v>0</v>
      </c>
      <c r="H36" s="775" t="s">
        <v>42</v>
      </c>
      <c r="I36" s="775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6" t="s">
        <v>43</v>
      </c>
      <c r="D37" s="776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5" t="s">
        <v>178</v>
      </c>
      <c r="I38" s="775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5" t="s">
        <v>45</v>
      </c>
      <c r="D39" s="775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7" t="s">
        <v>46</v>
      </c>
      <c r="I40" s="777"/>
      <c r="J40" s="103"/>
      <c r="K40" s="103"/>
      <c r="L40" s="45"/>
    </row>
    <row r="41" spans="2:12">
      <c r="B41" s="117"/>
      <c r="C41" s="775" t="s">
        <v>179</v>
      </c>
      <c r="D41" s="775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5" t="s">
        <v>48</v>
      </c>
      <c r="I42" s="775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6" t="s">
        <v>49</v>
      </c>
      <c r="I44" s="776"/>
      <c r="J44" s="534">
        <v>3525964.16</v>
      </c>
      <c r="K44" s="534">
        <v>3525964.16</v>
      </c>
      <c r="L44" s="45"/>
    </row>
    <row r="45" spans="2:12">
      <c r="B45" s="117"/>
      <c r="C45" s="101"/>
      <c r="D45" s="789"/>
      <c r="E45" s="789"/>
      <c r="F45" s="103"/>
      <c r="H45" s="776" t="s">
        <v>50</v>
      </c>
      <c r="I45" s="776"/>
      <c r="J45" s="59">
        <v>0</v>
      </c>
      <c r="K45" s="59">
        <v>0</v>
      </c>
      <c r="L45" s="45"/>
    </row>
    <row r="46" spans="2:12">
      <c r="B46" s="117"/>
      <c r="C46" s="101"/>
      <c r="D46" s="789"/>
      <c r="E46" s="789"/>
      <c r="F46" s="103"/>
      <c r="H46" s="776" t="s">
        <v>51</v>
      </c>
      <c r="I46" s="776"/>
      <c r="J46" s="59">
        <v>0</v>
      </c>
      <c r="K46" s="59">
        <v>0</v>
      </c>
      <c r="L46" s="45"/>
    </row>
    <row r="47" spans="2:12">
      <c r="B47" s="117"/>
      <c r="C47" s="101"/>
      <c r="D47" s="789"/>
      <c r="E47" s="789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9"/>
      <c r="E48" s="789"/>
      <c r="F48" s="103"/>
      <c r="H48" s="775" t="s">
        <v>52</v>
      </c>
      <c r="I48" s="775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9"/>
      <c r="E49" s="789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9"/>
      <c r="E50" s="789"/>
      <c r="F50" s="103"/>
      <c r="H50" s="776" t="s">
        <v>53</v>
      </c>
      <c r="I50" s="776"/>
      <c r="J50" s="534">
        <v>499222.55</v>
      </c>
      <c r="K50" s="534">
        <v>-221669.21</v>
      </c>
      <c r="L50" s="45"/>
    </row>
    <row r="51" spans="2:12">
      <c r="B51" s="117"/>
      <c r="C51" s="101"/>
      <c r="D51" s="789"/>
      <c r="E51" s="789"/>
      <c r="F51" s="103"/>
      <c r="H51" s="776" t="s">
        <v>54</v>
      </c>
      <c r="I51" s="776"/>
      <c r="J51" s="534">
        <v>-1082112.31</v>
      </c>
      <c r="K51" s="534">
        <v>-860443.1</v>
      </c>
      <c r="L51" s="45"/>
    </row>
    <row r="52" spans="2:12">
      <c r="B52" s="117"/>
      <c r="C52" s="101"/>
      <c r="D52" s="789"/>
      <c r="E52" s="789"/>
      <c r="F52" s="103"/>
      <c r="H52" s="776" t="s">
        <v>55</v>
      </c>
      <c r="I52" s="776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6" t="s">
        <v>56</v>
      </c>
      <c r="I53" s="776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6" t="s">
        <v>57</v>
      </c>
      <c r="I54" s="776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5" t="s">
        <v>58</v>
      </c>
      <c r="I56" s="775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6" t="s">
        <v>59</v>
      </c>
      <c r="I58" s="776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6" t="s">
        <v>60</v>
      </c>
      <c r="I59" s="776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5" t="s">
        <v>61</v>
      </c>
      <c r="I61" s="775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5" t="s">
        <v>180</v>
      </c>
      <c r="I63" s="775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90" t="s">
        <v>76</v>
      </c>
      <c r="D68" s="790"/>
      <c r="E68" s="790"/>
      <c r="F68" s="790"/>
      <c r="G68" s="790"/>
      <c r="H68" s="790"/>
      <c r="I68" s="790"/>
      <c r="J68" s="790"/>
      <c r="K68" s="790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72"/>
      <c r="E70" s="772"/>
      <c r="F70" s="77"/>
      <c r="H70" s="773"/>
      <c r="I70" s="773"/>
      <c r="J70" s="77"/>
      <c r="K70" s="77"/>
    </row>
    <row r="71" spans="3:12" ht="14.1" customHeight="1">
      <c r="C71" s="80"/>
      <c r="D71" s="774" t="s">
        <v>742</v>
      </c>
      <c r="E71" s="774"/>
      <c r="F71" s="77"/>
      <c r="G71" s="77"/>
      <c r="H71" s="774" t="s">
        <v>659</v>
      </c>
      <c r="I71" s="774"/>
      <c r="J71" s="81"/>
      <c r="K71" s="77"/>
      <c r="L71" s="723">
        <v>2</v>
      </c>
    </row>
    <row r="72" spans="3:12" ht="16.5" customHeight="1">
      <c r="C72" s="82"/>
      <c r="D72" s="770" t="s">
        <v>658</v>
      </c>
      <c r="E72" s="770"/>
      <c r="F72" s="83"/>
      <c r="G72" s="83"/>
      <c r="H72" s="770" t="s">
        <v>660</v>
      </c>
      <c r="I72" s="770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2:17" ht="13.5" customHeight="1">
      <c r="B2" s="812" t="s">
        <v>453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2:17" ht="20.25" customHeight="1">
      <c r="B3" s="812" t="s">
        <v>777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2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69" t="s">
        <v>488</v>
      </c>
      <c r="Q7" s="854"/>
    </row>
    <row r="8" spans="2:17" ht="51">
      <c r="B8" s="901"/>
      <c r="C8" s="856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3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50"/>
      <c r="C10" s="941"/>
      <c r="D10" s="951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48"/>
      <c r="D14" s="949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48"/>
      <c r="D23" s="949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4" t="s">
        <v>222</v>
      </c>
      <c r="D29" s="955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87"/>
      <c r="I34" s="887"/>
      <c r="J34" s="887"/>
      <c r="K34" s="258"/>
      <c r="L34" s="258"/>
      <c r="M34" s="258"/>
      <c r="N34" s="258"/>
      <c r="O34" s="258"/>
    </row>
    <row r="35" spans="4:17">
      <c r="D35" s="774" t="s">
        <v>657</v>
      </c>
      <c r="E35" s="774"/>
      <c r="F35" s="77"/>
      <c r="G35" s="77"/>
      <c r="H35" s="811"/>
      <c r="I35" s="811"/>
      <c r="J35" s="811"/>
      <c r="K35" s="341"/>
      <c r="L35" s="341"/>
      <c r="M35" s="341"/>
      <c r="N35" s="956"/>
      <c r="O35" s="956"/>
      <c r="P35" s="956"/>
    </row>
    <row r="36" spans="4:17" ht="12.75" customHeight="1">
      <c r="D36" s="770" t="s">
        <v>658</v>
      </c>
      <c r="E36" s="770"/>
      <c r="F36" s="83"/>
      <c r="G36" s="83"/>
      <c r="H36" s="770"/>
      <c r="I36" s="770"/>
      <c r="J36" s="770"/>
      <c r="K36" s="342"/>
      <c r="L36" s="342"/>
      <c r="M36" s="342"/>
      <c r="N36" s="811" t="s">
        <v>659</v>
      </c>
      <c r="O36" s="811"/>
      <c r="P36" s="811"/>
    </row>
    <row r="37" spans="4:17">
      <c r="N37" s="770" t="s">
        <v>660</v>
      </c>
      <c r="O37" s="770"/>
      <c r="P37" s="770"/>
    </row>
    <row r="39" spans="4:17" ht="18">
      <c r="Q39" s="618">
        <v>2</v>
      </c>
    </row>
  </sheetData>
  <mergeCells count="28">
    <mergeCell ref="P7:Q7"/>
    <mergeCell ref="B1:O1"/>
    <mergeCell ref="B2:O2"/>
    <mergeCell ref="B3:O3"/>
    <mergeCell ref="B7:D9"/>
    <mergeCell ref="O7:O8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N35:P35"/>
    <mergeCell ref="N36:P36"/>
    <mergeCell ref="N37:P37"/>
    <mergeCell ref="D36:E36"/>
    <mergeCell ref="H34:J34"/>
    <mergeCell ref="H35:J35"/>
    <mergeCell ref="H36:J36"/>
    <mergeCell ref="D35:E35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12" t="s">
        <v>486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</row>
    <row r="2" spans="2:25" ht="13.5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</row>
    <row r="3" spans="2:25" ht="20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8" t="s">
        <v>459</v>
      </c>
      <c r="C7" s="979"/>
      <c r="D7" s="980" t="s">
        <v>460</v>
      </c>
      <c r="E7" s="850"/>
      <c r="F7" s="850"/>
      <c r="G7" s="850"/>
      <c r="H7" s="981"/>
      <c r="I7" s="976" t="s">
        <v>461</v>
      </c>
      <c r="J7" s="976"/>
      <c r="K7" s="976"/>
      <c r="L7" s="976"/>
      <c r="M7" s="976"/>
      <c r="N7" s="976"/>
      <c r="O7" s="976"/>
      <c r="P7" s="976" t="s">
        <v>462</v>
      </c>
      <c r="Q7" s="976"/>
      <c r="R7" s="976"/>
      <c r="S7" s="976"/>
      <c r="T7" s="976"/>
      <c r="U7" s="976" t="s">
        <v>463</v>
      </c>
      <c r="V7" s="976"/>
      <c r="W7" s="976"/>
      <c r="X7" s="976"/>
      <c r="Y7" s="976"/>
    </row>
    <row r="8" spans="2:25">
      <c r="B8" s="982" t="s">
        <v>464</v>
      </c>
      <c r="C8" s="982" t="s">
        <v>465</v>
      </c>
      <c r="D8" s="974" t="s">
        <v>466</v>
      </c>
      <c r="E8" s="974" t="s">
        <v>467</v>
      </c>
      <c r="F8" s="974" t="s">
        <v>468</v>
      </c>
      <c r="G8" s="974" t="s">
        <v>469</v>
      </c>
      <c r="H8" s="974" t="s">
        <v>452</v>
      </c>
      <c r="I8" s="970" t="s">
        <v>470</v>
      </c>
      <c r="J8" s="970" t="s">
        <v>471</v>
      </c>
      <c r="K8" s="970" t="s">
        <v>472</v>
      </c>
      <c r="L8" s="970" t="s">
        <v>473</v>
      </c>
      <c r="M8" s="970" t="s">
        <v>474</v>
      </c>
      <c r="N8" s="970" t="s">
        <v>475</v>
      </c>
      <c r="O8" s="970" t="s">
        <v>476</v>
      </c>
      <c r="P8" s="970" t="s">
        <v>477</v>
      </c>
      <c r="Q8" s="970" t="s">
        <v>478</v>
      </c>
      <c r="R8" s="970" t="s">
        <v>479</v>
      </c>
      <c r="S8" s="972" t="s">
        <v>480</v>
      </c>
      <c r="T8" s="973"/>
      <c r="U8" s="970" t="s">
        <v>218</v>
      </c>
      <c r="V8" s="970" t="s">
        <v>197</v>
      </c>
      <c r="W8" s="970" t="s">
        <v>198</v>
      </c>
      <c r="X8" s="972" t="s">
        <v>481</v>
      </c>
      <c r="Y8" s="973"/>
    </row>
    <row r="9" spans="2:25" ht="26.25" customHeight="1">
      <c r="B9" s="983"/>
      <c r="C9" s="983"/>
      <c r="D9" s="975"/>
      <c r="E9" s="975"/>
      <c r="F9" s="975"/>
      <c r="G9" s="975"/>
      <c r="H9" s="975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482" t="s">
        <v>482</v>
      </c>
      <c r="T9" s="482" t="s">
        <v>483</v>
      </c>
      <c r="U9" s="977"/>
      <c r="V9" s="977"/>
      <c r="W9" s="977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4" t="s">
        <v>222</v>
      </c>
      <c r="D36" s="955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74" t="s">
        <v>657</v>
      </c>
      <c r="D42" s="774"/>
      <c r="E42" s="774"/>
      <c r="F42" s="774"/>
      <c r="G42" s="774"/>
      <c r="H42" s="774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0" t="s">
        <v>658</v>
      </c>
      <c r="D43" s="770"/>
      <c r="E43" s="770"/>
      <c r="F43" s="770"/>
      <c r="G43" s="770"/>
      <c r="H43" s="770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0" t="s">
        <v>660</v>
      </c>
      <c r="S44" s="770"/>
      <c r="T44" s="770"/>
    </row>
    <row r="45" spans="1:25" ht="12.75" customHeight="1"/>
    <row r="46" spans="1:25" ht="18">
      <c r="Y46" s="618">
        <v>3</v>
      </c>
    </row>
  </sheetData>
  <mergeCells count="33"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  <mergeCell ref="U7:Y7"/>
    <mergeCell ref="U8:U9"/>
    <mergeCell ref="V8:V9"/>
    <mergeCell ref="W8:W9"/>
    <mergeCell ref="X8:Y8"/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81" t="s">
        <v>804</v>
      </c>
      <c r="B2" s="781"/>
      <c r="C2" s="781"/>
    </row>
    <row r="3" spans="1:9" s="26" customFormat="1" ht="20.25" customHeight="1">
      <c r="A3" s="781" t="s">
        <v>805</v>
      </c>
      <c r="B3" s="781"/>
      <c r="C3" s="781"/>
    </row>
    <row r="4" spans="1:9" s="26" customFormat="1" ht="15.75" customHeight="1">
      <c r="A4" s="781"/>
      <c r="B4" s="781"/>
      <c r="C4" s="781"/>
    </row>
    <row r="5" spans="1:9" s="26" customFormat="1" ht="9.75" customHeight="1">
      <c r="A5" s="27"/>
      <c r="B5" s="27"/>
      <c r="C5" s="27"/>
    </row>
    <row r="6" spans="1:9" s="26" customFormat="1" ht="1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2"/>
      <c r="B27" s="852"/>
      <c r="C27" s="258"/>
      <c r="D27" s="258"/>
      <c r="E27" s="258"/>
      <c r="F27" s="258"/>
    </row>
    <row r="28" spans="1:6" ht="15" customHeight="1">
      <c r="A28" s="811"/>
      <c r="B28" s="811"/>
      <c r="C28" s="77"/>
      <c r="D28" s="811"/>
      <c r="E28" s="811"/>
      <c r="F28" s="811"/>
    </row>
    <row r="29" spans="1:6" ht="15" customHeight="1">
      <c r="A29" s="770"/>
      <c r="B29" s="770"/>
      <c r="C29" s="83"/>
      <c r="D29" s="770"/>
      <c r="E29" s="770"/>
      <c r="F29" s="770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:C2"/>
    <mergeCell ref="A3:C3"/>
    <mergeCell ref="A4:C4"/>
    <mergeCell ref="A8:A9"/>
    <mergeCell ref="B8:C8"/>
    <mergeCell ref="A28:B28"/>
    <mergeCell ref="A29:B29"/>
    <mergeCell ref="A27:B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81" t="s">
        <v>432</v>
      </c>
      <c r="B2" s="781"/>
      <c r="C2" s="781"/>
    </row>
    <row r="3" spans="1:3" s="26" customFormat="1" ht="21.75" customHeight="1">
      <c r="A3" s="781" t="s">
        <v>778</v>
      </c>
      <c r="B3" s="781"/>
      <c r="C3" s="781"/>
    </row>
    <row r="4" spans="1:3" s="26" customFormat="1" ht="15.75" customHeight="1">
      <c r="A4" s="781"/>
      <c r="B4" s="781"/>
      <c r="C4" s="781"/>
    </row>
    <row r="5" spans="1:3" s="26" customFormat="1" ht="15" customHeight="1">
      <c r="A5" s="27"/>
      <c r="B5" s="27"/>
      <c r="C5" s="27"/>
    </row>
    <row r="6" spans="1:3" s="26" customFormat="1" ht="15" customHeight="1">
      <c r="A6" s="988" t="s">
        <v>528</v>
      </c>
      <c r="B6" s="988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5" t="s">
        <v>429</v>
      </c>
      <c r="B8" s="997" t="s">
        <v>430</v>
      </c>
      <c r="C8" s="997" t="s">
        <v>431</v>
      </c>
    </row>
    <row r="9" spans="1:3" s="26" customFormat="1" ht="13.5" thickBot="1">
      <c r="A9" s="996"/>
      <c r="B9" s="998"/>
      <c r="C9" s="998"/>
    </row>
    <row r="10" spans="1:3" s="26" customFormat="1">
      <c r="A10" s="989"/>
      <c r="B10" s="992"/>
      <c r="C10" s="992"/>
    </row>
    <row r="11" spans="1:3" s="26" customFormat="1" ht="15" customHeight="1">
      <c r="A11" s="990"/>
      <c r="B11" s="993"/>
      <c r="C11" s="993"/>
    </row>
    <row r="12" spans="1:3" s="26" customFormat="1" ht="15" customHeight="1">
      <c r="A12" s="990"/>
      <c r="B12" s="993"/>
      <c r="C12" s="993"/>
    </row>
    <row r="13" spans="1:3" s="26" customFormat="1" ht="15" customHeight="1">
      <c r="A13" s="990"/>
      <c r="B13" s="993"/>
      <c r="C13" s="993"/>
    </row>
    <row r="14" spans="1:3" s="26" customFormat="1" ht="15" customHeight="1">
      <c r="A14" s="990"/>
      <c r="B14" s="993"/>
      <c r="C14" s="993"/>
    </row>
    <row r="15" spans="1:3" s="26" customFormat="1" ht="15" customHeight="1">
      <c r="A15" s="990"/>
      <c r="B15" s="993"/>
      <c r="C15" s="993"/>
    </row>
    <row r="16" spans="1:3" s="26" customFormat="1" ht="15" customHeight="1">
      <c r="A16" s="990"/>
      <c r="B16" s="993"/>
      <c r="C16" s="993"/>
    </row>
    <row r="17" spans="1:5" s="26" customFormat="1" ht="15" customHeight="1">
      <c r="A17" s="990"/>
      <c r="B17" s="993"/>
      <c r="C17" s="993"/>
    </row>
    <row r="18" spans="1:5" s="26" customFormat="1" ht="15" customHeight="1">
      <c r="A18" s="990"/>
      <c r="B18" s="993"/>
      <c r="C18" s="993"/>
    </row>
    <row r="19" spans="1:5" s="26" customFormat="1" ht="15" customHeight="1">
      <c r="A19" s="990"/>
      <c r="B19" s="993"/>
      <c r="C19" s="993"/>
    </row>
    <row r="20" spans="1:5" s="26" customFormat="1" ht="15" customHeight="1">
      <c r="A20" s="990"/>
      <c r="B20" s="993"/>
      <c r="C20" s="993"/>
    </row>
    <row r="21" spans="1:5" s="26" customFormat="1" ht="15.75" customHeight="1" thickBot="1">
      <c r="A21" s="991"/>
      <c r="B21" s="994"/>
      <c r="C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2" t="s">
        <v>672</v>
      </c>
      <c r="B27" s="852"/>
      <c r="C27" s="258"/>
      <c r="D27" s="612"/>
      <c r="E27" s="258"/>
    </row>
    <row r="28" spans="1:5" ht="15" customHeight="1">
      <c r="A28" s="811" t="s">
        <v>657</v>
      </c>
      <c r="B28" s="811"/>
      <c r="C28" s="611" t="s">
        <v>659</v>
      </c>
      <c r="E28" s="157"/>
    </row>
    <row r="29" spans="1:5" ht="15" customHeight="1">
      <c r="A29" s="770" t="s">
        <v>658</v>
      </c>
      <c r="B29" s="770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C10:C21"/>
    <mergeCell ref="A2:C2"/>
    <mergeCell ref="A3:C3"/>
    <mergeCell ref="A4:C4"/>
    <mergeCell ref="A8:A9"/>
    <mergeCell ref="B8:B9"/>
    <mergeCell ref="C8:C9"/>
    <mergeCell ref="A28:B28"/>
    <mergeCell ref="A29:B29"/>
    <mergeCell ref="A27:B27"/>
    <mergeCell ref="A6:B6"/>
    <mergeCell ref="A10:A21"/>
    <mergeCell ref="B10:B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689</v>
      </c>
      <c r="B2" s="781"/>
      <c r="C2" s="781"/>
      <c r="D2" s="781"/>
      <c r="E2" s="781"/>
    </row>
    <row r="3" spans="1:11" s="26" customFormat="1" ht="20.25" customHeight="1">
      <c r="A3" s="781" t="s">
        <v>778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2" t="s">
        <v>671</v>
      </c>
      <c r="B27" s="852"/>
      <c r="C27" s="604"/>
      <c r="D27" s="604"/>
      <c r="E27" s="260"/>
      <c r="F27" s="260"/>
      <c r="G27" s="258"/>
      <c r="H27" s="258"/>
    </row>
    <row r="28" spans="1:8" ht="15" customHeight="1">
      <c r="A28" s="811" t="s">
        <v>657</v>
      </c>
      <c r="B28" s="811"/>
      <c r="C28" s="603"/>
      <c r="D28" s="603"/>
      <c r="E28" s="774" t="s">
        <v>659</v>
      </c>
      <c r="F28" s="774"/>
      <c r="G28" s="157"/>
      <c r="H28" s="157"/>
    </row>
    <row r="29" spans="1:8" ht="15" customHeight="1">
      <c r="A29" s="770" t="s">
        <v>658</v>
      </c>
      <c r="B29" s="770"/>
      <c r="C29" s="602"/>
      <c r="D29" s="602"/>
      <c r="E29" s="770" t="s">
        <v>660</v>
      </c>
      <c r="F29" s="770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E28:F28"/>
    <mergeCell ref="E29:F29"/>
    <mergeCell ref="B8:B9"/>
    <mergeCell ref="E8:E9"/>
    <mergeCell ref="C8:C9"/>
    <mergeCell ref="D8:D9"/>
    <mergeCell ref="A28:B28"/>
    <mergeCell ref="A29:B29"/>
    <mergeCell ref="A2:E2"/>
    <mergeCell ref="A3:E3"/>
    <mergeCell ref="A4:E4"/>
    <mergeCell ref="A8:A9"/>
    <mergeCell ref="A27:B27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81" t="s">
        <v>734</v>
      </c>
      <c r="B2" s="781"/>
      <c r="C2" s="781"/>
      <c r="D2" s="781"/>
      <c r="E2" s="781"/>
      <c r="F2" s="781"/>
      <c r="G2" s="781"/>
      <c r="H2" s="781"/>
    </row>
    <row r="3" spans="1:8" s="26" customFormat="1" ht="21.75" customHeight="1">
      <c r="A3" s="781" t="s">
        <v>778</v>
      </c>
      <c r="B3" s="781"/>
      <c r="C3" s="781"/>
      <c r="D3" s="781"/>
      <c r="E3" s="781"/>
      <c r="F3" s="781"/>
      <c r="G3" s="781"/>
      <c r="H3" s="781"/>
    </row>
    <row r="4" spans="1:8" s="26" customFormat="1" ht="15.75" customHeight="1">
      <c r="A4" s="781"/>
      <c r="B4" s="781"/>
      <c r="C4" s="78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51" t="s">
        <v>528</v>
      </c>
      <c r="B6" s="851"/>
      <c r="C6" s="851"/>
      <c r="D6" s="851"/>
      <c r="E6" s="851"/>
      <c r="F6" s="851"/>
      <c r="G6" s="851"/>
      <c r="H6" s="851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89"/>
      <c r="B9" s="992"/>
      <c r="C9" s="992"/>
      <c r="D9" s="992"/>
      <c r="E9" s="660"/>
      <c r="F9" s="660"/>
      <c r="G9" s="660"/>
      <c r="H9" s="992"/>
    </row>
    <row r="10" spans="1:8" s="26" customFormat="1" ht="15" customHeight="1">
      <c r="A10" s="990"/>
      <c r="B10" s="993"/>
      <c r="C10" s="993"/>
      <c r="D10" s="993"/>
      <c r="E10" s="661"/>
      <c r="F10" s="661"/>
      <c r="G10" s="661"/>
      <c r="H10" s="993"/>
    </row>
    <row r="11" spans="1:8" s="26" customFormat="1" ht="15" customHeight="1">
      <c r="A11" s="990"/>
      <c r="B11" s="993"/>
      <c r="C11" s="993"/>
      <c r="D11" s="993"/>
      <c r="E11" s="661"/>
      <c r="F11" s="661"/>
      <c r="G11" s="661"/>
      <c r="H11" s="993"/>
    </row>
    <row r="12" spans="1:8" s="26" customFormat="1" ht="15" customHeight="1">
      <c r="A12" s="990"/>
      <c r="B12" s="993"/>
      <c r="C12" s="993"/>
      <c r="D12" s="993"/>
      <c r="E12" s="661"/>
      <c r="F12" s="661"/>
      <c r="G12" s="661"/>
      <c r="H12" s="993"/>
    </row>
    <row r="13" spans="1:8" s="26" customFormat="1" ht="15" customHeight="1">
      <c r="A13" s="990"/>
      <c r="B13" s="993"/>
      <c r="C13" s="993"/>
      <c r="D13" s="993"/>
      <c r="E13" s="661"/>
      <c r="F13" s="661"/>
      <c r="G13" s="661"/>
      <c r="H13" s="993"/>
    </row>
    <row r="14" spans="1:8" s="26" customFormat="1" ht="15" customHeight="1">
      <c r="A14" s="990"/>
      <c r="B14" s="993"/>
      <c r="C14" s="993"/>
      <c r="D14" s="993"/>
      <c r="E14" s="661"/>
      <c r="F14" s="661"/>
      <c r="G14" s="661"/>
      <c r="H14" s="993"/>
    </row>
    <row r="15" spans="1:8" s="26" customFormat="1" ht="15" customHeight="1">
      <c r="A15" s="990"/>
      <c r="B15" s="993"/>
      <c r="C15" s="993"/>
      <c r="D15" s="993"/>
      <c r="E15" s="661"/>
      <c r="F15" s="661"/>
      <c r="G15" s="661"/>
      <c r="H15" s="993"/>
    </row>
    <row r="16" spans="1:8" s="26" customFormat="1" ht="15" customHeight="1">
      <c r="A16" s="990"/>
      <c r="B16" s="993"/>
      <c r="C16" s="993"/>
      <c r="D16" s="993"/>
      <c r="E16" s="661"/>
      <c r="F16" s="661"/>
      <c r="G16" s="661"/>
      <c r="H16" s="993"/>
    </row>
    <row r="17" spans="1:8" s="26" customFormat="1" ht="15" customHeight="1">
      <c r="A17" s="990"/>
      <c r="B17" s="993"/>
      <c r="C17" s="993"/>
      <c r="D17" s="993"/>
      <c r="E17" s="661"/>
      <c r="F17" s="661"/>
      <c r="G17" s="661"/>
      <c r="H17" s="993"/>
    </row>
    <row r="18" spans="1:8" s="26" customFormat="1" ht="15" customHeight="1">
      <c r="A18" s="990"/>
      <c r="B18" s="993"/>
      <c r="C18" s="993"/>
      <c r="D18" s="993"/>
      <c r="E18" s="661"/>
      <c r="F18" s="661"/>
      <c r="G18" s="661"/>
      <c r="H18" s="993"/>
    </row>
    <row r="19" spans="1:8" s="26" customFormat="1" ht="15" customHeight="1">
      <c r="A19" s="990"/>
      <c r="B19" s="993"/>
      <c r="C19" s="993"/>
      <c r="D19" s="993"/>
      <c r="E19" s="661"/>
      <c r="F19" s="661"/>
      <c r="G19" s="661"/>
      <c r="H19" s="993"/>
    </row>
    <row r="20" spans="1:8" s="26" customFormat="1" ht="15.75" customHeight="1" thickBot="1">
      <c r="A20" s="991"/>
      <c r="B20" s="994"/>
      <c r="C20" s="994"/>
      <c r="D20" s="994"/>
      <c r="E20" s="662"/>
      <c r="F20" s="662"/>
      <c r="G20" s="662"/>
      <c r="H20" s="994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2" t="s">
        <v>663</v>
      </c>
      <c r="B26" s="852"/>
      <c r="C26" s="852"/>
      <c r="D26" s="258"/>
      <c r="E26" s="887" t="s">
        <v>735</v>
      </c>
      <c r="F26" s="887"/>
      <c r="G26" s="887"/>
      <c r="H26" s="258"/>
    </row>
    <row r="27" spans="1:8" ht="15" customHeight="1">
      <c r="A27" s="811" t="s">
        <v>657</v>
      </c>
      <c r="B27" s="811"/>
      <c r="C27" s="811"/>
      <c r="D27" s="659"/>
      <c r="E27" s="659"/>
      <c r="F27" s="659" t="s">
        <v>659</v>
      </c>
      <c r="G27" s="659"/>
      <c r="H27" s="659"/>
    </row>
    <row r="28" spans="1:8" ht="24" customHeight="1">
      <c r="A28" s="770" t="s">
        <v>658</v>
      </c>
      <c r="B28" s="770"/>
      <c r="C28" s="770"/>
      <c r="D28" s="657"/>
      <c r="E28" s="770" t="s">
        <v>660</v>
      </c>
      <c r="F28" s="770"/>
      <c r="G28" s="770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81" t="s">
        <v>730</v>
      </c>
      <c r="B2" s="781"/>
      <c r="C2" s="781"/>
      <c r="D2" s="658"/>
      <c r="E2" s="658"/>
    </row>
    <row r="3" spans="1:5" s="26" customFormat="1" ht="21.75" customHeight="1">
      <c r="A3" s="781" t="s">
        <v>762</v>
      </c>
      <c r="B3" s="781"/>
      <c r="C3" s="781"/>
      <c r="D3" s="658"/>
      <c r="E3" s="658"/>
    </row>
    <row r="4" spans="1:5" s="26" customFormat="1" ht="15.75" customHeight="1">
      <c r="A4" s="781"/>
      <c r="B4" s="781"/>
      <c r="C4" s="78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5" t="s">
        <v>731</v>
      </c>
      <c r="B8" s="997" t="s">
        <v>721</v>
      </c>
      <c r="C8" s="999" t="s">
        <v>733</v>
      </c>
      <c r="D8" s="1000"/>
      <c r="E8" s="663"/>
    </row>
    <row r="9" spans="1:5" s="26" customFormat="1" ht="36.75" customHeight="1" thickBot="1">
      <c r="A9" s="996"/>
      <c r="B9" s="998"/>
      <c r="C9" s="674" t="s">
        <v>198</v>
      </c>
      <c r="D9" s="675" t="s">
        <v>220</v>
      </c>
      <c r="E9" s="664" t="s">
        <v>732</v>
      </c>
    </row>
    <row r="10" spans="1:5" s="26" customFormat="1">
      <c r="A10" s="989"/>
      <c r="B10" s="992"/>
      <c r="C10" s="992"/>
      <c r="D10" s="992"/>
      <c r="E10" s="992"/>
    </row>
    <row r="11" spans="1:5" s="26" customFormat="1" ht="15" customHeight="1">
      <c r="A11" s="990"/>
      <c r="B11" s="993"/>
      <c r="C11" s="993"/>
      <c r="D11" s="993"/>
      <c r="E11" s="993"/>
    </row>
    <row r="12" spans="1:5" s="26" customFormat="1" ht="15" customHeight="1">
      <c r="A12" s="990"/>
      <c r="B12" s="993"/>
      <c r="C12" s="993"/>
      <c r="D12" s="993"/>
      <c r="E12" s="993"/>
    </row>
    <row r="13" spans="1:5" s="26" customFormat="1" ht="15" customHeight="1">
      <c r="A13" s="990"/>
      <c r="B13" s="993"/>
      <c r="C13" s="993"/>
      <c r="D13" s="993"/>
      <c r="E13" s="993"/>
    </row>
    <row r="14" spans="1:5" s="26" customFormat="1" ht="15" customHeight="1">
      <c r="A14" s="990"/>
      <c r="B14" s="993"/>
      <c r="C14" s="993"/>
      <c r="D14" s="993"/>
      <c r="E14" s="993"/>
    </row>
    <row r="15" spans="1:5" s="26" customFormat="1" ht="15" customHeight="1">
      <c r="A15" s="990"/>
      <c r="B15" s="993"/>
      <c r="C15" s="993"/>
      <c r="D15" s="993"/>
      <c r="E15" s="993"/>
    </row>
    <row r="16" spans="1:5" s="26" customFormat="1" ht="15" customHeight="1">
      <c r="A16" s="990"/>
      <c r="B16" s="993"/>
      <c r="C16" s="993"/>
      <c r="D16" s="993"/>
      <c r="E16" s="993"/>
    </row>
    <row r="17" spans="1:5" s="26" customFormat="1" ht="15" customHeight="1">
      <c r="A17" s="990"/>
      <c r="B17" s="993"/>
      <c r="C17" s="993"/>
      <c r="D17" s="993"/>
      <c r="E17" s="993"/>
    </row>
    <row r="18" spans="1:5" s="26" customFormat="1" ht="15" customHeight="1">
      <c r="A18" s="990"/>
      <c r="B18" s="993"/>
      <c r="C18" s="993"/>
      <c r="D18" s="993"/>
      <c r="E18" s="993"/>
    </row>
    <row r="19" spans="1:5" s="26" customFormat="1" ht="15" customHeight="1">
      <c r="A19" s="990"/>
      <c r="B19" s="993"/>
      <c r="C19" s="993"/>
      <c r="D19" s="993"/>
      <c r="E19" s="993"/>
    </row>
    <row r="20" spans="1:5" s="26" customFormat="1" ht="15" customHeight="1">
      <c r="A20" s="990"/>
      <c r="B20" s="993"/>
      <c r="C20" s="993"/>
      <c r="D20" s="993"/>
      <c r="E20" s="993"/>
    </row>
    <row r="21" spans="1:5" s="26" customFormat="1" ht="15.75" customHeight="1" thickBot="1">
      <c r="A21" s="991"/>
      <c r="B21" s="994"/>
      <c r="C21" s="994"/>
      <c r="D21" s="994"/>
      <c r="E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2" t="s">
        <v>672</v>
      </c>
      <c r="B27" s="852"/>
      <c r="C27" s="887" t="s">
        <v>736</v>
      </c>
      <c r="D27" s="887"/>
      <c r="E27" s="258"/>
    </row>
    <row r="28" spans="1:5" ht="15" customHeight="1">
      <c r="A28" s="811" t="s">
        <v>657</v>
      </c>
      <c r="B28" s="811"/>
      <c r="C28" s="811" t="s">
        <v>659</v>
      </c>
      <c r="D28" s="811"/>
      <c r="E28" s="659"/>
    </row>
    <row r="29" spans="1:5" ht="15" customHeight="1">
      <c r="A29" s="770" t="s">
        <v>658</v>
      </c>
      <c r="B29" s="770"/>
      <c r="C29" s="770" t="s">
        <v>660</v>
      </c>
      <c r="D29" s="770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  <mergeCell ref="D10:D21"/>
    <mergeCell ref="E10:E21"/>
    <mergeCell ref="C8:D8"/>
    <mergeCell ref="C28:D28"/>
    <mergeCell ref="C29:D29"/>
    <mergeCell ref="C27:D2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748</v>
      </c>
      <c r="B2" s="781"/>
      <c r="C2" s="781"/>
      <c r="D2" s="781"/>
      <c r="E2" s="781"/>
    </row>
    <row r="3" spans="1:11" s="26" customFormat="1" ht="20.25" customHeight="1">
      <c r="A3" s="781" t="s">
        <v>762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2" t="s">
        <v>671</v>
      </c>
      <c r="B25" s="852"/>
      <c r="C25" s="716"/>
      <c r="D25" s="716"/>
      <c r="E25" s="260"/>
      <c r="F25" s="260"/>
      <c r="G25" s="258"/>
      <c r="H25" s="258"/>
    </row>
    <row r="26" spans="1:8" ht="15" customHeight="1">
      <c r="A26" s="811" t="s">
        <v>657</v>
      </c>
      <c r="B26" s="811"/>
      <c r="C26" s="715"/>
      <c r="D26" s="715"/>
      <c r="E26" s="774" t="s">
        <v>659</v>
      </c>
      <c r="F26" s="774"/>
      <c r="G26" s="157"/>
      <c r="H26" s="157"/>
    </row>
    <row r="27" spans="1:8" ht="15" customHeight="1">
      <c r="A27" s="770" t="s">
        <v>658</v>
      </c>
      <c r="B27" s="770"/>
      <c r="C27" s="714"/>
      <c r="D27" s="714"/>
      <c r="E27" s="770" t="s">
        <v>660</v>
      </c>
      <c r="F27" s="770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81"/>
      <c r="E1" s="781"/>
      <c r="F1" s="781"/>
      <c r="G1" s="781"/>
      <c r="H1" s="781"/>
      <c r="I1" s="781"/>
      <c r="J1" s="781"/>
      <c r="K1" s="113"/>
      <c r="L1" s="113"/>
    </row>
    <row r="2" spans="1:12" ht="14.1" customHeight="1">
      <c r="B2" s="25"/>
      <c r="C2" s="24"/>
      <c r="D2" s="781" t="s">
        <v>435</v>
      </c>
      <c r="E2" s="781"/>
      <c r="F2" s="781"/>
      <c r="G2" s="781"/>
      <c r="H2" s="781"/>
      <c r="I2" s="781"/>
      <c r="J2" s="781"/>
      <c r="K2" s="25"/>
      <c r="L2" s="25"/>
    </row>
    <row r="3" spans="1:12" ht="14.1" customHeight="1">
      <c r="B3" s="781" t="s">
        <v>767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14.1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80" t="s">
        <v>74</v>
      </c>
      <c r="D9" s="780"/>
      <c r="E9" s="38" t="s">
        <v>65</v>
      </c>
      <c r="F9" s="38" t="s">
        <v>66</v>
      </c>
      <c r="G9" s="39"/>
      <c r="H9" s="780" t="s">
        <v>74</v>
      </c>
      <c r="I9" s="78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7" t="s">
        <v>5</v>
      </c>
      <c r="D12" s="777"/>
      <c r="E12" s="538">
        <f>E16-F18</f>
        <v>18903.849999999999</v>
      </c>
      <c r="F12" s="538">
        <f>F14+F24</f>
        <v>0</v>
      </c>
      <c r="G12" s="48"/>
      <c r="H12" s="777" t="s">
        <v>6</v>
      </c>
      <c r="I12" s="777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7" t="s">
        <v>7</v>
      </c>
      <c r="D14" s="777"/>
      <c r="E14" s="538">
        <f>E16-F18</f>
        <v>18903.849999999999</v>
      </c>
      <c r="F14" s="538">
        <v>0</v>
      </c>
      <c r="G14" s="48"/>
      <c r="H14" s="777" t="s">
        <v>8</v>
      </c>
      <c r="I14" s="777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6" t="s">
        <v>9</v>
      </c>
      <c r="D16" s="776"/>
      <c r="E16" s="540">
        <v>18903.849999999999</v>
      </c>
      <c r="F16" s="122">
        <v>0</v>
      </c>
      <c r="G16" s="48"/>
      <c r="H16" s="776" t="s">
        <v>10</v>
      </c>
      <c r="I16" s="776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6" t="s">
        <v>11</v>
      </c>
      <c r="D17" s="776"/>
      <c r="E17" s="122">
        <v>0</v>
      </c>
      <c r="F17" s="122">
        <v>0</v>
      </c>
      <c r="G17" s="48"/>
      <c r="H17" s="776" t="s">
        <v>12</v>
      </c>
      <c r="I17" s="776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6" t="s">
        <v>13</v>
      </c>
      <c r="D18" s="776"/>
      <c r="E18" s="122">
        <v>0</v>
      </c>
      <c r="F18" s="540">
        <v>0</v>
      </c>
      <c r="G18" s="48"/>
      <c r="H18" s="776" t="s">
        <v>14</v>
      </c>
      <c r="I18" s="776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6" t="s">
        <v>15</v>
      </c>
      <c r="D19" s="776"/>
      <c r="E19" s="122">
        <f>IF(ESF!E19&lt;ESF!F19,ESF!F19-ESF!E19,0)</f>
        <v>0</v>
      </c>
      <c r="F19" s="122">
        <f>IF(E19&gt;0,0,ESF!E19-ESF!F19)</f>
        <v>0</v>
      </c>
      <c r="G19" s="48"/>
      <c r="H19" s="776" t="s">
        <v>16</v>
      </c>
      <c r="I19" s="776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6" t="s">
        <v>17</v>
      </c>
      <c r="D20" s="776"/>
      <c r="E20" s="122">
        <f>IF(ESF!E20&lt;ESF!F20,ESF!F20-ESF!E20,0)</f>
        <v>0</v>
      </c>
      <c r="F20" s="122">
        <f>IF(E20&gt;0,0,ESF!E20-ESF!F20)</f>
        <v>0</v>
      </c>
      <c r="G20" s="48"/>
      <c r="H20" s="776" t="s">
        <v>18</v>
      </c>
      <c r="I20" s="776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6" t="s">
        <v>19</v>
      </c>
      <c r="D21" s="776"/>
      <c r="E21" s="122">
        <f>IF(ESF!E21&lt;ESF!F21,ESF!F21-ESF!E21,0)</f>
        <v>0</v>
      </c>
      <c r="F21" s="122">
        <f>IF(E21&gt;0,0,ESF!E21-ESF!F21)</f>
        <v>0</v>
      </c>
      <c r="G21" s="48"/>
      <c r="H21" s="778" t="s">
        <v>20</v>
      </c>
      <c r="I21" s="778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6" t="s">
        <v>21</v>
      </c>
      <c r="D22" s="776"/>
      <c r="E22" s="122">
        <f>IF(ESF!E22&lt;ESF!F22,ESF!F22-ESF!E22,0)</f>
        <v>0</v>
      </c>
      <c r="F22" s="122">
        <f>IF(E22&gt;0,0,ESF!E22-ESF!F22)</f>
        <v>0</v>
      </c>
      <c r="G22" s="48"/>
      <c r="H22" s="776" t="s">
        <v>22</v>
      </c>
      <c r="I22" s="776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6" t="s">
        <v>23</v>
      </c>
      <c r="I23" s="776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7" t="s">
        <v>26</v>
      </c>
      <c r="D24" s="777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5" t="s">
        <v>27</v>
      </c>
      <c r="I25" s="775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6" t="s">
        <v>28</v>
      </c>
      <c r="D26" s="776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6" t="s">
        <v>30</v>
      </c>
      <c r="D27" s="776"/>
      <c r="E27" s="122">
        <f>IF(ESF!E30&lt;ESF!F30,ESF!F30-ESF!E30,0)</f>
        <v>0</v>
      </c>
      <c r="F27" s="122">
        <f>IF(E27&gt;0,0,ESF!E30-ESF!F30)</f>
        <v>0</v>
      </c>
      <c r="G27" s="48"/>
      <c r="H27" s="776" t="s">
        <v>29</v>
      </c>
      <c r="I27" s="776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6" t="s">
        <v>32</v>
      </c>
      <c r="D28" s="776"/>
      <c r="E28" s="122">
        <f>IF(ESF!E31&lt;ESF!F31,ESF!F31-ESF!E31,0)</f>
        <v>0</v>
      </c>
      <c r="F28" s="122">
        <f>IF(E28&gt;0,0,ESF!E31-ESF!F31)</f>
        <v>0</v>
      </c>
      <c r="G28" s="48"/>
      <c r="H28" s="776" t="s">
        <v>31</v>
      </c>
      <c r="I28" s="776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6" t="s">
        <v>34</v>
      </c>
      <c r="D29" s="776"/>
      <c r="E29" s="122">
        <f>IF(ESF!E32&lt;ESF!F32,ESF!F32-ESF!E32,0)</f>
        <v>0</v>
      </c>
      <c r="F29" s="122">
        <f>IF(E29&gt;0,0,ESF!E32-ESF!F32)</f>
        <v>0</v>
      </c>
      <c r="G29" s="48"/>
      <c r="H29" s="776" t="s">
        <v>33</v>
      </c>
      <c r="I29" s="776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6" t="s">
        <v>36</v>
      </c>
      <c r="D30" s="776"/>
      <c r="E30" s="122">
        <f>IF(ESF!E33&lt;ESF!F33,ESF!F33-ESF!E33,0)</f>
        <v>0</v>
      </c>
      <c r="F30" s="122">
        <f>IF(E30&gt;0,0,ESF!E33-ESF!F33)</f>
        <v>0</v>
      </c>
      <c r="G30" s="48"/>
      <c r="H30" s="776" t="s">
        <v>35</v>
      </c>
      <c r="I30" s="776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8" t="s">
        <v>38</v>
      </c>
      <c r="D31" s="778"/>
      <c r="E31" s="122">
        <f>IF(ESF!E34&lt;ESF!F34,ESF!F34-ESF!E34,0)</f>
        <v>0</v>
      </c>
      <c r="F31" s="122">
        <f>IF(E31&gt;0,0,ESF!E34-ESF!F34)</f>
        <v>0</v>
      </c>
      <c r="G31" s="48"/>
      <c r="H31" s="778" t="s">
        <v>37</v>
      </c>
      <c r="I31" s="778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6" t="s">
        <v>40</v>
      </c>
      <c r="D32" s="776"/>
      <c r="E32" s="122">
        <f>IF(ESF!E35&lt;ESF!F35,ESF!F35-ESF!E35,0)</f>
        <v>0</v>
      </c>
      <c r="F32" s="122">
        <f>IF(E32&gt;0,0,ESF!E35-ESF!F35)</f>
        <v>0</v>
      </c>
      <c r="G32" s="48"/>
      <c r="H32" s="776" t="s">
        <v>39</v>
      </c>
      <c r="I32" s="776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8" t="s">
        <v>41</v>
      </c>
      <c r="D33" s="778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6" t="s">
        <v>43</v>
      </c>
      <c r="D34" s="776"/>
      <c r="E34" s="122">
        <f>IF(ESF!E37&lt;ESF!F37,ESF!F37-ESF!E37,0)</f>
        <v>0</v>
      </c>
      <c r="F34" s="122">
        <f>IF(E34&gt;0,0,ESF!E37-ESF!F37)</f>
        <v>0</v>
      </c>
      <c r="G34" s="48"/>
      <c r="H34" s="777" t="s">
        <v>46</v>
      </c>
      <c r="I34" s="777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7" t="s">
        <v>48</v>
      </c>
      <c r="I36" s="777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6" t="s">
        <v>49</v>
      </c>
      <c r="I38" s="776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6" t="s">
        <v>50</v>
      </c>
      <c r="I39" s="776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6" t="s">
        <v>51</v>
      </c>
      <c r="I40" s="776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7" t="s">
        <v>52</v>
      </c>
      <c r="I42" s="777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6" t="s">
        <v>53</v>
      </c>
      <c r="I44" s="776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6" t="s">
        <v>54</v>
      </c>
      <c r="I45" s="776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6" t="s">
        <v>55</v>
      </c>
      <c r="I46" s="776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6" t="s">
        <v>56</v>
      </c>
      <c r="I47" s="776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6" t="s">
        <v>57</v>
      </c>
      <c r="I48" s="776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7" t="s">
        <v>77</v>
      </c>
      <c r="I50" s="777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6" t="s">
        <v>59</v>
      </c>
      <c r="I52" s="776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90" t="s">
        <v>76</v>
      </c>
      <c r="D57" s="790"/>
      <c r="E57" s="790"/>
      <c r="F57" s="790"/>
      <c r="G57" s="790"/>
      <c r="H57" s="790"/>
      <c r="I57" s="790"/>
      <c r="J57" s="790"/>
      <c r="K57" s="790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74" t="s">
        <v>742</v>
      </c>
      <c r="E60" s="774"/>
      <c r="F60" s="77"/>
      <c r="G60" s="77"/>
      <c r="H60" s="774" t="s">
        <v>659</v>
      </c>
      <c r="I60" s="774"/>
      <c r="J60" s="81"/>
      <c r="K60" s="77"/>
    </row>
    <row r="61" spans="2:12" ht="19.5" customHeight="1">
      <c r="C61" s="82"/>
      <c r="D61" s="770" t="s">
        <v>658</v>
      </c>
      <c r="E61" s="770"/>
      <c r="F61" s="83"/>
      <c r="G61" s="83"/>
      <c r="H61" s="770" t="s">
        <v>660</v>
      </c>
      <c r="I61" s="770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D1:J1"/>
    <mergeCell ref="D2:J2"/>
    <mergeCell ref="H9:I9"/>
    <mergeCell ref="B3:L3"/>
    <mergeCell ref="B4:L4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H45:I45"/>
    <mergeCell ref="H46:I46"/>
    <mergeCell ref="H47:I47"/>
    <mergeCell ref="H48:I48"/>
    <mergeCell ref="H50:I50"/>
    <mergeCell ref="H52:I52"/>
    <mergeCell ref="D61:E61"/>
    <mergeCell ref="H61:I61"/>
    <mergeCell ref="C57:K57"/>
    <mergeCell ref="D60:E60"/>
    <mergeCell ref="H60:I60"/>
    <mergeCell ref="H53:I53"/>
    <mergeCell ref="C33:D33"/>
    <mergeCell ref="C32:D32"/>
    <mergeCell ref="C26:D26"/>
    <mergeCell ref="C27:D27"/>
    <mergeCell ref="C30:D30"/>
    <mergeCell ref="C28:D28"/>
    <mergeCell ref="C29:D29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H14:I14"/>
    <mergeCell ref="H16:I16"/>
    <mergeCell ref="C12:D12"/>
    <mergeCell ref="C14:D14"/>
    <mergeCell ref="C16:D16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98" t="s">
        <v>1</v>
      </c>
      <c r="B2" s="798"/>
      <c r="C2" s="798"/>
      <c r="D2" s="798"/>
      <c r="E2" s="13" t="e">
        <f>ESF!#REF!</f>
        <v>#REF!</v>
      </c>
    </row>
    <row r="3" spans="1:5">
      <c r="A3" s="798" t="s">
        <v>3</v>
      </c>
      <c r="B3" s="798"/>
      <c r="C3" s="798"/>
      <c r="D3" s="798"/>
      <c r="E3" s="13">
        <f>ESF!D5</f>
        <v>0</v>
      </c>
    </row>
    <row r="4" spans="1:5">
      <c r="A4" s="798" t="s">
        <v>2</v>
      </c>
      <c r="B4" s="798"/>
      <c r="C4" s="798"/>
      <c r="D4" s="798"/>
      <c r="E4" s="14"/>
    </row>
    <row r="5" spans="1:5">
      <c r="A5" s="798" t="s">
        <v>71</v>
      </c>
      <c r="B5" s="798"/>
      <c r="C5" s="798"/>
      <c r="D5" s="798"/>
      <c r="E5" t="s">
        <v>69</v>
      </c>
    </row>
    <row r="6" spans="1:5">
      <c r="A6" s="6"/>
      <c r="B6" s="6"/>
      <c r="C6" s="803" t="s">
        <v>4</v>
      </c>
      <c r="D6" s="803"/>
      <c r="E6" s="1">
        <v>2013</v>
      </c>
    </row>
    <row r="7" spans="1:5">
      <c r="A7" s="799" t="s">
        <v>67</v>
      </c>
      <c r="B7" s="797" t="s">
        <v>7</v>
      </c>
      <c r="C7" s="793" t="s">
        <v>9</v>
      </c>
      <c r="D7" s="793"/>
      <c r="E7" s="8">
        <f>ESF!E16</f>
        <v>933618.61</v>
      </c>
    </row>
    <row r="8" spans="1:5">
      <c r="A8" s="799"/>
      <c r="B8" s="797"/>
      <c r="C8" s="793" t="s">
        <v>11</v>
      </c>
      <c r="D8" s="793"/>
      <c r="E8" s="8">
        <f>ESF!E17</f>
        <v>0</v>
      </c>
    </row>
    <row r="9" spans="1:5">
      <c r="A9" s="799"/>
      <c r="B9" s="797"/>
      <c r="C9" s="793" t="s">
        <v>13</v>
      </c>
      <c r="D9" s="793"/>
      <c r="E9" s="8">
        <f>ESF!E18</f>
        <v>0</v>
      </c>
    </row>
    <row r="10" spans="1:5">
      <c r="A10" s="799"/>
      <c r="B10" s="797"/>
      <c r="C10" s="793" t="s">
        <v>15</v>
      </c>
      <c r="D10" s="793"/>
      <c r="E10" s="8">
        <f>ESF!E19</f>
        <v>0</v>
      </c>
    </row>
    <row r="11" spans="1:5">
      <c r="A11" s="799"/>
      <c r="B11" s="797"/>
      <c r="C11" s="793" t="s">
        <v>17</v>
      </c>
      <c r="D11" s="793"/>
      <c r="E11" s="8">
        <f>ESF!E20</f>
        <v>0</v>
      </c>
    </row>
    <row r="12" spans="1:5">
      <c r="A12" s="799"/>
      <c r="B12" s="797"/>
      <c r="C12" s="793" t="s">
        <v>19</v>
      </c>
      <c r="D12" s="793"/>
      <c r="E12" s="8">
        <f>ESF!E21</f>
        <v>0</v>
      </c>
    </row>
    <row r="13" spans="1:5">
      <c r="A13" s="799"/>
      <c r="B13" s="797"/>
      <c r="C13" s="793" t="s">
        <v>21</v>
      </c>
      <c r="D13" s="793"/>
      <c r="E13" s="8">
        <f>ESF!E22</f>
        <v>791</v>
      </c>
    </row>
    <row r="14" spans="1:5" ht="15.75" thickBot="1">
      <c r="A14" s="799"/>
      <c r="B14" s="4"/>
      <c r="C14" s="794" t="s">
        <v>24</v>
      </c>
      <c r="D14" s="794"/>
      <c r="E14" s="9">
        <f>ESF!E24</f>
        <v>934409.61</v>
      </c>
    </row>
    <row r="15" spans="1:5">
      <c r="A15" s="799"/>
      <c r="B15" s="797" t="s">
        <v>26</v>
      </c>
      <c r="C15" s="793" t="s">
        <v>28</v>
      </c>
      <c r="D15" s="793"/>
      <c r="E15" s="8">
        <f>ESF!E29</f>
        <v>0</v>
      </c>
    </row>
    <row r="16" spans="1:5">
      <c r="A16" s="799"/>
      <c r="B16" s="797"/>
      <c r="C16" s="793" t="s">
        <v>30</v>
      </c>
      <c r="D16" s="793"/>
      <c r="E16" s="8">
        <f>ESF!E30</f>
        <v>0</v>
      </c>
    </row>
    <row r="17" spans="1:5">
      <c r="A17" s="799"/>
      <c r="B17" s="797"/>
      <c r="C17" s="793" t="s">
        <v>32</v>
      </c>
      <c r="D17" s="793"/>
      <c r="E17" s="8">
        <f>ESF!E31</f>
        <v>1182450.6200000001</v>
      </c>
    </row>
    <row r="18" spans="1:5">
      <c r="A18" s="799"/>
      <c r="B18" s="797"/>
      <c r="C18" s="793" t="s">
        <v>34</v>
      </c>
      <c r="D18" s="793"/>
      <c r="E18" s="8">
        <f>ESF!E32</f>
        <v>2521320.9500000002</v>
      </c>
    </row>
    <row r="19" spans="1:5">
      <c r="A19" s="799"/>
      <c r="B19" s="797"/>
      <c r="C19" s="793" t="s">
        <v>36</v>
      </c>
      <c r="D19" s="793"/>
      <c r="E19" s="8">
        <f>ESF!E33</f>
        <v>0</v>
      </c>
    </row>
    <row r="20" spans="1:5">
      <c r="A20" s="799"/>
      <c r="B20" s="797"/>
      <c r="C20" s="793" t="s">
        <v>38</v>
      </c>
      <c r="D20" s="793"/>
      <c r="E20" s="8">
        <f>ESF!E34</f>
        <v>-1289930.79</v>
      </c>
    </row>
    <row r="21" spans="1:5">
      <c r="A21" s="799"/>
      <c r="B21" s="797"/>
      <c r="C21" s="793" t="s">
        <v>40</v>
      </c>
      <c r="D21" s="793"/>
      <c r="E21" s="8">
        <f>ESF!E35</f>
        <v>0</v>
      </c>
    </row>
    <row r="22" spans="1:5">
      <c r="A22" s="799"/>
      <c r="B22" s="797"/>
      <c r="C22" s="793" t="s">
        <v>41</v>
      </c>
      <c r="D22" s="793"/>
      <c r="E22" s="8">
        <f>ESF!E36</f>
        <v>0</v>
      </c>
    </row>
    <row r="23" spans="1:5">
      <c r="A23" s="799"/>
      <c r="B23" s="797"/>
      <c r="C23" s="793" t="s">
        <v>43</v>
      </c>
      <c r="D23" s="793"/>
      <c r="E23" s="8">
        <f>ESF!E37</f>
        <v>0</v>
      </c>
    </row>
    <row r="24" spans="1:5" ht="15.75" thickBot="1">
      <c r="A24" s="799"/>
      <c r="B24" s="4"/>
      <c r="C24" s="794" t="s">
        <v>45</v>
      </c>
      <c r="D24" s="794"/>
      <c r="E24" s="9">
        <f>ESF!E39</f>
        <v>2413840.7800000003</v>
      </c>
    </row>
    <row r="25" spans="1:5" ht="15.75" thickBot="1">
      <c r="A25" s="799"/>
      <c r="B25" s="2"/>
      <c r="C25" s="794" t="s">
        <v>47</v>
      </c>
      <c r="D25" s="794"/>
      <c r="E25" s="9">
        <f>ESF!E41</f>
        <v>3348250.39</v>
      </c>
    </row>
    <row r="26" spans="1:5">
      <c r="A26" s="799" t="s">
        <v>68</v>
      </c>
      <c r="B26" s="797" t="s">
        <v>8</v>
      </c>
      <c r="C26" s="793" t="s">
        <v>10</v>
      </c>
      <c r="D26" s="793"/>
      <c r="E26" s="8">
        <f>ESF!J16</f>
        <v>404263.33</v>
      </c>
    </row>
    <row r="27" spans="1:5">
      <c r="A27" s="799"/>
      <c r="B27" s="797"/>
      <c r="C27" s="793" t="s">
        <v>12</v>
      </c>
      <c r="D27" s="793"/>
      <c r="E27" s="8">
        <f>ESF!J17</f>
        <v>0</v>
      </c>
    </row>
    <row r="28" spans="1:5">
      <c r="A28" s="799"/>
      <c r="B28" s="797"/>
      <c r="C28" s="793" t="s">
        <v>14</v>
      </c>
      <c r="D28" s="793"/>
      <c r="E28" s="8">
        <f>ESF!J18</f>
        <v>0</v>
      </c>
    </row>
    <row r="29" spans="1:5">
      <c r="A29" s="799"/>
      <c r="B29" s="797"/>
      <c r="C29" s="793" t="s">
        <v>16</v>
      </c>
      <c r="D29" s="793"/>
      <c r="E29" s="8">
        <f>ESF!J19</f>
        <v>0</v>
      </c>
    </row>
    <row r="30" spans="1:5">
      <c r="A30" s="799"/>
      <c r="B30" s="797"/>
      <c r="C30" s="793" t="s">
        <v>18</v>
      </c>
      <c r="D30" s="793"/>
      <c r="E30" s="8">
        <f>ESF!J20</f>
        <v>0</v>
      </c>
    </row>
    <row r="31" spans="1:5">
      <c r="A31" s="799"/>
      <c r="B31" s="797"/>
      <c r="C31" s="793" t="s">
        <v>20</v>
      </c>
      <c r="D31" s="793"/>
      <c r="E31" s="8">
        <f>ESF!J21</f>
        <v>0</v>
      </c>
    </row>
    <row r="32" spans="1:5">
      <c r="A32" s="799"/>
      <c r="B32" s="797"/>
      <c r="C32" s="793" t="s">
        <v>22</v>
      </c>
      <c r="D32" s="793"/>
      <c r="E32" s="8">
        <f>ESF!J22</f>
        <v>0</v>
      </c>
    </row>
    <row r="33" spans="1:5">
      <c r="A33" s="799"/>
      <c r="B33" s="797"/>
      <c r="C33" s="793" t="s">
        <v>23</v>
      </c>
      <c r="D33" s="793"/>
      <c r="E33" s="8">
        <f>ESF!J23</f>
        <v>0</v>
      </c>
    </row>
    <row r="34" spans="1:5" ht="15.75" thickBot="1">
      <c r="A34" s="799"/>
      <c r="B34" s="4"/>
      <c r="C34" s="794" t="s">
        <v>25</v>
      </c>
      <c r="D34" s="794"/>
      <c r="E34" s="9">
        <f>ESF!J25</f>
        <v>404263.33</v>
      </c>
    </row>
    <row r="35" spans="1:5">
      <c r="A35" s="799"/>
      <c r="B35" s="797" t="s">
        <v>27</v>
      </c>
      <c r="C35" s="793" t="s">
        <v>29</v>
      </c>
      <c r="D35" s="793"/>
      <c r="E35" s="8">
        <f>ESF!J29</f>
        <v>0</v>
      </c>
    </row>
    <row r="36" spans="1:5">
      <c r="A36" s="799"/>
      <c r="B36" s="797"/>
      <c r="C36" s="793" t="s">
        <v>31</v>
      </c>
      <c r="D36" s="793"/>
      <c r="E36" s="8">
        <f>ESF!J30</f>
        <v>0</v>
      </c>
    </row>
    <row r="37" spans="1:5">
      <c r="A37" s="799"/>
      <c r="B37" s="797"/>
      <c r="C37" s="793" t="s">
        <v>33</v>
      </c>
      <c r="D37" s="793"/>
      <c r="E37" s="8">
        <f>ESF!J31</f>
        <v>0</v>
      </c>
    </row>
    <row r="38" spans="1:5">
      <c r="A38" s="799"/>
      <c r="B38" s="797"/>
      <c r="C38" s="793" t="s">
        <v>35</v>
      </c>
      <c r="D38" s="793"/>
      <c r="E38" s="8">
        <f>ESF!J32</f>
        <v>0</v>
      </c>
    </row>
    <row r="39" spans="1:5">
      <c r="A39" s="799"/>
      <c r="B39" s="797"/>
      <c r="C39" s="793" t="s">
        <v>37</v>
      </c>
      <c r="D39" s="793"/>
      <c r="E39" s="8">
        <f>ESF!J33</f>
        <v>0</v>
      </c>
    </row>
    <row r="40" spans="1:5">
      <c r="A40" s="799"/>
      <c r="B40" s="797"/>
      <c r="C40" s="793" t="s">
        <v>39</v>
      </c>
      <c r="D40" s="793"/>
      <c r="E40" s="8">
        <f>ESF!J34</f>
        <v>0</v>
      </c>
    </row>
    <row r="41" spans="1:5" ht="15.75" thickBot="1">
      <c r="A41" s="799"/>
      <c r="B41" s="2"/>
      <c r="C41" s="794" t="s">
        <v>42</v>
      </c>
      <c r="D41" s="794"/>
      <c r="E41" s="9">
        <f>ESF!J36</f>
        <v>0</v>
      </c>
    </row>
    <row r="42" spans="1:5" ht="15.75" thickBot="1">
      <c r="A42" s="799"/>
      <c r="B42" s="2"/>
      <c r="C42" s="794" t="s">
        <v>44</v>
      </c>
      <c r="D42" s="794"/>
      <c r="E42" s="9">
        <f>ESF!J38</f>
        <v>404263.33</v>
      </c>
    </row>
    <row r="43" spans="1:5">
      <c r="A43" s="3"/>
      <c r="B43" s="797" t="s">
        <v>46</v>
      </c>
      <c r="C43" s="795" t="s">
        <v>48</v>
      </c>
      <c r="D43" s="795"/>
      <c r="E43" s="10">
        <f>ESF!J42</f>
        <v>3525964.16</v>
      </c>
    </row>
    <row r="44" spans="1:5">
      <c r="A44" s="3"/>
      <c r="B44" s="797"/>
      <c r="C44" s="793" t="s">
        <v>49</v>
      </c>
      <c r="D44" s="793"/>
      <c r="E44" s="8">
        <f>ESF!J44</f>
        <v>3525964.16</v>
      </c>
    </row>
    <row r="45" spans="1:5">
      <c r="A45" s="3"/>
      <c r="B45" s="797"/>
      <c r="C45" s="793" t="s">
        <v>50</v>
      </c>
      <c r="D45" s="793"/>
      <c r="E45" s="8">
        <f>ESF!J45</f>
        <v>0</v>
      </c>
    </row>
    <row r="46" spans="1:5">
      <c r="A46" s="3"/>
      <c r="B46" s="797"/>
      <c r="C46" s="793" t="s">
        <v>51</v>
      </c>
      <c r="D46" s="793"/>
      <c r="E46" s="8">
        <f>ESF!J46</f>
        <v>0</v>
      </c>
    </row>
    <row r="47" spans="1:5">
      <c r="A47" s="3"/>
      <c r="B47" s="797"/>
      <c r="C47" s="795" t="s">
        <v>52</v>
      </c>
      <c r="D47" s="795"/>
      <c r="E47" s="10">
        <f>ESF!J48</f>
        <v>-581977.1</v>
      </c>
    </row>
    <row r="48" spans="1:5">
      <c r="A48" s="3"/>
      <c r="B48" s="797"/>
      <c r="C48" s="793" t="s">
        <v>53</v>
      </c>
      <c r="D48" s="793"/>
      <c r="E48" s="8">
        <f>ESF!J50</f>
        <v>499222.55</v>
      </c>
    </row>
    <row r="49" spans="1:5">
      <c r="A49" s="3"/>
      <c r="B49" s="797"/>
      <c r="C49" s="793" t="s">
        <v>54</v>
      </c>
      <c r="D49" s="793"/>
      <c r="E49" s="8">
        <f>ESF!J51</f>
        <v>-1082112.31</v>
      </c>
    </row>
    <row r="50" spans="1:5">
      <c r="A50" s="3"/>
      <c r="B50" s="797"/>
      <c r="C50" s="793" t="s">
        <v>55</v>
      </c>
      <c r="D50" s="793"/>
      <c r="E50" s="8">
        <f>ESF!J52</f>
        <v>0</v>
      </c>
    </row>
    <row r="51" spans="1:5">
      <c r="A51" s="3"/>
      <c r="B51" s="797"/>
      <c r="C51" s="793" t="s">
        <v>56</v>
      </c>
      <c r="D51" s="793"/>
      <c r="E51" s="8">
        <f>ESF!J53</f>
        <v>0</v>
      </c>
    </row>
    <row r="52" spans="1:5">
      <c r="A52" s="3"/>
      <c r="B52" s="797"/>
      <c r="C52" s="793" t="s">
        <v>57</v>
      </c>
      <c r="D52" s="793"/>
      <c r="E52" s="8">
        <f>ESF!J54</f>
        <v>912.66</v>
      </c>
    </row>
    <row r="53" spans="1:5">
      <c r="A53" s="3"/>
      <c r="B53" s="797"/>
      <c r="C53" s="795" t="s">
        <v>58</v>
      </c>
      <c r="D53" s="795"/>
      <c r="E53" s="10">
        <f>ESF!J56</f>
        <v>0</v>
      </c>
    </row>
    <row r="54" spans="1:5">
      <c r="A54" s="3"/>
      <c r="B54" s="797"/>
      <c r="C54" s="793" t="s">
        <v>59</v>
      </c>
      <c r="D54" s="793"/>
      <c r="E54" s="8">
        <f>ESF!J58</f>
        <v>0</v>
      </c>
    </row>
    <row r="55" spans="1:5">
      <c r="A55" s="3"/>
      <c r="B55" s="797"/>
      <c r="C55" s="793" t="s">
        <v>60</v>
      </c>
      <c r="D55" s="793"/>
      <c r="E55" s="8">
        <f>ESF!J59</f>
        <v>0</v>
      </c>
    </row>
    <row r="56" spans="1:5" ht="15.75" thickBot="1">
      <c r="A56" s="3"/>
      <c r="B56" s="797"/>
      <c r="C56" s="794" t="s">
        <v>61</v>
      </c>
      <c r="D56" s="794"/>
      <c r="E56" s="9">
        <f>ESF!J61</f>
        <v>2943987.06</v>
      </c>
    </row>
    <row r="57" spans="1:5" ht="15.75" thickBot="1">
      <c r="A57" s="3"/>
      <c r="B57" s="2"/>
      <c r="C57" s="794" t="s">
        <v>62</v>
      </c>
      <c r="D57" s="794"/>
      <c r="E57" s="9">
        <f>ESF!J63</f>
        <v>3348250.39</v>
      </c>
    </row>
    <row r="58" spans="1:5">
      <c r="A58" s="3"/>
      <c r="B58" s="2"/>
      <c r="C58" s="803" t="s">
        <v>4</v>
      </c>
      <c r="D58" s="803"/>
      <c r="E58" s="1">
        <v>2012</v>
      </c>
    </row>
    <row r="59" spans="1:5">
      <c r="A59" s="799" t="s">
        <v>67</v>
      </c>
      <c r="B59" s="797" t="s">
        <v>7</v>
      </c>
      <c r="C59" s="793" t="s">
        <v>9</v>
      </c>
      <c r="D59" s="793"/>
      <c r="E59" s="8">
        <f>ESF!F16</f>
        <v>952522.46</v>
      </c>
    </row>
    <row r="60" spans="1:5">
      <c r="A60" s="799"/>
      <c r="B60" s="797"/>
      <c r="C60" s="793" t="s">
        <v>11</v>
      </c>
      <c r="D60" s="793"/>
      <c r="E60" s="8">
        <f>ESF!F17</f>
        <v>0</v>
      </c>
    </row>
    <row r="61" spans="1:5">
      <c r="A61" s="799"/>
      <c r="B61" s="797"/>
      <c r="C61" s="793" t="s">
        <v>13</v>
      </c>
      <c r="D61" s="793"/>
      <c r="E61" s="8">
        <f>ESF!F18</f>
        <v>0</v>
      </c>
    </row>
    <row r="62" spans="1:5">
      <c r="A62" s="799"/>
      <c r="B62" s="797"/>
      <c r="C62" s="793" t="s">
        <v>15</v>
      </c>
      <c r="D62" s="793"/>
      <c r="E62" s="8">
        <f>ESF!F19</f>
        <v>0</v>
      </c>
    </row>
    <row r="63" spans="1:5">
      <c r="A63" s="799"/>
      <c r="B63" s="797"/>
      <c r="C63" s="793" t="s">
        <v>17</v>
      </c>
      <c r="D63" s="793"/>
      <c r="E63" s="8">
        <f>ESF!F20</f>
        <v>0</v>
      </c>
    </row>
    <row r="64" spans="1:5">
      <c r="A64" s="799"/>
      <c r="B64" s="797"/>
      <c r="C64" s="793" t="s">
        <v>19</v>
      </c>
      <c r="D64" s="793"/>
      <c r="E64" s="8">
        <f>ESF!F21</f>
        <v>0</v>
      </c>
    </row>
    <row r="65" spans="1:5">
      <c r="A65" s="799"/>
      <c r="B65" s="797"/>
      <c r="C65" s="793" t="s">
        <v>21</v>
      </c>
      <c r="D65" s="793"/>
      <c r="E65" s="8">
        <f>ESF!F22</f>
        <v>791</v>
      </c>
    </row>
    <row r="66" spans="1:5" ht="15.75" thickBot="1">
      <c r="A66" s="799"/>
      <c r="B66" s="4"/>
      <c r="C66" s="794" t="s">
        <v>24</v>
      </c>
      <c r="D66" s="794"/>
      <c r="E66" s="9">
        <f>ESF!F24</f>
        <v>953313.46</v>
      </c>
    </row>
    <row r="67" spans="1:5">
      <c r="A67" s="799"/>
      <c r="B67" s="797" t="s">
        <v>26</v>
      </c>
      <c r="C67" s="793" t="s">
        <v>28</v>
      </c>
      <c r="D67" s="793"/>
      <c r="E67" s="8">
        <f>ESF!F29</f>
        <v>0</v>
      </c>
    </row>
    <row r="68" spans="1:5">
      <c r="A68" s="799"/>
      <c r="B68" s="797"/>
      <c r="C68" s="793" t="s">
        <v>30</v>
      </c>
      <c r="D68" s="793"/>
      <c r="E68" s="8">
        <f>ESF!F30</f>
        <v>0</v>
      </c>
    </row>
    <row r="69" spans="1:5">
      <c r="A69" s="799"/>
      <c r="B69" s="797"/>
      <c r="C69" s="793" t="s">
        <v>32</v>
      </c>
      <c r="D69" s="793"/>
      <c r="E69" s="8">
        <f>ESF!F31</f>
        <v>1182450.6200000001</v>
      </c>
    </row>
    <row r="70" spans="1:5">
      <c r="A70" s="799"/>
      <c r="B70" s="797"/>
      <c r="C70" s="793" t="s">
        <v>34</v>
      </c>
      <c r="D70" s="793"/>
      <c r="E70" s="8">
        <f>ESF!F32</f>
        <v>2521320.9500000002</v>
      </c>
    </row>
    <row r="71" spans="1:5">
      <c r="A71" s="799"/>
      <c r="B71" s="797"/>
      <c r="C71" s="793" t="s">
        <v>36</v>
      </c>
      <c r="D71" s="793"/>
      <c r="E71" s="8">
        <f>ESF!F33</f>
        <v>0</v>
      </c>
    </row>
    <row r="72" spans="1:5">
      <c r="A72" s="799"/>
      <c r="B72" s="797"/>
      <c r="C72" s="793" t="s">
        <v>38</v>
      </c>
      <c r="D72" s="793"/>
      <c r="E72" s="8">
        <f>ESF!F34</f>
        <v>-1289930.79</v>
      </c>
    </row>
    <row r="73" spans="1:5">
      <c r="A73" s="799"/>
      <c r="B73" s="797"/>
      <c r="C73" s="793" t="s">
        <v>40</v>
      </c>
      <c r="D73" s="793"/>
      <c r="E73" s="8">
        <f>ESF!F35</f>
        <v>0</v>
      </c>
    </row>
    <row r="74" spans="1:5">
      <c r="A74" s="799"/>
      <c r="B74" s="797"/>
      <c r="C74" s="793" t="s">
        <v>41</v>
      </c>
      <c r="D74" s="793"/>
      <c r="E74" s="8">
        <f>ESF!F36</f>
        <v>0</v>
      </c>
    </row>
    <row r="75" spans="1:5">
      <c r="A75" s="799"/>
      <c r="B75" s="797"/>
      <c r="C75" s="793" t="s">
        <v>43</v>
      </c>
      <c r="D75" s="793"/>
      <c r="E75" s="8">
        <f>ESF!F37</f>
        <v>0</v>
      </c>
    </row>
    <row r="76" spans="1:5" ht="15.75" thickBot="1">
      <c r="A76" s="799"/>
      <c r="B76" s="4"/>
      <c r="C76" s="794" t="s">
        <v>45</v>
      </c>
      <c r="D76" s="794"/>
      <c r="E76" s="9">
        <f>ESF!F39</f>
        <v>2413840.7800000003</v>
      </c>
    </row>
    <row r="77" spans="1:5" ht="15.75" thickBot="1">
      <c r="A77" s="799"/>
      <c r="B77" s="2"/>
      <c r="C77" s="794" t="s">
        <v>47</v>
      </c>
      <c r="D77" s="794"/>
      <c r="E77" s="9">
        <f>ESF!F41</f>
        <v>3367154.24</v>
      </c>
    </row>
    <row r="78" spans="1:5">
      <c r="A78" s="799" t="s">
        <v>68</v>
      </c>
      <c r="B78" s="797" t="s">
        <v>8</v>
      </c>
      <c r="C78" s="793" t="s">
        <v>10</v>
      </c>
      <c r="D78" s="793"/>
      <c r="E78" s="8">
        <f>ESF!K16</f>
        <v>922389.73</v>
      </c>
    </row>
    <row r="79" spans="1:5">
      <c r="A79" s="799"/>
      <c r="B79" s="797"/>
      <c r="C79" s="793" t="s">
        <v>12</v>
      </c>
      <c r="D79" s="793"/>
      <c r="E79" s="8">
        <f>ESF!K17</f>
        <v>0</v>
      </c>
    </row>
    <row r="80" spans="1:5">
      <c r="A80" s="799"/>
      <c r="B80" s="797"/>
      <c r="C80" s="793" t="s">
        <v>14</v>
      </c>
      <c r="D80" s="793"/>
      <c r="E80" s="8">
        <f>ESF!K18</f>
        <v>0</v>
      </c>
    </row>
    <row r="81" spans="1:5">
      <c r="A81" s="799"/>
      <c r="B81" s="797"/>
      <c r="C81" s="793" t="s">
        <v>16</v>
      </c>
      <c r="D81" s="793"/>
      <c r="E81" s="8">
        <f>ESF!K19</f>
        <v>0</v>
      </c>
    </row>
    <row r="82" spans="1:5">
      <c r="A82" s="799"/>
      <c r="B82" s="797"/>
      <c r="C82" s="793" t="s">
        <v>18</v>
      </c>
      <c r="D82" s="793"/>
      <c r="E82" s="8">
        <f>ESF!K20</f>
        <v>0</v>
      </c>
    </row>
    <row r="83" spans="1:5">
      <c r="A83" s="799"/>
      <c r="B83" s="797"/>
      <c r="C83" s="793" t="s">
        <v>20</v>
      </c>
      <c r="D83" s="793"/>
      <c r="E83" s="8">
        <f>ESF!K21</f>
        <v>0</v>
      </c>
    </row>
    <row r="84" spans="1:5">
      <c r="A84" s="799"/>
      <c r="B84" s="797"/>
      <c r="C84" s="793" t="s">
        <v>22</v>
      </c>
      <c r="D84" s="793"/>
      <c r="E84" s="8">
        <f>ESF!K22</f>
        <v>0</v>
      </c>
    </row>
    <row r="85" spans="1:5">
      <c r="A85" s="799"/>
      <c r="B85" s="797"/>
      <c r="C85" s="793" t="s">
        <v>23</v>
      </c>
      <c r="D85" s="793"/>
      <c r="E85" s="8">
        <f>ESF!K23</f>
        <v>0</v>
      </c>
    </row>
    <row r="86" spans="1:5" ht="15.75" thickBot="1">
      <c r="A86" s="799"/>
      <c r="B86" s="4"/>
      <c r="C86" s="794" t="s">
        <v>25</v>
      </c>
      <c r="D86" s="794"/>
      <c r="E86" s="9">
        <f>ESF!K25</f>
        <v>922389.73</v>
      </c>
    </row>
    <row r="87" spans="1:5">
      <c r="A87" s="799"/>
      <c r="B87" s="797" t="s">
        <v>27</v>
      </c>
      <c r="C87" s="793" t="s">
        <v>29</v>
      </c>
      <c r="D87" s="793"/>
      <c r="E87" s="8">
        <f>ESF!K29</f>
        <v>0</v>
      </c>
    </row>
    <row r="88" spans="1:5">
      <c r="A88" s="799"/>
      <c r="B88" s="797"/>
      <c r="C88" s="793" t="s">
        <v>31</v>
      </c>
      <c r="D88" s="793"/>
      <c r="E88" s="8">
        <f>ESF!K30</f>
        <v>0</v>
      </c>
    </row>
    <row r="89" spans="1:5">
      <c r="A89" s="799"/>
      <c r="B89" s="797"/>
      <c r="C89" s="793" t="s">
        <v>33</v>
      </c>
      <c r="D89" s="793"/>
      <c r="E89" s="8">
        <f>ESF!K31</f>
        <v>0</v>
      </c>
    </row>
    <row r="90" spans="1:5">
      <c r="A90" s="799"/>
      <c r="B90" s="797"/>
      <c r="C90" s="793" t="s">
        <v>35</v>
      </c>
      <c r="D90" s="793"/>
      <c r="E90" s="8">
        <f>ESF!K32</f>
        <v>0</v>
      </c>
    </row>
    <row r="91" spans="1:5">
      <c r="A91" s="799"/>
      <c r="B91" s="797"/>
      <c r="C91" s="793" t="s">
        <v>37</v>
      </c>
      <c r="D91" s="793"/>
      <c r="E91" s="8">
        <f>ESF!K33</f>
        <v>0</v>
      </c>
    </row>
    <row r="92" spans="1:5">
      <c r="A92" s="799"/>
      <c r="B92" s="797"/>
      <c r="C92" s="793" t="s">
        <v>39</v>
      </c>
      <c r="D92" s="793"/>
      <c r="E92" s="8">
        <f>ESF!K34</f>
        <v>0</v>
      </c>
    </row>
    <row r="93" spans="1:5" ht="15.75" thickBot="1">
      <c r="A93" s="799"/>
      <c r="B93" s="2"/>
      <c r="C93" s="794" t="s">
        <v>42</v>
      </c>
      <c r="D93" s="794"/>
      <c r="E93" s="9">
        <f>ESF!K36</f>
        <v>0</v>
      </c>
    </row>
    <row r="94" spans="1:5" ht="15.75" thickBot="1">
      <c r="A94" s="799"/>
      <c r="B94" s="2"/>
      <c r="C94" s="794" t="s">
        <v>44</v>
      </c>
      <c r="D94" s="794"/>
      <c r="E94" s="9">
        <f>ESF!K38</f>
        <v>922389.73</v>
      </c>
    </row>
    <row r="95" spans="1:5">
      <c r="A95" s="3"/>
      <c r="B95" s="797" t="s">
        <v>46</v>
      </c>
      <c r="C95" s="795" t="s">
        <v>48</v>
      </c>
      <c r="D95" s="795"/>
      <c r="E95" s="10">
        <f>ESF!K42</f>
        <v>3525964.16</v>
      </c>
    </row>
    <row r="96" spans="1:5">
      <c r="A96" s="3"/>
      <c r="B96" s="797"/>
      <c r="C96" s="793" t="s">
        <v>49</v>
      </c>
      <c r="D96" s="793"/>
      <c r="E96" s="8">
        <f>ESF!K44</f>
        <v>3525964.16</v>
      </c>
    </row>
    <row r="97" spans="1:5">
      <c r="A97" s="3"/>
      <c r="B97" s="797"/>
      <c r="C97" s="793" t="s">
        <v>50</v>
      </c>
      <c r="D97" s="793"/>
      <c r="E97" s="8">
        <f>ESF!K45</f>
        <v>0</v>
      </c>
    </row>
    <row r="98" spans="1:5">
      <c r="A98" s="3"/>
      <c r="B98" s="797"/>
      <c r="C98" s="793" t="s">
        <v>51</v>
      </c>
      <c r="D98" s="793"/>
      <c r="E98" s="8">
        <f>ESF!K46</f>
        <v>0</v>
      </c>
    </row>
    <row r="99" spans="1:5">
      <c r="A99" s="3"/>
      <c r="B99" s="797"/>
      <c r="C99" s="795" t="s">
        <v>52</v>
      </c>
      <c r="D99" s="795"/>
      <c r="E99" s="10">
        <f>ESF!K48</f>
        <v>-1081199.6500000001</v>
      </c>
    </row>
    <row r="100" spans="1:5">
      <c r="A100" s="3"/>
      <c r="B100" s="797"/>
      <c r="C100" s="793" t="s">
        <v>53</v>
      </c>
      <c r="D100" s="793"/>
      <c r="E100" s="8">
        <f>ESF!K50</f>
        <v>-221669.21</v>
      </c>
    </row>
    <row r="101" spans="1:5">
      <c r="A101" s="3"/>
      <c r="B101" s="797"/>
      <c r="C101" s="793" t="s">
        <v>54</v>
      </c>
      <c r="D101" s="793"/>
      <c r="E101" s="8">
        <f>ESF!K51</f>
        <v>-860443.1</v>
      </c>
    </row>
    <row r="102" spans="1:5">
      <c r="A102" s="3"/>
      <c r="B102" s="797"/>
      <c r="C102" s="793" t="s">
        <v>55</v>
      </c>
      <c r="D102" s="793"/>
      <c r="E102" s="8">
        <f>ESF!K52</f>
        <v>0</v>
      </c>
    </row>
    <row r="103" spans="1:5">
      <c r="A103" s="3"/>
      <c r="B103" s="797"/>
      <c r="C103" s="793" t="s">
        <v>56</v>
      </c>
      <c r="D103" s="793"/>
      <c r="E103" s="8">
        <f>ESF!K53</f>
        <v>0</v>
      </c>
    </row>
    <row r="104" spans="1:5">
      <c r="A104" s="3"/>
      <c r="B104" s="797"/>
      <c r="C104" s="793" t="s">
        <v>57</v>
      </c>
      <c r="D104" s="793"/>
      <c r="E104" s="8">
        <f>ESF!K54</f>
        <v>912.66</v>
      </c>
    </row>
    <row r="105" spans="1:5">
      <c r="A105" s="3"/>
      <c r="B105" s="797"/>
      <c r="C105" s="795" t="s">
        <v>58</v>
      </c>
      <c r="D105" s="795"/>
      <c r="E105" s="10">
        <f>ESF!K56</f>
        <v>0</v>
      </c>
    </row>
    <row r="106" spans="1:5">
      <c r="A106" s="3"/>
      <c r="B106" s="797"/>
      <c r="C106" s="793" t="s">
        <v>59</v>
      </c>
      <c r="D106" s="793"/>
      <c r="E106" s="8">
        <f>ESF!K58</f>
        <v>0</v>
      </c>
    </row>
    <row r="107" spans="1:5">
      <c r="A107" s="3"/>
      <c r="B107" s="797"/>
      <c r="C107" s="793" t="s">
        <v>60</v>
      </c>
      <c r="D107" s="793"/>
      <c r="E107" s="8">
        <f>ESF!K59</f>
        <v>0</v>
      </c>
    </row>
    <row r="108" spans="1:5" ht="15.75" thickBot="1">
      <c r="A108" s="3"/>
      <c r="B108" s="797"/>
      <c r="C108" s="794" t="s">
        <v>61</v>
      </c>
      <c r="D108" s="794"/>
      <c r="E108" s="9">
        <f>ESF!K61</f>
        <v>2444764.5099999998</v>
      </c>
    </row>
    <row r="109" spans="1:5" ht="15.75" thickBot="1">
      <c r="A109" s="3"/>
      <c r="B109" s="2"/>
      <c r="C109" s="794" t="s">
        <v>62</v>
      </c>
      <c r="D109" s="794"/>
      <c r="E109" s="9">
        <f>ESF!K63</f>
        <v>3367154.2399999998</v>
      </c>
    </row>
    <row r="110" spans="1:5">
      <c r="A110" s="3"/>
      <c r="B110" s="2"/>
      <c r="C110" s="796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792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792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792"/>
      <c r="D113" s="5" t="s">
        <v>64</v>
      </c>
      <c r="E113" s="10" t="str">
        <f>ESF!H72</f>
        <v>Director Administrativo</v>
      </c>
    </row>
    <row r="114" spans="1:5">
      <c r="A114" s="798" t="s">
        <v>1</v>
      </c>
      <c r="B114" s="798"/>
      <c r="C114" s="798"/>
      <c r="D114" s="798"/>
      <c r="E114" s="13" t="e">
        <f>ECSF!#REF!</f>
        <v>#REF!</v>
      </c>
    </row>
    <row r="115" spans="1:5">
      <c r="A115" s="798" t="s">
        <v>3</v>
      </c>
      <c r="B115" s="798"/>
      <c r="C115" s="798"/>
      <c r="D115" s="798"/>
      <c r="E115" s="13">
        <f>ECSF!D5</f>
        <v>0</v>
      </c>
    </row>
    <row r="116" spans="1:5">
      <c r="A116" s="798" t="s">
        <v>2</v>
      </c>
      <c r="B116" s="798"/>
      <c r="C116" s="798"/>
      <c r="D116" s="798"/>
      <c r="E116" s="14"/>
    </row>
    <row r="117" spans="1:5">
      <c r="A117" s="798" t="s">
        <v>71</v>
      </c>
      <c r="B117" s="798"/>
      <c r="C117" s="798"/>
      <c r="D117" s="798"/>
      <c r="E117" t="s">
        <v>70</v>
      </c>
    </row>
    <row r="118" spans="1:5">
      <c r="B118" s="800" t="s">
        <v>65</v>
      </c>
      <c r="C118" s="795" t="s">
        <v>5</v>
      </c>
      <c r="D118" s="795"/>
      <c r="E118" s="11">
        <f>ECSF!E12</f>
        <v>18903.849999999999</v>
      </c>
    </row>
    <row r="119" spans="1:5">
      <c r="B119" s="800"/>
      <c r="C119" s="795" t="s">
        <v>7</v>
      </c>
      <c r="D119" s="795"/>
      <c r="E119" s="11">
        <f>ECSF!E14</f>
        <v>18903.849999999999</v>
      </c>
    </row>
    <row r="120" spans="1:5">
      <c r="B120" s="800"/>
      <c r="C120" s="793" t="s">
        <v>9</v>
      </c>
      <c r="D120" s="793"/>
      <c r="E120" s="12">
        <f>ECSF!E16</f>
        <v>18903.849999999999</v>
      </c>
    </row>
    <row r="121" spans="1:5">
      <c r="B121" s="800"/>
      <c r="C121" s="793" t="s">
        <v>11</v>
      </c>
      <c r="D121" s="793"/>
      <c r="E121" s="12">
        <f>ECSF!E17</f>
        <v>0</v>
      </c>
    </row>
    <row r="122" spans="1:5">
      <c r="B122" s="800"/>
      <c r="C122" s="793" t="s">
        <v>13</v>
      </c>
      <c r="D122" s="793"/>
      <c r="E122" s="12">
        <f>ECSF!E18</f>
        <v>0</v>
      </c>
    </row>
    <row r="123" spans="1:5">
      <c r="B123" s="800"/>
      <c r="C123" s="793" t="s">
        <v>15</v>
      </c>
      <c r="D123" s="793"/>
      <c r="E123" s="12">
        <f>ECSF!E19</f>
        <v>0</v>
      </c>
    </row>
    <row r="124" spans="1:5">
      <c r="B124" s="800"/>
      <c r="C124" s="793" t="s">
        <v>17</v>
      </c>
      <c r="D124" s="793"/>
      <c r="E124" s="12">
        <f>ECSF!E20</f>
        <v>0</v>
      </c>
    </row>
    <row r="125" spans="1:5">
      <c r="B125" s="800"/>
      <c r="C125" s="793" t="s">
        <v>19</v>
      </c>
      <c r="D125" s="793"/>
      <c r="E125" s="12">
        <f>ECSF!E21</f>
        <v>0</v>
      </c>
    </row>
    <row r="126" spans="1:5">
      <c r="B126" s="800"/>
      <c r="C126" s="793" t="s">
        <v>21</v>
      </c>
      <c r="D126" s="793"/>
      <c r="E126" s="12">
        <f>ECSF!E22</f>
        <v>0</v>
      </c>
    </row>
    <row r="127" spans="1:5">
      <c r="B127" s="800"/>
      <c r="C127" s="795" t="s">
        <v>26</v>
      </c>
      <c r="D127" s="795"/>
      <c r="E127" s="11">
        <f>ECSF!E24</f>
        <v>0</v>
      </c>
    </row>
    <row r="128" spans="1:5">
      <c r="B128" s="800"/>
      <c r="C128" s="793" t="s">
        <v>28</v>
      </c>
      <c r="D128" s="793"/>
      <c r="E128" s="12">
        <f>ECSF!E26</f>
        <v>0</v>
      </c>
    </row>
    <row r="129" spans="2:5">
      <c r="B129" s="800"/>
      <c r="C129" s="793" t="s">
        <v>30</v>
      </c>
      <c r="D129" s="793"/>
      <c r="E129" s="12">
        <f>ECSF!E27</f>
        <v>0</v>
      </c>
    </row>
    <row r="130" spans="2:5">
      <c r="B130" s="800"/>
      <c r="C130" s="793" t="s">
        <v>32</v>
      </c>
      <c r="D130" s="793"/>
      <c r="E130" s="12">
        <f>ECSF!E28</f>
        <v>0</v>
      </c>
    </row>
    <row r="131" spans="2:5">
      <c r="B131" s="800"/>
      <c r="C131" s="793" t="s">
        <v>34</v>
      </c>
      <c r="D131" s="793"/>
      <c r="E131" s="12">
        <f>ECSF!E29</f>
        <v>0</v>
      </c>
    </row>
    <row r="132" spans="2:5">
      <c r="B132" s="800"/>
      <c r="C132" s="793" t="s">
        <v>36</v>
      </c>
      <c r="D132" s="793"/>
      <c r="E132" s="12">
        <f>ECSF!E30</f>
        <v>0</v>
      </c>
    </row>
    <row r="133" spans="2:5">
      <c r="B133" s="800"/>
      <c r="C133" s="793" t="s">
        <v>38</v>
      </c>
      <c r="D133" s="793"/>
      <c r="E133" s="12">
        <f>ECSF!E31</f>
        <v>0</v>
      </c>
    </row>
    <row r="134" spans="2:5">
      <c r="B134" s="800"/>
      <c r="C134" s="793" t="s">
        <v>40</v>
      </c>
      <c r="D134" s="793"/>
      <c r="E134" s="12">
        <f>ECSF!E32</f>
        <v>0</v>
      </c>
    </row>
    <row r="135" spans="2:5">
      <c r="B135" s="800"/>
      <c r="C135" s="793" t="s">
        <v>41</v>
      </c>
      <c r="D135" s="793"/>
      <c r="E135" s="12">
        <f>ECSF!E33</f>
        <v>0</v>
      </c>
    </row>
    <row r="136" spans="2:5">
      <c r="B136" s="800"/>
      <c r="C136" s="793" t="s">
        <v>43</v>
      </c>
      <c r="D136" s="793"/>
      <c r="E136" s="12">
        <f>ECSF!E34</f>
        <v>0</v>
      </c>
    </row>
    <row r="137" spans="2:5">
      <c r="B137" s="800"/>
      <c r="C137" s="795" t="s">
        <v>6</v>
      </c>
      <c r="D137" s="795"/>
      <c r="E137" s="11">
        <f>ECSF!J12</f>
        <v>0</v>
      </c>
    </row>
    <row r="138" spans="2:5">
      <c r="B138" s="800"/>
      <c r="C138" s="795" t="s">
        <v>8</v>
      </c>
      <c r="D138" s="795"/>
      <c r="E138" s="11">
        <f>ECSF!J14</f>
        <v>0</v>
      </c>
    </row>
    <row r="139" spans="2:5">
      <c r="B139" s="800"/>
      <c r="C139" s="793" t="s">
        <v>10</v>
      </c>
      <c r="D139" s="793"/>
      <c r="E139" s="12">
        <f>ECSF!J16</f>
        <v>0</v>
      </c>
    </row>
    <row r="140" spans="2:5">
      <c r="B140" s="800"/>
      <c r="C140" s="793" t="s">
        <v>12</v>
      </c>
      <c r="D140" s="793"/>
      <c r="E140" s="12">
        <f>ECSF!J17</f>
        <v>0</v>
      </c>
    </row>
    <row r="141" spans="2:5">
      <c r="B141" s="800"/>
      <c r="C141" s="793" t="s">
        <v>14</v>
      </c>
      <c r="D141" s="793"/>
      <c r="E141" s="12">
        <f>ECSF!J18</f>
        <v>0</v>
      </c>
    </row>
    <row r="142" spans="2:5">
      <c r="B142" s="800"/>
      <c r="C142" s="793" t="s">
        <v>16</v>
      </c>
      <c r="D142" s="793"/>
      <c r="E142" s="12">
        <f>ECSF!J19</f>
        <v>0</v>
      </c>
    </row>
    <row r="143" spans="2:5">
      <c r="B143" s="800"/>
      <c r="C143" s="793" t="s">
        <v>18</v>
      </c>
      <c r="D143" s="793"/>
      <c r="E143" s="12">
        <f>ECSF!J20</f>
        <v>0</v>
      </c>
    </row>
    <row r="144" spans="2:5">
      <c r="B144" s="800"/>
      <c r="C144" s="793" t="s">
        <v>20</v>
      </c>
      <c r="D144" s="793"/>
      <c r="E144" s="12">
        <f>ECSF!J21</f>
        <v>0</v>
      </c>
    </row>
    <row r="145" spans="2:5">
      <c r="B145" s="800"/>
      <c r="C145" s="793" t="s">
        <v>22</v>
      </c>
      <c r="D145" s="793"/>
      <c r="E145" s="12">
        <f>ECSF!J22</f>
        <v>0</v>
      </c>
    </row>
    <row r="146" spans="2:5">
      <c r="B146" s="800"/>
      <c r="C146" s="793" t="s">
        <v>23</v>
      </c>
      <c r="D146" s="793"/>
      <c r="E146" s="12">
        <f>ECSF!J23</f>
        <v>0</v>
      </c>
    </row>
    <row r="147" spans="2:5">
      <c r="B147" s="800"/>
      <c r="C147" s="802" t="s">
        <v>27</v>
      </c>
      <c r="D147" s="802"/>
      <c r="E147" s="11">
        <f>ECSF!J25</f>
        <v>0</v>
      </c>
    </row>
    <row r="148" spans="2:5">
      <c r="B148" s="800"/>
      <c r="C148" s="793" t="s">
        <v>29</v>
      </c>
      <c r="D148" s="793"/>
      <c r="E148" s="12">
        <f>ECSF!J27</f>
        <v>0</v>
      </c>
    </row>
    <row r="149" spans="2:5">
      <c r="B149" s="800"/>
      <c r="C149" s="793" t="s">
        <v>31</v>
      </c>
      <c r="D149" s="793"/>
      <c r="E149" s="12">
        <f>ECSF!J28</f>
        <v>0</v>
      </c>
    </row>
    <row r="150" spans="2:5">
      <c r="B150" s="800"/>
      <c r="C150" s="793" t="s">
        <v>33</v>
      </c>
      <c r="D150" s="793"/>
      <c r="E150" s="12">
        <f>ECSF!J29</f>
        <v>0</v>
      </c>
    </row>
    <row r="151" spans="2:5">
      <c r="B151" s="800"/>
      <c r="C151" s="793" t="s">
        <v>35</v>
      </c>
      <c r="D151" s="793"/>
      <c r="E151" s="12">
        <f>ECSF!J30</f>
        <v>0</v>
      </c>
    </row>
    <row r="152" spans="2:5">
      <c r="B152" s="800"/>
      <c r="C152" s="793" t="s">
        <v>37</v>
      </c>
      <c r="D152" s="793"/>
      <c r="E152" s="12">
        <f>ECSF!J31</f>
        <v>0</v>
      </c>
    </row>
    <row r="153" spans="2:5">
      <c r="B153" s="800"/>
      <c r="C153" s="793" t="s">
        <v>39</v>
      </c>
      <c r="D153" s="793"/>
      <c r="E153" s="12">
        <f>ECSF!J32</f>
        <v>0</v>
      </c>
    </row>
    <row r="154" spans="2:5">
      <c r="B154" s="800"/>
      <c r="C154" s="795" t="s">
        <v>46</v>
      </c>
      <c r="D154" s="795"/>
      <c r="E154" s="11">
        <f>ECSF!J34</f>
        <v>499222.55000000005</v>
      </c>
    </row>
    <row r="155" spans="2:5">
      <c r="B155" s="800"/>
      <c r="C155" s="795" t="s">
        <v>48</v>
      </c>
      <c r="D155" s="795"/>
      <c r="E155" s="11">
        <f>ECSF!J36</f>
        <v>0</v>
      </c>
    </row>
    <row r="156" spans="2:5">
      <c r="B156" s="800"/>
      <c r="C156" s="793" t="s">
        <v>49</v>
      </c>
      <c r="D156" s="793"/>
      <c r="E156" s="12">
        <f>ECSF!J38</f>
        <v>0</v>
      </c>
    </row>
    <row r="157" spans="2:5">
      <c r="B157" s="800"/>
      <c r="C157" s="793" t="s">
        <v>50</v>
      </c>
      <c r="D157" s="793"/>
      <c r="E157" s="12">
        <f>ECSF!J39</f>
        <v>0</v>
      </c>
    </row>
    <row r="158" spans="2:5">
      <c r="B158" s="800"/>
      <c r="C158" s="793" t="s">
        <v>51</v>
      </c>
      <c r="D158" s="793"/>
      <c r="E158" s="12">
        <f>ECSF!J40</f>
        <v>0</v>
      </c>
    </row>
    <row r="159" spans="2:5">
      <c r="B159" s="800"/>
      <c r="C159" s="795" t="s">
        <v>52</v>
      </c>
      <c r="D159" s="795"/>
      <c r="E159" s="11">
        <f>ECSF!J42</f>
        <v>499222.55000000005</v>
      </c>
    </row>
    <row r="160" spans="2:5">
      <c r="B160" s="800"/>
      <c r="C160" s="793" t="s">
        <v>53</v>
      </c>
      <c r="D160" s="793"/>
      <c r="E160" s="12">
        <f>ECSF!J44</f>
        <v>720891.76</v>
      </c>
    </row>
    <row r="161" spans="2:5">
      <c r="B161" s="800"/>
      <c r="C161" s="793" t="s">
        <v>54</v>
      </c>
      <c r="D161" s="793"/>
      <c r="E161" s="12">
        <f>ECSF!J45</f>
        <v>0</v>
      </c>
    </row>
    <row r="162" spans="2:5">
      <c r="B162" s="800"/>
      <c r="C162" s="793" t="s">
        <v>55</v>
      </c>
      <c r="D162" s="793"/>
      <c r="E162" s="12">
        <f>ECSF!J46</f>
        <v>0</v>
      </c>
    </row>
    <row r="163" spans="2:5">
      <c r="B163" s="800"/>
      <c r="C163" s="793" t="s">
        <v>56</v>
      </c>
      <c r="D163" s="793"/>
      <c r="E163" s="12">
        <f>ECSF!J47</f>
        <v>0</v>
      </c>
    </row>
    <row r="164" spans="2:5">
      <c r="B164" s="800"/>
      <c r="C164" s="793" t="s">
        <v>57</v>
      </c>
      <c r="D164" s="793"/>
      <c r="E164" s="12">
        <f>ECSF!J48</f>
        <v>0</v>
      </c>
    </row>
    <row r="165" spans="2:5">
      <c r="B165" s="800"/>
      <c r="C165" s="795" t="s">
        <v>58</v>
      </c>
      <c r="D165" s="795"/>
      <c r="E165" s="11">
        <f>ECSF!J50</f>
        <v>0</v>
      </c>
    </row>
    <row r="166" spans="2:5">
      <c r="B166" s="800"/>
      <c r="C166" s="793" t="s">
        <v>59</v>
      </c>
      <c r="D166" s="793"/>
      <c r="E166" s="12">
        <f>ECSF!J52</f>
        <v>0</v>
      </c>
    </row>
    <row r="167" spans="2:5" ht="15" customHeight="1" thickBot="1">
      <c r="B167" s="801"/>
      <c r="C167" s="793" t="s">
        <v>60</v>
      </c>
      <c r="D167" s="793"/>
      <c r="E167" s="12">
        <f>ECSF!J53</f>
        <v>0</v>
      </c>
    </row>
    <row r="168" spans="2:5">
      <c r="B168" s="800" t="s">
        <v>66</v>
      </c>
      <c r="C168" s="795" t="s">
        <v>5</v>
      </c>
      <c r="D168" s="795"/>
      <c r="E168" s="11">
        <f>ECSF!F12</f>
        <v>0</v>
      </c>
    </row>
    <row r="169" spans="2:5" ht="15" customHeight="1">
      <c r="B169" s="800"/>
      <c r="C169" s="795" t="s">
        <v>7</v>
      </c>
      <c r="D169" s="795"/>
      <c r="E169" s="11">
        <f>ECSF!F14</f>
        <v>0</v>
      </c>
    </row>
    <row r="170" spans="2:5" ht="15" customHeight="1">
      <c r="B170" s="800"/>
      <c r="C170" s="793" t="s">
        <v>9</v>
      </c>
      <c r="D170" s="793"/>
      <c r="E170" s="12">
        <f>ECSF!F16</f>
        <v>0</v>
      </c>
    </row>
    <row r="171" spans="2:5" ht="15" customHeight="1">
      <c r="B171" s="800"/>
      <c r="C171" s="793" t="s">
        <v>11</v>
      </c>
      <c r="D171" s="793"/>
      <c r="E171" s="12">
        <f>ECSF!F17</f>
        <v>0</v>
      </c>
    </row>
    <row r="172" spans="2:5">
      <c r="B172" s="800"/>
      <c r="C172" s="793" t="s">
        <v>13</v>
      </c>
      <c r="D172" s="793"/>
      <c r="E172" s="12">
        <f>ECSF!F18</f>
        <v>0</v>
      </c>
    </row>
    <row r="173" spans="2:5">
      <c r="B173" s="800"/>
      <c r="C173" s="793" t="s">
        <v>15</v>
      </c>
      <c r="D173" s="793"/>
      <c r="E173" s="12">
        <f>ECSF!F19</f>
        <v>0</v>
      </c>
    </row>
    <row r="174" spans="2:5" ht="15" customHeight="1">
      <c r="B174" s="800"/>
      <c r="C174" s="793" t="s">
        <v>17</v>
      </c>
      <c r="D174" s="793"/>
      <c r="E174" s="12">
        <f>ECSF!F20</f>
        <v>0</v>
      </c>
    </row>
    <row r="175" spans="2:5" ht="15" customHeight="1">
      <c r="B175" s="800"/>
      <c r="C175" s="793" t="s">
        <v>19</v>
      </c>
      <c r="D175" s="793"/>
      <c r="E175" s="12">
        <f>ECSF!F21</f>
        <v>0</v>
      </c>
    </row>
    <row r="176" spans="2:5">
      <c r="B176" s="800"/>
      <c r="C176" s="793" t="s">
        <v>21</v>
      </c>
      <c r="D176" s="793"/>
      <c r="E176" s="12">
        <f>ECSF!F22</f>
        <v>0</v>
      </c>
    </row>
    <row r="177" spans="2:5" ht="15" customHeight="1">
      <c r="B177" s="800"/>
      <c r="C177" s="795" t="s">
        <v>26</v>
      </c>
      <c r="D177" s="795"/>
      <c r="E177" s="11">
        <f>ECSF!F24</f>
        <v>0</v>
      </c>
    </row>
    <row r="178" spans="2:5">
      <c r="B178" s="800"/>
      <c r="C178" s="793" t="s">
        <v>28</v>
      </c>
      <c r="D178" s="793"/>
      <c r="E178" s="12">
        <f>ECSF!F26</f>
        <v>0</v>
      </c>
    </row>
    <row r="179" spans="2:5" ht="15" customHeight="1">
      <c r="B179" s="800"/>
      <c r="C179" s="793" t="s">
        <v>30</v>
      </c>
      <c r="D179" s="793"/>
      <c r="E179" s="12">
        <f>ECSF!F27</f>
        <v>0</v>
      </c>
    </row>
    <row r="180" spans="2:5" ht="15" customHeight="1">
      <c r="B180" s="800"/>
      <c r="C180" s="793" t="s">
        <v>32</v>
      </c>
      <c r="D180" s="793"/>
      <c r="E180" s="12">
        <f>ECSF!F28</f>
        <v>0</v>
      </c>
    </row>
    <row r="181" spans="2:5" ht="15" customHeight="1">
      <c r="B181" s="800"/>
      <c r="C181" s="793" t="s">
        <v>34</v>
      </c>
      <c r="D181" s="793"/>
      <c r="E181" s="12">
        <f>ECSF!F29</f>
        <v>0</v>
      </c>
    </row>
    <row r="182" spans="2:5" ht="15" customHeight="1">
      <c r="B182" s="800"/>
      <c r="C182" s="793" t="s">
        <v>36</v>
      </c>
      <c r="D182" s="793"/>
      <c r="E182" s="12">
        <f>ECSF!F30</f>
        <v>0</v>
      </c>
    </row>
    <row r="183" spans="2:5" ht="15" customHeight="1">
      <c r="B183" s="800"/>
      <c r="C183" s="793" t="s">
        <v>38</v>
      </c>
      <c r="D183" s="793"/>
      <c r="E183" s="12">
        <f>ECSF!F31</f>
        <v>0</v>
      </c>
    </row>
    <row r="184" spans="2:5" ht="15" customHeight="1">
      <c r="B184" s="800"/>
      <c r="C184" s="793" t="s">
        <v>40</v>
      </c>
      <c r="D184" s="793"/>
      <c r="E184" s="12">
        <f>ECSF!F32</f>
        <v>0</v>
      </c>
    </row>
    <row r="185" spans="2:5" ht="15" customHeight="1">
      <c r="B185" s="800"/>
      <c r="C185" s="793" t="s">
        <v>41</v>
      </c>
      <c r="D185" s="793"/>
      <c r="E185" s="12">
        <f>ECSF!F33</f>
        <v>0</v>
      </c>
    </row>
    <row r="186" spans="2:5" ht="15" customHeight="1">
      <c r="B186" s="800"/>
      <c r="C186" s="793" t="s">
        <v>43</v>
      </c>
      <c r="D186" s="793"/>
      <c r="E186" s="12">
        <f>ECSF!F34</f>
        <v>0</v>
      </c>
    </row>
    <row r="187" spans="2:5" ht="15" customHeight="1">
      <c r="B187" s="800"/>
      <c r="C187" s="795" t="s">
        <v>6</v>
      </c>
      <c r="D187" s="795"/>
      <c r="E187" s="11">
        <f>ECSF!K12</f>
        <v>518126.39999999997</v>
      </c>
    </row>
    <row r="188" spans="2:5">
      <c r="B188" s="800"/>
      <c r="C188" s="795" t="s">
        <v>8</v>
      </c>
      <c r="D188" s="795"/>
      <c r="E188" s="11">
        <f>ECSF!K14</f>
        <v>518126.39999999997</v>
      </c>
    </row>
    <row r="189" spans="2:5">
      <c r="B189" s="800"/>
      <c r="C189" s="793" t="s">
        <v>10</v>
      </c>
      <c r="D189" s="793"/>
      <c r="E189" s="12">
        <f>ECSF!K16</f>
        <v>518126.39999999997</v>
      </c>
    </row>
    <row r="190" spans="2:5">
      <c r="B190" s="800"/>
      <c r="C190" s="793" t="s">
        <v>12</v>
      </c>
      <c r="D190" s="793"/>
      <c r="E190" s="12">
        <f>ECSF!K17</f>
        <v>0</v>
      </c>
    </row>
    <row r="191" spans="2:5" ht="15" customHeight="1">
      <c r="B191" s="800"/>
      <c r="C191" s="793" t="s">
        <v>14</v>
      </c>
      <c r="D191" s="793"/>
      <c r="E191" s="12">
        <f>ECSF!K18</f>
        <v>0</v>
      </c>
    </row>
    <row r="192" spans="2:5">
      <c r="B192" s="800"/>
      <c r="C192" s="793" t="s">
        <v>16</v>
      </c>
      <c r="D192" s="793"/>
      <c r="E192" s="12">
        <f>ECSF!K19</f>
        <v>0</v>
      </c>
    </row>
    <row r="193" spans="2:5" ht="15" customHeight="1">
      <c r="B193" s="800"/>
      <c r="C193" s="793" t="s">
        <v>18</v>
      </c>
      <c r="D193" s="793"/>
      <c r="E193" s="12">
        <f>ECSF!K20</f>
        <v>0</v>
      </c>
    </row>
    <row r="194" spans="2:5" ht="15" customHeight="1">
      <c r="B194" s="800"/>
      <c r="C194" s="793" t="s">
        <v>20</v>
      </c>
      <c r="D194" s="793"/>
      <c r="E194" s="12">
        <f>ECSF!K21</f>
        <v>0</v>
      </c>
    </row>
    <row r="195" spans="2:5" ht="15" customHeight="1">
      <c r="B195" s="800"/>
      <c r="C195" s="793" t="s">
        <v>22</v>
      </c>
      <c r="D195" s="793"/>
      <c r="E195" s="12">
        <f>ECSF!K22</f>
        <v>0</v>
      </c>
    </row>
    <row r="196" spans="2:5" ht="15" customHeight="1">
      <c r="B196" s="800"/>
      <c r="C196" s="793" t="s">
        <v>23</v>
      </c>
      <c r="D196" s="793"/>
      <c r="E196" s="12">
        <f>ECSF!K23</f>
        <v>0</v>
      </c>
    </row>
    <row r="197" spans="2:5" ht="15" customHeight="1">
      <c r="B197" s="800"/>
      <c r="C197" s="802" t="s">
        <v>27</v>
      </c>
      <c r="D197" s="802"/>
      <c r="E197" s="11">
        <f>ECSF!K25</f>
        <v>0</v>
      </c>
    </row>
    <row r="198" spans="2:5" ht="15" customHeight="1">
      <c r="B198" s="800"/>
      <c r="C198" s="793" t="s">
        <v>29</v>
      </c>
      <c r="D198" s="793"/>
      <c r="E198" s="12">
        <f>ECSF!K27</f>
        <v>0</v>
      </c>
    </row>
    <row r="199" spans="2:5" ht="15" customHeight="1">
      <c r="B199" s="800"/>
      <c r="C199" s="793" t="s">
        <v>31</v>
      </c>
      <c r="D199" s="793"/>
      <c r="E199" s="12">
        <f>ECSF!K28</f>
        <v>0</v>
      </c>
    </row>
    <row r="200" spans="2:5" ht="15" customHeight="1">
      <c r="B200" s="800"/>
      <c r="C200" s="793" t="s">
        <v>33</v>
      </c>
      <c r="D200" s="793"/>
      <c r="E200" s="12">
        <f>ECSF!K29</f>
        <v>0</v>
      </c>
    </row>
    <row r="201" spans="2:5">
      <c r="B201" s="800"/>
      <c r="C201" s="793" t="s">
        <v>35</v>
      </c>
      <c r="D201" s="793"/>
      <c r="E201" s="12">
        <f>ECSF!K30</f>
        <v>0</v>
      </c>
    </row>
    <row r="202" spans="2:5" ht="15" customHeight="1">
      <c r="B202" s="800"/>
      <c r="C202" s="793" t="s">
        <v>37</v>
      </c>
      <c r="D202" s="793"/>
      <c r="E202" s="12">
        <f>ECSF!K31</f>
        <v>0</v>
      </c>
    </row>
    <row r="203" spans="2:5">
      <c r="B203" s="800"/>
      <c r="C203" s="793" t="s">
        <v>39</v>
      </c>
      <c r="D203" s="793"/>
      <c r="E203" s="12">
        <f>ECSF!K32</f>
        <v>0</v>
      </c>
    </row>
    <row r="204" spans="2:5" ht="15" customHeight="1">
      <c r="B204" s="800"/>
      <c r="C204" s="795" t="s">
        <v>46</v>
      </c>
      <c r="D204" s="795"/>
      <c r="E204" s="11">
        <f>ECSF!K34</f>
        <v>0</v>
      </c>
    </row>
    <row r="205" spans="2:5" ht="15" customHeight="1">
      <c r="B205" s="800"/>
      <c r="C205" s="795" t="s">
        <v>48</v>
      </c>
      <c r="D205" s="795"/>
      <c r="E205" s="11">
        <f>ECSF!K36</f>
        <v>0</v>
      </c>
    </row>
    <row r="206" spans="2:5" ht="15" customHeight="1">
      <c r="B206" s="800"/>
      <c r="C206" s="793" t="s">
        <v>49</v>
      </c>
      <c r="D206" s="793"/>
      <c r="E206" s="12">
        <f>ECSF!K38</f>
        <v>0</v>
      </c>
    </row>
    <row r="207" spans="2:5" ht="15" customHeight="1">
      <c r="B207" s="800"/>
      <c r="C207" s="793" t="s">
        <v>50</v>
      </c>
      <c r="D207" s="793"/>
      <c r="E207" s="12">
        <f>ECSF!K39</f>
        <v>0</v>
      </c>
    </row>
    <row r="208" spans="2:5" ht="15" customHeight="1">
      <c r="B208" s="800"/>
      <c r="C208" s="793" t="s">
        <v>51</v>
      </c>
      <c r="D208" s="793"/>
      <c r="E208" s="12">
        <f>ECSF!K40</f>
        <v>0</v>
      </c>
    </row>
    <row r="209" spans="2:5" ht="15" customHeight="1">
      <c r="B209" s="800"/>
      <c r="C209" s="795" t="s">
        <v>52</v>
      </c>
      <c r="D209" s="795"/>
      <c r="E209" s="11">
        <f>ECSF!K42</f>
        <v>0</v>
      </c>
    </row>
    <row r="210" spans="2:5">
      <c r="B210" s="800"/>
      <c r="C210" s="793" t="s">
        <v>53</v>
      </c>
      <c r="D210" s="793"/>
      <c r="E210" s="12">
        <f>ECSF!K44</f>
        <v>0</v>
      </c>
    </row>
    <row r="211" spans="2:5" ht="15" customHeight="1">
      <c r="B211" s="800"/>
      <c r="C211" s="793" t="s">
        <v>54</v>
      </c>
      <c r="D211" s="793"/>
      <c r="E211" s="12">
        <f>ECSF!K45</f>
        <v>221669.21</v>
      </c>
    </row>
    <row r="212" spans="2:5">
      <c r="B212" s="800"/>
      <c r="C212" s="793" t="s">
        <v>55</v>
      </c>
      <c r="D212" s="793"/>
      <c r="E212" s="12">
        <f>ECSF!K46</f>
        <v>0</v>
      </c>
    </row>
    <row r="213" spans="2:5" ht="15" customHeight="1">
      <c r="B213" s="800"/>
      <c r="C213" s="793" t="s">
        <v>56</v>
      </c>
      <c r="D213" s="793"/>
      <c r="E213" s="12">
        <f>ECSF!K47</f>
        <v>0</v>
      </c>
    </row>
    <row r="214" spans="2:5">
      <c r="B214" s="800"/>
      <c r="C214" s="793" t="s">
        <v>57</v>
      </c>
      <c r="D214" s="793"/>
      <c r="E214" s="12">
        <f>ECSF!K48</f>
        <v>0</v>
      </c>
    </row>
    <row r="215" spans="2:5">
      <c r="B215" s="800"/>
      <c r="C215" s="795" t="s">
        <v>58</v>
      </c>
      <c r="D215" s="795"/>
      <c r="E215" s="11">
        <f>ECSF!K50</f>
        <v>0</v>
      </c>
    </row>
    <row r="216" spans="2:5">
      <c r="B216" s="800"/>
      <c r="C216" s="793" t="s">
        <v>59</v>
      </c>
      <c r="D216" s="793"/>
      <c r="E216" s="12">
        <f>ECSF!K52</f>
        <v>0</v>
      </c>
    </row>
    <row r="217" spans="2:5" ht="15.75" thickBot="1">
      <c r="B217" s="801"/>
      <c r="C217" s="793" t="s">
        <v>60</v>
      </c>
      <c r="D217" s="793"/>
      <c r="E217" s="12">
        <f>ECSF!K53</f>
        <v>0</v>
      </c>
    </row>
    <row r="218" spans="2:5">
      <c r="C218" s="796" t="s">
        <v>73</v>
      </c>
      <c r="D218" s="5" t="s">
        <v>63</v>
      </c>
      <c r="E218" s="15" t="str">
        <f>ECSF!D60</f>
        <v>Dr.  Ernesto Garcia Caratachea</v>
      </c>
    </row>
    <row r="219" spans="2:5">
      <c r="C219" s="792"/>
      <c r="D219" s="5" t="s">
        <v>64</v>
      </c>
      <c r="E219" s="15" t="str">
        <f>ECSF!D61</f>
        <v>Comisionado Estatal de Conciliación y Arbitraje Médico</v>
      </c>
    </row>
    <row r="220" spans="2:5">
      <c r="C220" s="792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792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12"/>
      <c r="E1" s="812"/>
      <c r="F1" s="812"/>
      <c r="G1" s="812"/>
      <c r="H1" s="812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12" t="s">
        <v>436</v>
      </c>
      <c r="E2" s="812"/>
      <c r="F2" s="812"/>
      <c r="G2" s="812"/>
      <c r="H2" s="812"/>
      <c r="I2" s="88"/>
      <c r="J2" s="134"/>
      <c r="K2" s="134"/>
      <c r="L2" s="26"/>
    </row>
    <row r="3" spans="1:12" s="30" customFormat="1" ht="14.1" customHeight="1">
      <c r="A3" s="702"/>
      <c r="B3" s="781" t="s">
        <v>768</v>
      </c>
      <c r="C3" s="781"/>
      <c r="D3" s="781"/>
      <c r="E3" s="781"/>
      <c r="F3" s="781"/>
      <c r="G3" s="781"/>
      <c r="H3" s="781"/>
      <c r="I3" s="781"/>
      <c r="J3" s="134"/>
      <c r="K3" s="134"/>
      <c r="L3" s="26"/>
    </row>
    <row r="4" spans="1:12" s="30" customFormat="1" ht="14.1" customHeight="1">
      <c r="A4" s="702"/>
      <c r="B4" s="85"/>
      <c r="C4" s="88"/>
      <c r="D4" s="812" t="s">
        <v>0</v>
      </c>
      <c r="E4" s="812"/>
      <c r="F4" s="812"/>
      <c r="G4" s="812"/>
      <c r="H4" s="812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82" t="s">
        <v>526</v>
      </c>
      <c r="F5" s="782"/>
      <c r="G5" s="782"/>
      <c r="I5" s="29"/>
      <c r="J5" s="29"/>
    </row>
    <row r="6" spans="1:12" s="30" customFormat="1" ht="6.75" customHeight="1">
      <c r="A6" s="702"/>
      <c r="B6" s="813"/>
      <c r="C6" s="813"/>
      <c r="D6" s="813"/>
      <c r="E6" s="813"/>
      <c r="F6" s="813"/>
      <c r="G6" s="813"/>
      <c r="H6" s="813"/>
      <c r="I6" s="813"/>
      <c r="J6" s="813"/>
    </row>
    <row r="7" spans="1:12" s="30" customFormat="1" ht="3" customHeight="1">
      <c r="A7" s="702"/>
      <c r="B7" s="813"/>
      <c r="C7" s="813"/>
      <c r="D7" s="813"/>
      <c r="E7" s="813"/>
      <c r="F7" s="813"/>
      <c r="G7" s="813"/>
      <c r="H7" s="813"/>
      <c r="I7" s="813"/>
      <c r="J7" s="813"/>
    </row>
    <row r="8" spans="1:12" s="139" customFormat="1" ht="25.5">
      <c r="B8" s="135"/>
      <c r="C8" s="814" t="s">
        <v>74</v>
      </c>
      <c r="D8" s="814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15"/>
      <c r="D9" s="815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16"/>
      <c r="C10" s="813"/>
      <c r="D10" s="813"/>
      <c r="E10" s="813"/>
      <c r="F10" s="813"/>
      <c r="G10" s="813"/>
      <c r="H10" s="813"/>
      <c r="I10" s="813"/>
      <c r="J10" s="817"/>
    </row>
    <row r="11" spans="1:12" s="30" customFormat="1" ht="3" customHeight="1">
      <c r="A11" s="702"/>
      <c r="B11" s="818"/>
      <c r="C11" s="819"/>
      <c r="D11" s="819"/>
      <c r="E11" s="819"/>
      <c r="F11" s="819"/>
      <c r="G11" s="819"/>
      <c r="H11" s="819"/>
      <c r="I11" s="819"/>
      <c r="J11" s="820"/>
      <c r="K11" s="26"/>
      <c r="L11" s="26"/>
    </row>
    <row r="12" spans="1:12" s="30" customFormat="1">
      <c r="A12" s="702"/>
      <c r="B12" s="144"/>
      <c r="C12" s="821" t="s">
        <v>5</v>
      </c>
      <c r="D12" s="821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7" t="s">
        <v>7</v>
      </c>
      <c r="D14" s="777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7" t="s">
        <v>26</v>
      </c>
      <c r="D24" s="777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06"/>
      <c r="C36" s="807"/>
      <c r="D36" s="807"/>
      <c r="E36" s="807"/>
      <c r="F36" s="807"/>
      <c r="G36" s="807"/>
      <c r="H36" s="807"/>
      <c r="I36" s="807"/>
      <c r="J36" s="80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09" t="s">
        <v>76</v>
      </c>
      <c r="D38" s="809"/>
      <c r="E38" s="809"/>
      <c r="F38" s="809"/>
      <c r="G38" s="809"/>
      <c r="H38" s="809"/>
      <c r="I38" s="80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74" t="s">
        <v>659</v>
      </c>
      <c r="H41" s="774"/>
      <c r="I41" s="811"/>
      <c r="J41" s="811"/>
      <c r="K41" s="30"/>
      <c r="Q41" s="30"/>
      <c r="R41" s="30"/>
    </row>
    <row r="42" spans="2:18" ht="14.1" customHeight="1">
      <c r="B42" s="30"/>
      <c r="C42" s="518"/>
      <c r="D42" s="810" t="s">
        <v>662</v>
      </c>
      <c r="E42" s="810"/>
      <c r="F42" s="83"/>
      <c r="G42" s="770" t="s">
        <v>660</v>
      </c>
      <c r="H42" s="770"/>
      <c r="I42" s="804">
        <v>4</v>
      </c>
      <c r="J42" s="804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30"/>
      <c r="E1" s="830"/>
      <c r="F1" s="830"/>
      <c r="G1" s="830"/>
      <c r="H1" s="830"/>
      <c r="I1" s="830"/>
      <c r="J1" s="159"/>
      <c r="K1" s="159"/>
    </row>
    <row r="2" spans="2:11" ht="14.1" customHeight="1">
      <c r="B2" s="158"/>
      <c r="C2" s="159"/>
      <c r="D2" s="830" t="s">
        <v>437</v>
      </c>
      <c r="E2" s="830"/>
      <c r="F2" s="830"/>
      <c r="G2" s="830"/>
      <c r="H2" s="830"/>
      <c r="I2" s="830"/>
      <c r="J2" s="159"/>
      <c r="K2" s="159"/>
    </row>
    <row r="3" spans="2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</row>
    <row r="4" spans="2:11" ht="14.1" customHeight="1">
      <c r="B4" s="158"/>
      <c r="C4" s="159"/>
      <c r="D4" s="830" t="s">
        <v>0</v>
      </c>
      <c r="E4" s="830"/>
      <c r="F4" s="830"/>
      <c r="G4" s="830"/>
      <c r="H4" s="830"/>
      <c r="I4" s="830"/>
      <c r="J4" s="159"/>
      <c r="K4" s="159"/>
    </row>
    <row r="5" spans="2:11" ht="6" customHeight="1">
      <c r="B5" s="161"/>
      <c r="C5" s="831"/>
      <c r="D5" s="831"/>
      <c r="E5" s="832"/>
      <c r="F5" s="832"/>
      <c r="G5" s="832"/>
      <c r="H5" s="832"/>
      <c r="I5" s="832"/>
      <c r="J5" s="832"/>
      <c r="K5" s="162"/>
    </row>
    <row r="6" spans="2:11" ht="20.100000000000001" customHeight="1">
      <c r="B6" s="163"/>
      <c r="C6" s="164"/>
      <c r="D6" s="29"/>
      <c r="E6" s="28" t="s">
        <v>3</v>
      </c>
      <c r="F6" s="782" t="s">
        <v>526</v>
      </c>
      <c r="G6" s="782"/>
      <c r="H6" s="782"/>
      <c r="I6" s="29"/>
      <c r="J6" s="29"/>
      <c r="K6" s="29"/>
    </row>
    <row r="7" spans="2:11" ht="5.0999999999999996" customHeight="1">
      <c r="B7" s="165"/>
      <c r="C7" s="833"/>
      <c r="D7" s="833"/>
      <c r="E7" s="833"/>
      <c r="F7" s="833"/>
      <c r="G7" s="833"/>
      <c r="H7" s="833"/>
      <c r="I7" s="833"/>
      <c r="J7" s="833"/>
      <c r="K7" s="833"/>
    </row>
    <row r="8" spans="2:11" ht="3" customHeight="1">
      <c r="B8" s="165"/>
      <c r="C8" s="833"/>
      <c r="D8" s="833"/>
      <c r="E8" s="833"/>
      <c r="F8" s="833"/>
      <c r="G8" s="833"/>
      <c r="H8" s="833"/>
      <c r="I8" s="833"/>
      <c r="J8" s="833"/>
      <c r="K8" s="833"/>
    </row>
    <row r="9" spans="2:11" ht="30" customHeight="1">
      <c r="B9" s="166"/>
      <c r="C9" s="834" t="s">
        <v>143</v>
      </c>
      <c r="D9" s="834"/>
      <c r="E9" s="834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33"/>
      <c r="D10" s="833"/>
      <c r="E10" s="833"/>
      <c r="F10" s="833"/>
      <c r="G10" s="833"/>
      <c r="H10" s="833"/>
      <c r="I10" s="833"/>
      <c r="J10" s="833"/>
      <c r="K10" s="835"/>
    </row>
    <row r="11" spans="2:11" ht="9.9499999999999993" customHeight="1">
      <c r="B11" s="171"/>
      <c r="C11" s="828"/>
      <c r="D11" s="828"/>
      <c r="E11" s="828"/>
      <c r="F11" s="828"/>
      <c r="G11" s="828"/>
      <c r="H11" s="828"/>
      <c r="I11" s="828"/>
      <c r="J11" s="828"/>
      <c r="K11" s="829"/>
    </row>
    <row r="12" spans="2:11">
      <c r="B12" s="171"/>
      <c r="C12" s="825" t="s">
        <v>148</v>
      </c>
      <c r="D12" s="825"/>
      <c r="E12" s="825"/>
      <c r="F12" s="172"/>
      <c r="G12" s="172"/>
      <c r="H12" s="172"/>
      <c r="I12" s="172"/>
      <c r="J12" s="172"/>
      <c r="K12" s="173"/>
    </row>
    <row r="13" spans="2:11">
      <c r="B13" s="174"/>
      <c r="C13" s="823" t="s">
        <v>149</v>
      </c>
      <c r="D13" s="823"/>
      <c r="E13" s="823"/>
      <c r="F13" s="175"/>
      <c r="G13" s="175"/>
      <c r="H13" s="175"/>
      <c r="I13" s="175"/>
      <c r="J13" s="175"/>
      <c r="K13" s="176"/>
    </row>
    <row r="14" spans="2:11">
      <c r="B14" s="174"/>
      <c r="C14" s="825" t="s">
        <v>150</v>
      </c>
      <c r="D14" s="825"/>
      <c r="E14" s="825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26" t="s">
        <v>151</v>
      </c>
      <c r="E15" s="826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26" t="s">
        <v>152</v>
      </c>
      <c r="E16" s="826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26" t="s">
        <v>153</v>
      </c>
      <c r="E17" s="826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25" t="s">
        <v>154</v>
      </c>
      <c r="D19" s="825"/>
      <c r="E19" s="825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26" t="s">
        <v>155</v>
      </c>
      <c r="E20" s="826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26" t="s">
        <v>156</v>
      </c>
      <c r="E21" s="826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26" t="s">
        <v>152</v>
      </c>
      <c r="E22" s="826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26" t="s">
        <v>153</v>
      </c>
      <c r="E23" s="826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27" t="s">
        <v>157</v>
      </c>
      <c r="D25" s="827"/>
      <c r="E25" s="827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23" t="s">
        <v>158</v>
      </c>
      <c r="D27" s="823"/>
      <c r="E27" s="823"/>
      <c r="F27" s="175"/>
      <c r="G27" s="189"/>
      <c r="H27" s="189"/>
      <c r="I27" s="190"/>
      <c r="J27" s="190"/>
      <c r="K27" s="178"/>
    </row>
    <row r="28" spans="2:11">
      <c r="B28" s="174"/>
      <c r="C28" s="825" t="s">
        <v>150</v>
      </c>
      <c r="D28" s="825"/>
      <c r="E28" s="825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26" t="s">
        <v>151</v>
      </c>
      <c r="E29" s="826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26" t="s">
        <v>152</v>
      </c>
      <c r="E30" s="826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26" t="s">
        <v>153</v>
      </c>
      <c r="E31" s="826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25" t="s">
        <v>154</v>
      </c>
      <c r="D33" s="825"/>
      <c r="E33" s="825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26" t="s">
        <v>155</v>
      </c>
      <c r="E34" s="826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26" t="s">
        <v>156</v>
      </c>
      <c r="E35" s="826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26" t="s">
        <v>152</v>
      </c>
      <c r="E36" s="826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26" t="s">
        <v>153</v>
      </c>
      <c r="E37" s="826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27" t="s">
        <v>159</v>
      </c>
      <c r="D39" s="827"/>
      <c r="E39" s="827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25" t="s">
        <v>160</v>
      </c>
      <c r="D41" s="825"/>
      <c r="E41" s="825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22" t="s">
        <v>161</v>
      </c>
      <c r="D43" s="822"/>
      <c r="E43" s="822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23"/>
      <c r="D44" s="823"/>
      <c r="E44" s="823"/>
      <c r="F44" s="823"/>
      <c r="G44" s="823"/>
      <c r="H44" s="823"/>
      <c r="I44" s="823"/>
      <c r="J44" s="823"/>
      <c r="K44" s="823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24" t="s">
        <v>76</v>
      </c>
      <c r="D46" s="824"/>
      <c r="E46" s="824"/>
      <c r="F46" s="824"/>
      <c r="G46" s="824"/>
      <c r="H46" s="824"/>
      <c r="I46" s="824"/>
      <c r="J46" s="824"/>
      <c r="K46" s="824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72"/>
      <c r="E48" s="772"/>
      <c r="F48" s="209"/>
      <c r="G48" s="160"/>
      <c r="H48" s="773"/>
      <c r="I48" s="773"/>
      <c r="J48" s="209"/>
      <c r="K48" s="209"/>
    </row>
    <row r="49" spans="2:11" s="207" customFormat="1" ht="14.1" customHeight="1">
      <c r="B49" s="160"/>
      <c r="C49" s="190"/>
      <c r="D49" s="774" t="s">
        <v>741</v>
      </c>
      <c r="E49" s="774"/>
      <c r="F49" s="77"/>
      <c r="G49" s="77"/>
      <c r="H49" s="774" t="s">
        <v>659</v>
      </c>
      <c r="I49" s="774"/>
      <c r="J49" s="175"/>
      <c r="K49" s="209"/>
    </row>
    <row r="50" spans="2:11" s="207" customFormat="1" ht="14.1" customHeight="1">
      <c r="B50" s="160"/>
      <c r="C50" s="212"/>
      <c r="D50" s="770" t="s">
        <v>658</v>
      </c>
      <c r="E50" s="770"/>
      <c r="F50" s="83"/>
      <c r="G50" s="83"/>
      <c r="H50" s="770" t="s">
        <v>660</v>
      </c>
      <c r="I50" s="770"/>
      <c r="J50" s="175"/>
      <c r="K50" s="724">
        <v>5</v>
      </c>
    </row>
    <row r="51" spans="2:11" ht="18">
      <c r="K51" s="617"/>
    </row>
  </sheetData>
  <sheetProtection selectLockedCells="1"/>
  <mergeCells count="45"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12"/>
      <c r="E1" s="812"/>
      <c r="F1" s="812"/>
      <c r="G1" s="812"/>
      <c r="H1" s="812"/>
      <c r="I1" s="88"/>
      <c r="J1" s="88"/>
    </row>
    <row r="2" spans="1:11" ht="14.1" customHeight="1">
      <c r="B2" s="213"/>
      <c r="C2" s="88"/>
      <c r="D2" s="812" t="s">
        <v>438</v>
      </c>
      <c r="E2" s="812"/>
      <c r="F2" s="812"/>
      <c r="G2" s="812"/>
      <c r="H2" s="812"/>
      <c r="I2" s="88"/>
      <c r="J2" s="88"/>
      <c r="K2" s="30"/>
    </row>
    <row r="3" spans="1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113"/>
      <c r="K3" s="30"/>
    </row>
    <row r="4" spans="1:11" ht="14.1" customHeight="1">
      <c r="B4" s="213"/>
      <c r="C4" s="88"/>
      <c r="D4" s="812" t="s">
        <v>129</v>
      </c>
      <c r="E4" s="812"/>
      <c r="F4" s="812"/>
      <c r="G4" s="812"/>
      <c r="H4" s="812"/>
      <c r="I4" s="88"/>
      <c r="J4" s="88"/>
    </row>
    <row r="5" spans="1:11" s="30" customFormat="1" ht="3" customHeight="1">
      <c r="A5" s="702"/>
      <c r="B5" s="91"/>
      <c r="C5" s="28"/>
      <c r="D5" s="843"/>
      <c r="E5" s="843"/>
      <c r="F5" s="843"/>
      <c r="G5" s="843"/>
      <c r="H5" s="843"/>
      <c r="I5" s="843"/>
      <c r="J5" s="843"/>
    </row>
    <row r="6" spans="1:11" ht="20.100000000000001" customHeight="1">
      <c r="B6" s="91"/>
      <c r="C6" s="28"/>
      <c r="D6" s="28" t="s">
        <v>3</v>
      </c>
      <c r="E6" s="782" t="s">
        <v>526</v>
      </c>
      <c r="F6" s="782"/>
      <c r="G6" s="78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80" t="s">
        <v>74</v>
      </c>
      <c r="D9" s="78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39"/>
      <c r="D16" s="839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7" t="s">
        <v>57</v>
      </c>
      <c r="D22" s="837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39"/>
      <c r="D23" s="839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7" t="s">
        <v>797</v>
      </c>
      <c r="D25" s="837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7" t="s">
        <v>798</v>
      </c>
      <c r="D26" s="837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39"/>
      <c r="D27" s="839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4" t="s">
        <v>803</v>
      </c>
      <c r="D28" s="844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39"/>
      <c r="D34" s="839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7" t="s">
        <v>57</v>
      </c>
      <c r="D40" s="837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39"/>
      <c r="D41" s="839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7" t="s">
        <v>797</v>
      </c>
      <c r="D43" s="837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7" t="s">
        <v>798</v>
      </c>
      <c r="D44" s="837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0"/>
      <c r="D45" s="840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1" t="s">
        <v>802</v>
      </c>
      <c r="D46" s="841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90" t="s">
        <v>76</v>
      </c>
      <c r="D49" s="790"/>
      <c r="E49" s="790"/>
      <c r="F49" s="790"/>
      <c r="G49" s="790"/>
      <c r="H49" s="790"/>
      <c r="I49" s="790"/>
      <c r="J49" s="790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2" t="s">
        <v>661</v>
      </c>
      <c r="E51" s="842"/>
      <c r="F51" s="77"/>
      <c r="G51" s="30"/>
      <c r="H51" s="773"/>
      <c r="I51" s="773"/>
      <c r="J51" s="77"/>
    </row>
    <row r="52" spans="2:10" ht="14.1" customHeight="1">
      <c r="B52" s="30"/>
      <c r="C52" s="80"/>
      <c r="D52" s="811" t="s">
        <v>741</v>
      </c>
      <c r="E52" s="811"/>
      <c r="F52" s="77"/>
      <c r="G52" s="77"/>
      <c r="H52" s="774" t="s">
        <v>659</v>
      </c>
      <c r="I52" s="774"/>
      <c r="J52" s="81"/>
    </row>
    <row r="53" spans="2:10" ht="14.1" customHeight="1">
      <c r="B53" s="30"/>
      <c r="C53" s="82"/>
      <c r="D53" s="770" t="s">
        <v>658</v>
      </c>
      <c r="E53" s="770"/>
      <c r="F53" s="83"/>
      <c r="G53" s="83"/>
      <c r="H53" s="770" t="s">
        <v>660</v>
      </c>
      <c r="I53" s="770"/>
      <c r="J53" s="81"/>
    </row>
    <row r="54" spans="2:10" ht="15">
      <c r="J54" s="725">
        <v>6</v>
      </c>
    </row>
  </sheetData>
  <sheetProtection formatCells="0" selectLockedCells="1"/>
  <mergeCells count="46"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  <mergeCell ref="H53:I53"/>
    <mergeCell ref="C49:J49"/>
    <mergeCell ref="D51:E51"/>
    <mergeCell ref="H51:I51"/>
    <mergeCell ref="D52:E52"/>
    <mergeCell ref="H52:I52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C38:D38"/>
    <mergeCell ref="C39:D39"/>
    <mergeCell ref="C44:D44"/>
    <mergeCell ref="C33:D33"/>
    <mergeCell ref="C35:D35"/>
    <mergeCell ref="C34:D34"/>
    <mergeCell ref="C36:D36"/>
    <mergeCell ref="C37:D37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113"/>
      <c r="R1" s="113"/>
    </row>
    <row r="2" spans="1:18" ht="15" customHeight="1">
      <c r="B2" s="781" t="s">
        <v>439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</row>
    <row r="3" spans="1:18" ht="15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113"/>
    </row>
    <row r="4" spans="1:18" ht="16.5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51"/>
      <c r="D6" s="851"/>
      <c r="E6" s="851"/>
      <c r="F6" s="29"/>
      <c r="G6" s="29"/>
      <c r="H6" s="28" t="s">
        <v>3</v>
      </c>
      <c r="I6" s="782" t="s">
        <v>526</v>
      </c>
      <c r="J6" s="782"/>
      <c r="K6" s="782"/>
      <c r="L6" s="782"/>
      <c r="M6" s="782"/>
      <c r="N6" s="782"/>
      <c r="O6" s="78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50" t="s">
        <v>74</v>
      </c>
      <c r="D9" s="850"/>
      <c r="E9" s="850"/>
      <c r="F9" s="850"/>
      <c r="G9" s="39"/>
      <c r="H9" s="38">
        <v>2018</v>
      </c>
      <c r="I9" s="38">
        <v>2017</v>
      </c>
      <c r="J9" s="232"/>
      <c r="K9" s="850" t="s">
        <v>74</v>
      </c>
      <c r="L9" s="850"/>
      <c r="M9" s="850"/>
      <c r="N9" s="850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6" t="s">
        <v>162</v>
      </c>
      <c r="D12" s="846"/>
      <c r="E12" s="846"/>
      <c r="F12" s="846"/>
      <c r="G12" s="846"/>
      <c r="H12" s="234"/>
      <c r="I12" s="234"/>
      <c r="J12" s="48"/>
      <c r="K12" s="846" t="s">
        <v>163</v>
      </c>
      <c r="L12" s="846"/>
      <c r="M12" s="846"/>
      <c r="N12" s="846"/>
      <c r="O12" s="846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6" t="s">
        <v>65</v>
      </c>
      <c r="E14" s="846"/>
      <c r="F14" s="846"/>
      <c r="G14" s="846"/>
      <c r="H14" s="547">
        <f>SUM(H15:H25)</f>
        <v>4810951.75</v>
      </c>
      <c r="I14" s="547">
        <f>SUM(I15:I25)</f>
        <v>9290300.25</v>
      </c>
      <c r="J14" s="48"/>
      <c r="K14" s="48"/>
      <c r="L14" s="846" t="s">
        <v>65</v>
      </c>
      <c r="M14" s="846"/>
      <c r="N14" s="846"/>
      <c r="O14" s="846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5" t="s">
        <v>82</v>
      </c>
      <c r="F15" s="845"/>
      <c r="G15" s="845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5" t="s">
        <v>186</v>
      </c>
      <c r="F16" s="845"/>
      <c r="G16" s="845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5" t="s">
        <v>164</v>
      </c>
      <c r="F17" s="845"/>
      <c r="G17" s="845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5" t="s">
        <v>88</v>
      </c>
      <c r="F18" s="845"/>
      <c r="G18" s="845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5" t="s">
        <v>89</v>
      </c>
      <c r="F19" s="845"/>
      <c r="G19" s="845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5" t="s">
        <v>90</v>
      </c>
      <c r="F20" s="845"/>
      <c r="G20" s="845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5" t="s">
        <v>92</v>
      </c>
      <c r="F21" s="845"/>
      <c r="G21" s="845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5" t="s">
        <v>94</v>
      </c>
      <c r="F22" s="845"/>
      <c r="G22" s="845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5" t="s">
        <v>99</v>
      </c>
      <c r="F23" s="845"/>
      <c r="G23" s="845"/>
      <c r="H23" s="237">
        <v>0</v>
      </c>
      <c r="I23" s="237">
        <v>0</v>
      </c>
      <c r="J23" s="48"/>
      <c r="K23" s="48"/>
      <c r="L23" s="846" t="s">
        <v>165</v>
      </c>
      <c r="M23" s="846"/>
      <c r="N23" s="846"/>
      <c r="O23" s="846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5" t="s">
        <v>187</v>
      </c>
      <c r="F24" s="845"/>
      <c r="G24" s="845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5" t="s">
        <v>188</v>
      </c>
      <c r="F25" s="845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6" t="s">
        <v>166</v>
      </c>
      <c r="L26" s="846"/>
      <c r="M26" s="846"/>
      <c r="N26" s="846"/>
      <c r="O26" s="846"/>
      <c r="P26" s="30"/>
      <c r="Q26" s="30"/>
      <c r="R26" s="45"/>
    </row>
    <row r="27" spans="2:18" ht="15" customHeight="1">
      <c r="B27" s="117"/>
      <c r="C27" s="48"/>
      <c r="D27" s="846" t="s">
        <v>66</v>
      </c>
      <c r="E27" s="846"/>
      <c r="F27" s="846"/>
      <c r="G27" s="846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5" t="s">
        <v>167</v>
      </c>
      <c r="F28" s="845"/>
      <c r="G28" s="845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5" t="s">
        <v>85</v>
      </c>
      <c r="F29" s="845"/>
      <c r="G29" s="845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5" t="s">
        <v>87</v>
      </c>
      <c r="F30" s="845"/>
      <c r="G30" s="845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5" t="s">
        <v>91</v>
      </c>
      <c r="F32" s="845"/>
      <c r="G32" s="845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5" t="s">
        <v>170</v>
      </c>
      <c r="F33" s="845"/>
      <c r="G33" s="845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5" t="s">
        <v>172</v>
      </c>
      <c r="F34" s="845"/>
      <c r="G34" s="845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5" t="s">
        <v>96</v>
      </c>
      <c r="F35" s="845"/>
      <c r="G35" s="845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5" t="s">
        <v>98</v>
      </c>
      <c r="F36" s="845"/>
      <c r="G36" s="845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5" t="s">
        <v>100</v>
      </c>
      <c r="F37" s="845"/>
      <c r="G37" s="845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5" t="s">
        <v>101</v>
      </c>
      <c r="F38" s="845"/>
      <c r="G38" s="845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5" t="s">
        <v>102</v>
      </c>
      <c r="F39" s="845"/>
      <c r="G39" s="845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5" t="s">
        <v>104</v>
      </c>
      <c r="F40" s="845"/>
      <c r="G40" s="845"/>
      <c r="H40" s="237">
        <v>0</v>
      </c>
      <c r="I40" s="237">
        <v>0</v>
      </c>
      <c r="J40" s="48"/>
      <c r="K40" s="48"/>
      <c r="L40" s="846" t="s">
        <v>175</v>
      </c>
      <c r="M40" s="846"/>
      <c r="N40" s="846"/>
      <c r="O40" s="846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5" t="s">
        <v>174</v>
      </c>
      <c r="F42" s="845"/>
      <c r="G42" s="845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5" t="s">
        <v>134</v>
      </c>
      <c r="F43" s="845"/>
      <c r="G43" s="845"/>
      <c r="H43" s="237">
        <v>0</v>
      </c>
      <c r="I43" s="237">
        <v>0</v>
      </c>
      <c r="J43" s="48"/>
      <c r="K43" s="847" t="s">
        <v>177</v>
      </c>
      <c r="L43" s="847"/>
      <c r="M43" s="847"/>
      <c r="N43" s="847"/>
      <c r="O43" s="847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5" t="s">
        <v>111</v>
      </c>
      <c r="F44" s="845"/>
      <c r="G44" s="845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5" t="s">
        <v>189</v>
      </c>
      <c r="F46" s="845"/>
      <c r="G46" s="845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47" t="s">
        <v>181</v>
      </c>
      <c r="L47" s="847"/>
      <c r="M47" s="847"/>
      <c r="N47" s="847"/>
      <c r="O47" s="847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6" t="s">
        <v>176</v>
      </c>
      <c r="E48" s="846"/>
      <c r="F48" s="846"/>
      <c r="G48" s="846"/>
      <c r="H48" s="548">
        <f>H14-H27</f>
        <v>499222.54999999981</v>
      </c>
      <c r="I48" s="548">
        <f>I14-I27</f>
        <v>-3.4199999999254942</v>
      </c>
      <c r="J48" s="242"/>
      <c r="K48" s="847" t="s">
        <v>182</v>
      </c>
      <c r="L48" s="847"/>
      <c r="M48" s="847"/>
      <c r="N48" s="847"/>
      <c r="O48" s="847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48" t="s">
        <v>663</v>
      </c>
      <c r="N55" s="848"/>
      <c r="O55" s="848"/>
      <c r="P55" s="848"/>
      <c r="Q55" s="30"/>
      <c r="R55" s="30"/>
    </row>
    <row r="56" spans="2:18" ht="18" customHeight="1">
      <c r="B56" s="30"/>
      <c r="C56" s="80"/>
      <c r="D56" s="30"/>
      <c r="E56" s="774" t="s">
        <v>742</v>
      </c>
      <c r="F56" s="774"/>
      <c r="G56" s="77"/>
      <c r="H56" s="77"/>
      <c r="I56" s="811"/>
      <c r="J56" s="811"/>
      <c r="K56" s="30"/>
      <c r="L56" s="33"/>
      <c r="M56" s="811" t="s">
        <v>659</v>
      </c>
      <c r="N56" s="811"/>
      <c r="O56" s="811"/>
      <c r="P56" s="811"/>
      <c r="Q56" s="726">
        <v>7</v>
      </c>
      <c r="R56" s="30"/>
    </row>
    <row r="57" spans="2:18" ht="14.1" customHeight="1">
      <c r="B57" s="30"/>
      <c r="C57" s="82"/>
      <c r="D57" s="30"/>
      <c r="E57" s="770" t="s">
        <v>658</v>
      </c>
      <c r="F57" s="770"/>
      <c r="G57" s="83"/>
      <c r="H57" s="83"/>
      <c r="I57" s="770"/>
      <c r="J57" s="770"/>
      <c r="K57" s="30"/>
      <c r="M57" s="770" t="s">
        <v>660</v>
      </c>
      <c r="N57" s="770"/>
      <c r="O57" s="770"/>
      <c r="P57" s="770"/>
      <c r="Q57" s="30"/>
      <c r="R57" s="30"/>
    </row>
  </sheetData>
  <sheetProtection formatCells="0" selectLockedCells="1"/>
  <mergeCells count="63">
    <mergeCell ref="F1:P1"/>
    <mergeCell ref="C6:E6"/>
    <mergeCell ref="I6:O6"/>
    <mergeCell ref="B3:Q3"/>
    <mergeCell ref="B2:R2"/>
    <mergeCell ref="B4:R4"/>
    <mergeCell ref="C9:F9"/>
    <mergeCell ref="K9:N9"/>
    <mergeCell ref="C12:G12"/>
    <mergeCell ref="K12:O12"/>
    <mergeCell ref="D14:G14"/>
    <mergeCell ref="L14:O14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81"/>
      <c r="C1" s="781"/>
      <c r="D1" s="781"/>
      <c r="E1" s="781"/>
    </row>
    <row r="2" spans="2:9">
      <c r="B2" s="781" t="s">
        <v>440</v>
      </c>
      <c r="C2" s="781"/>
      <c r="D2" s="781"/>
      <c r="E2" s="781"/>
    </row>
    <row r="3" spans="2:9">
      <c r="B3" s="781" t="s">
        <v>768</v>
      </c>
      <c r="C3" s="781"/>
      <c r="D3" s="781"/>
      <c r="E3" s="781"/>
    </row>
    <row r="4" spans="2:9">
      <c r="B4" s="781" t="s">
        <v>0</v>
      </c>
      <c r="C4" s="781"/>
      <c r="D4" s="781"/>
      <c r="E4" s="781"/>
    </row>
    <row r="5" spans="2:9" ht="8.25" customHeight="1"/>
    <row r="6" spans="2:9" ht="15" customHeight="1">
      <c r="B6" s="28" t="s">
        <v>3</v>
      </c>
      <c r="C6" s="855" t="s">
        <v>526</v>
      </c>
      <c r="D6" s="855"/>
      <c r="E6" s="855"/>
      <c r="F6" s="29"/>
      <c r="G6" s="29"/>
      <c r="H6" s="29"/>
      <c r="I6" s="29"/>
    </row>
    <row r="8" spans="2:9" ht="24.75" customHeight="1">
      <c r="B8" s="254" t="s">
        <v>306</v>
      </c>
      <c r="C8" s="853" t="s">
        <v>75</v>
      </c>
      <c r="D8" s="853"/>
      <c r="E8" s="854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2" t="s">
        <v>664</v>
      </c>
      <c r="C31" s="852"/>
      <c r="E31" s="258"/>
    </row>
    <row r="32" spans="2:7">
      <c r="B32" s="811" t="s">
        <v>741</v>
      </c>
      <c r="C32" s="811"/>
      <c r="D32" s="77"/>
      <c r="E32" s="77"/>
      <c r="F32" s="774" t="s">
        <v>659</v>
      </c>
      <c r="G32" s="774"/>
    </row>
    <row r="33" spans="2:7" ht="12.75" customHeight="1">
      <c r="B33" s="770" t="s">
        <v>658</v>
      </c>
      <c r="C33" s="770"/>
      <c r="D33" s="83"/>
      <c r="E33" s="83"/>
      <c r="F33" s="770" t="s">
        <v>660</v>
      </c>
      <c r="G33" s="770"/>
    </row>
    <row r="37" spans="2:7" ht="15">
      <c r="G37" s="727">
        <v>8</v>
      </c>
    </row>
    <row r="39" spans="2:7" ht="18">
      <c r="G39" s="618"/>
    </row>
  </sheetData>
  <mergeCells count="11">
    <mergeCell ref="B1:E1"/>
    <mergeCell ref="B2:E2"/>
    <mergeCell ref="B3:E3"/>
    <mergeCell ref="B4:E4"/>
    <mergeCell ref="C8:E8"/>
    <mergeCell ref="C6:E6"/>
    <mergeCell ref="B31:C31"/>
    <mergeCell ref="B32:C32"/>
    <mergeCell ref="F32:G32"/>
    <mergeCell ref="B33:C33"/>
    <mergeCell ref="F33:G33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2025-04-24T21:22:03Z</cp:lastPrinted>
  <dcterms:created xsi:type="dcterms:W3CDTF">2014-01-27T16:27:43Z</dcterms:created>
  <dcterms:modified xsi:type="dcterms:W3CDTF">2025-10-23T14:49:26Z</dcterms:modified>
  <cp:contentStatus/>
</cp:coreProperties>
</file>