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13_ncr:1_{3B6C0B6C-D353-4930-B983-FEDF48731B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7b_PE_GTO_IMU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s="1"/>
  <c r="E14" i="1" s="1"/>
  <c r="F14" i="1" s="1"/>
  <c r="G14" i="1" s="1"/>
  <c r="D16" i="1"/>
  <c r="E16" i="1" s="1"/>
  <c r="F16" i="1" s="1"/>
  <c r="G16" i="1" s="1"/>
  <c r="D15" i="1"/>
  <c r="E15" i="1" s="1"/>
  <c r="F15" i="1" s="1"/>
  <c r="G15" i="1" s="1"/>
  <c r="D13" i="1"/>
  <c r="E13" i="1" s="1"/>
  <c r="F13" i="1" s="1"/>
  <c r="G13" i="1" s="1"/>
  <c r="D12" i="1"/>
  <c r="E12" i="1" s="1"/>
  <c r="F12" i="1" s="1"/>
  <c r="G12" i="1" s="1"/>
  <c r="D11" i="1"/>
  <c r="E11" i="1" s="1"/>
  <c r="F11" i="1" s="1"/>
  <c r="G11" i="1" s="1"/>
  <c r="D10" i="1"/>
  <c r="E10" i="1" s="1"/>
  <c r="F10" i="1" s="1"/>
  <c r="G10" i="1" s="1"/>
  <c r="D9" i="1"/>
  <c r="E9" i="1" s="1"/>
  <c r="F9" i="1" s="1"/>
  <c r="G9" i="1" s="1"/>
  <c r="D8" i="1"/>
  <c r="E8" i="1" s="1"/>
  <c r="F8" i="1" s="1"/>
  <c r="G8" i="1" s="1"/>
  <c r="C9" i="1"/>
  <c r="C10" i="1"/>
  <c r="C11" i="1"/>
  <c r="C12" i="1"/>
  <c r="C13" i="1"/>
  <c r="C15" i="1"/>
  <c r="C16" i="1"/>
  <c r="C8" i="1"/>
  <c r="C5" i="1" l="1"/>
  <c r="D5" i="1" l="1"/>
  <c r="E5" i="1" s="1"/>
  <c r="F5" i="1" s="1"/>
  <c r="G5" i="1" s="1"/>
  <c r="C22" i="1" l="1"/>
  <c r="D22" i="1" s="1"/>
  <c r="E22" i="1" s="1"/>
  <c r="F22" i="1" s="1"/>
  <c r="G22" i="1" s="1"/>
  <c r="C7" i="1" l="1"/>
  <c r="D7" i="1"/>
  <c r="E7" i="1"/>
  <c r="F7" i="1"/>
  <c r="G7" i="1"/>
  <c r="B7" i="1"/>
  <c r="C18" i="1"/>
  <c r="D18" i="1"/>
  <c r="E18" i="1"/>
  <c r="F18" i="1"/>
  <c r="G18" i="1"/>
  <c r="B18" i="1"/>
  <c r="F29" i="1" l="1"/>
  <c r="G29" i="1"/>
  <c r="C29" i="1"/>
  <c r="D29" i="1"/>
  <c r="E29" i="1"/>
  <c r="B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<sst xmlns="http://schemas.openxmlformats.org/spreadsheetml/2006/main" count="33" uniqueCount="21">
  <si>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</si>
  <si>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</si>
  <si>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</si>
  <si>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</si>
  <si>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</si>
  <si>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</si>
  <si>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</si>
  <si>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</si>
  <si>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</si>
  <si>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</si>
  <si>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</si>
  <si>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</si>
  <si>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</si>
  <si>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</si>
  <si>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</si>
  <si>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</si>
  <si>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</si>
  <si>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</si>
  <si>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</si>
  <si>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Instituto para las Mujeres Guanajuatenses</t>
  </si>
  <si>
    <t>Año en Cuestión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</si>
</sst>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8" xfId="0" applyFont="1" applyFill="1" applyBorder="1" applyAlignment="1">
      <alignment horizontal="center" vertical="center"/>
    </xf>
    <xf numFmtId="4" fontId="3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showGridLines="0" tabSelected="1" workbookViewId="0">
      <selection activeCell="B16" sqref="B16"/>
    </sheetView>
  </sheetViews>
  <sheetFormatPr baseColWidth="10" defaultRowHeight="15" x14ac:dyDescent="0.25"/>
  <cols>
    <col min="1" max="1" width="49.140625" style="8" bestFit="1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25.5" x14ac:dyDescent="0.25">
      <c r="A5" s="10" t="s">
        <v>3</v>
      </c>
      <c r="B5" s="9" t="s">
        <v>20</v>
      </c>
      <c r="C5" s="10">
        <f>RIGHT(B5,4)+1</f>
        <v>2020</v>
      </c>
      <c r="D5" s="10">
        <f>C5+1</f>
        <v>2021</v>
      </c>
      <c r="E5" s="10">
        <f>D5+1</f>
        <v>2022</v>
      </c>
      <c r="F5" s="10">
        <f>E5+1</f>
        <v>2023</v>
      </c>
      <c r="G5" s="10">
        <f>F5+1</f>
        <v>2024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7" t="s">
        <v>5</v>
      </c>
    </row>
    <row r="7" spans="1:7" x14ac:dyDescent="0.25">
      <c r="A7" s="14" t="s">
        <v>6</v>
      </c>
      <c r="B7" s="15">
        <f>SUM(B8:B16)</f>
        <v>115060784.07000001</v>
      </c>
      <c r="C7" s="15">
        <f t="shared" ref="C7:G7" si="0">SUM(C8:C16)</f>
        <v>120618219.94058101</v>
      </c>
      <c r="D7" s="15">
        <f t="shared" si="0"/>
        <v>126444079.96371105</v>
      </c>
      <c r="E7" s="15">
        <f t="shared" si="0"/>
        <v>132551329.02595833</v>
      </c>
      <c r="F7" s="15">
        <f t="shared" si="0"/>
        <v>138953558.21791211</v>
      </c>
      <c r="G7" s="16">
        <f t="shared" si="0"/>
        <v>145665015.07983726</v>
      </c>
    </row>
    <row r="8" spans="1:7" x14ac:dyDescent="0.25">
      <c r="A8" s="1" t="s">
        <v>7</v>
      </c>
      <c r="B8" s="2">
        <v>54120434.960000001</v>
      </c>
      <c r="C8" s="2">
        <f>B8*1.0483</f>
        <v>56734451.968568005</v>
      </c>
      <c r="D8" s="2">
        <f t="shared" ref="D8:G8" si="1">C8*1.0483</f>
        <v>59474725.998649843</v>
      </c>
      <c r="E8" s="2">
        <f t="shared" si="1"/>
        <v>62347355.264384627</v>
      </c>
      <c r="F8" s="2">
        <f t="shared" si="1"/>
        <v>65358732.523654409</v>
      </c>
      <c r="G8" s="2">
        <f t="shared" si="1"/>
        <v>68515559.304546922</v>
      </c>
    </row>
    <row r="9" spans="1:7" x14ac:dyDescent="0.25">
      <c r="A9" s="1" t="s">
        <v>8</v>
      </c>
      <c r="B9" s="2">
        <v>4953447.96</v>
      </c>
      <c r="C9" s="2">
        <f t="shared" ref="C9:G16" si="2">B9*1.0483</f>
        <v>5192699.4964680001</v>
      </c>
      <c r="D9" s="2">
        <f t="shared" si="2"/>
        <v>5443506.8821474044</v>
      </c>
      <c r="E9" s="2">
        <f t="shared" si="2"/>
        <v>5706428.2645551236</v>
      </c>
      <c r="F9" s="2">
        <f t="shared" si="2"/>
        <v>5982048.749733136</v>
      </c>
      <c r="G9" s="2">
        <f t="shared" si="2"/>
        <v>6270981.7043452468</v>
      </c>
    </row>
    <row r="10" spans="1:7" x14ac:dyDescent="0.25">
      <c r="A10" s="1" t="s">
        <v>9</v>
      </c>
      <c r="B10" s="2">
        <v>14440119.949999999</v>
      </c>
      <c r="C10" s="2">
        <f t="shared" si="2"/>
        <v>15137577.743585</v>
      </c>
      <c r="D10" s="2">
        <f t="shared" si="2"/>
        <v>15868722.748600155</v>
      </c>
      <c r="E10" s="2">
        <f t="shared" si="2"/>
        <v>16635182.057357542</v>
      </c>
      <c r="F10" s="2">
        <f t="shared" si="2"/>
        <v>17438661.350727912</v>
      </c>
      <c r="G10" s="2">
        <f t="shared" si="2"/>
        <v>18280948.693968069</v>
      </c>
    </row>
    <row r="11" spans="1:7" x14ac:dyDescent="0.25">
      <c r="A11" s="4" t="s">
        <v>10</v>
      </c>
      <c r="B11" s="2">
        <v>36073618</v>
      </c>
      <c r="C11" s="2">
        <f t="shared" si="2"/>
        <v>37815973.749399997</v>
      </c>
      <c r="D11" s="2">
        <f t="shared" si="2"/>
        <v>39642485.281496018</v>
      </c>
      <c r="E11" s="2">
        <f t="shared" si="2"/>
        <v>41557217.320592277</v>
      </c>
      <c r="F11" s="2">
        <f t="shared" si="2"/>
        <v>43564430.917176887</v>
      </c>
      <c r="G11" s="2">
        <f t="shared" si="2"/>
        <v>45668592.930476531</v>
      </c>
    </row>
    <row r="12" spans="1:7" x14ac:dyDescent="0.25">
      <c r="A12" s="1" t="s">
        <v>11</v>
      </c>
      <c r="B12" s="2">
        <v>775000</v>
      </c>
      <c r="C12" s="2">
        <f t="shared" si="2"/>
        <v>812432.5</v>
      </c>
      <c r="D12" s="2">
        <f t="shared" si="2"/>
        <v>851672.98974999995</v>
      </c>
      <c r="E12" s="2">
        <f t="shared" si="2"/>
        <v>892808.79515492497</v>
      </c>
      <c r="F12" s="2">
        <f t="shared" si="2"/>
        <v>935931.45996090781</v>
      </c>
      <c r="G12" s="2">
        <f t="shared" si="2"/>
        <v>981136.94947701972</v>
      </c>
    </row>
    <row r="13" spans="1:7" x14ac:dyDescent="0.25">
      <c r="A13" s="1" t="s">
        <v>12</v>
      </c>
      <c r="B13" s="2">
        <v>0</v>
      </c>
      <c r="C13" s="2">
        <f t="shared" si="2"/>
        <v>0</v>
      </c>
      <c r="D13" s="2">
        <f t="shared" si="2"/>
        <v>0</v>
      </c>
      <c r="E13" s="2">
        <f t="shared" si="2"/>
        <v>0</v>
      </c>
      <c r="F13" s="2">
        <f t="shared" si="2"/>
        <v>0</v>
      </c>
      <c r="G13" s="2">
        <f t="shared" si="2"/>
        <v>0</v>
      </c>
    </row>
    <row r="14" spans="1:7" x14ac:dyDescent="0.25">
      <c r="A14" s="1" t="s">
        <v>13</v>
      </c>
      <c r="B14" s="2">
        <v>4698163.2000000002</v>
      </c>
      <c r="C14" s="2">
        <f t="shared" si="2"/>
        <v>4925084.4825600004</v>
      </c>
      <c r="D14" s="2">
        <f t="shared" si="2"/>
        <v>5162966.0630676486</v>
      </c>
      <c r="E14" s="2">
        <f t="shared" si="2"/>
        <v>5412337.3239138164</v>
      </c>
      <c r="F14" s="2">
        <f t="shared" si="2"/>
        <v>5673753.2166588539</v>
      </c>
      <c r="G14" s="2">
        <f t="shared" si="2"/>
        <v>5947795.4970234763</v>
      </c>
    </row>
    <row r="15" spans="1:7" x14ac:dyDescent="0.25">
      <c r="A15" s="1" t="s">
        <v>14</v>
      </c>
      <c r="B15" s="2">
        <v>0</v>
      </c>
      <c r="C15" s="2">
        <f t="shared" si="2"/>
        <v>0</v>
      </c>
      <c r="D15" s="2">
        <f t="shared" si="2"/>
        <v>0</v>
      </c>
      <c r="E15" s="2">
        <f t="shared" si="2"/>
        <v>0</v>
      </c>
      <c r="F15" s="2">
        <f t="shared" si="2"/>
        <v>0</v>
      </c>
      <c r="G15" s="2">
        <f t="shared" si="2"/>
        <v>0</v>
      </c>
    </row>
    <row r="16" spans="1:7" x14ac:dyDescent="0.25">
      <c r="A16" s="1" t="s">
        <v>15</v>
      </c>
      <c r="B16" s="2">
        <v>0</v>
      </c>
      <c r="C16" s="2">
        <f t="shared" si="2"/>
        <v>0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3" t="s">
        <v>16</v>
      </c>
      <c r="B18" s="15">
        <f>SUM(B19:B27)</f>
        <v>0</v>
      </c>
      <c r="C18" s="15">
        <f t="shared" ref="C18:G18" si="3">SUM(C19:C27)</f>
        <v>0</v>
      </c>
      <c r="D18" s="15">
        <f t="shared" si="3"/>
        <v>0</v>
      </c>
      <c r="E18" s="15">
        <f t="shared" si="3"/>
        <v>0</v>
      </c>
      <c r="F18" s="15">
        <f t="shared" si="3"/>
        <v>0</v>
      </c>
      <c r="G18" s="16">
        <f t="shared" si="3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</row>
    <row r="22" spans="1:7" x14ac:dyDescent="0.25">
      <c r="A22" s="4" t="s">
        <v>10</v>
      </c>
      <c r="B22" s="2">
        <v>0</v>
      </c>
      <c r="C22" s="2">
        <f>B22*1.1</f>
        <v>0</v>
      </c>
      <c r="D22" s="2">
        <f>C22*1.1</f>
        <v>0</v>
      </c>
      <c r="E22" s="2">
        <f>D22*1.1</f>
        <v>0</v>
      </c>
      <c r="F22" s="2">
        <f>E22*1.1</f>
        <v>0</v>
      </c>
      <c r="G22" s="3">
        <f>F22*1.1</f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115060784.07000001</v>
      </c>
      <c r="C29" s="6">
        <f t="shared" ref="C29:G29" si="4">+C7+C18</f>
        <v>120618219.94058101</v>
      </c>
      <c r="D29" s="6">
        <f t="shared" si="4"/>
        <v>126444079.96371105</v>
      </c>
      <c r="E29" s="6">
        <f t="shared" si="4"/>
        <v>132551329.02595833</v>
      </c>
      <c r="F29" s="6">
        <f t="shared" si="4"/>
        <v>138953558.21791211</v>
      </c>
      <c r="G29" s="7">
        <f t="shared" si="4"/>
        <v>145665015.07983726</v>
      </c>
    </row>
    <row r="33" spans="2:2" x14ac:dyDescent="0.25">
      <c r="B33" s="18"/>
    </row>
  </sheetData>
  <mergeCells count="4">
    <mergeCell ref="A1:G1"/>
    <mergeCell ref="A2:G2"/>
    <mergeCell ref="A3:G3"/>
    <mergeCell ref="A4:G4"/>
  </mergeCells>
  <printOptions horizontalCentered="1"/>
  <pageMargins left="0.39370078740157483" right="0.39370078740157483" top="0.39370078740157483" bottom="0.39370078740157483" header="0" footer="0"/>
  <pageSetup scale="9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F7b_PE_GTO_IMUG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cp:lastPrinted>2018-05-04T17:33:30Z</cp:lastPrinted>
  <dcterms:created xsi:type="dcterms:W3CDTF">2017-02-02T21:34:30Z</dcterms:created>
  <dcterms:modified xsi:type="dcterms:W3CDTF">2019-04-25T23:15:46Z</dcterms:modified>
</cp:coreProperties>
</file>