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_Imug\3er Trimestre_SFA_2024\"/>
    </mc:Choice>
  </mc:AlternateContent>
  <xr:revisionPtr revIDLastSave="0" documentId="8_{66E28FC2-EDAF-4E92-9828-B926E534D9BE}" xr6:coauthVersionLast="47" xr6:coauthVersionMax="47" xr10:uidLastSave="{00000000-0000-0000-0000-000000000000}"/>
  <bookViews>
    <workbookView xWindow="-120" yWindow="-120" windowWidth="20730" windowHeight="11160" xr2:uid="{5FD41995-5273-4148-8217-724FA86884FA}"/>
  </bookViews>
  <sheets>
    <sheet name="Formato 5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 s="1"/>
  <c r="F67" i="1"/>
  <c r="E67" i="1"/>
  <c r="D67" i="1"/>
  <c r="C67" i="1"/>
  <c r="B67" i="1"/>
  <c r="G63" i="1"/>
  <c r="G62" i="1"/>
  <c r="G61" i="1"/>
  <c r="G60" i="1"/>
  <c r="G59" i="1" s="1"/>
  <c r="F59" i="1"/>
  <c r="E59" i="1"/>
  <c r="D59" i="1"/>
  <c r="C59" i="1"/>
  <c r="B59" i="1"/>
  <c r="G58" i="1"/>
  <c r="G57" i="1"/>
  <c r="G56" i="1"/>
  <c r="G55" i="1"/>
  <c r="G54" i="1"/>
  <c r="F54" i="1"/>
  <c r="F65" i="1" s="1"/>
  <c r="E54" i="1"/>
  <c r="D54" i="1"/>
  <c r="C54" i="1"/>
  <c r="C65" i="1" s="1"/>
  <c r="B54" i="1"/>
  <c r="B65" i="1" s="1"/>
  <c r="G53" i="1"/>
  <c r="G52" i="1"/>
  <c r="G51" i="1"/>
  <c r="G50" i="1"/>
  <c r="G49" i="1"/>
  <c r="G48" i="1"/>
  <c r="G47" i="1"/>
  <c r="G46" i="1"/>
  <c r="G45" i="1" s="1"/>
  <c r="F45" i="1"/>
  <c r="E45" i="1"/>
  <c r="E65" i="1" s="1"/>
  <c r="D45" i="1"/>
  <c r="D65" i="1" s="1"/>
  <c r="C45" i="1"/>
  <c r="B45" i="1"/>
  <c r="G39" i="1"/>
  <c r="G38" i="1"/>
  <c r="G37" i="1" s="1"/>
  <c r="F37" i="1"/>
  <c r="E37" i="1"/>
  <c r="D37" i="1"/>
  <c r="C37" i="1"/>
  <c r="B37" i="1"/>
  <c r="G36" i="1"/>
  <c r="G35" i="1"/>
  <c r="F35" i="1"/>
  <c r="E35" i="1"/>
  <c r="D35" i="1"/>
  <c r="C35" i="1"/>
  <c r="B35" i="1"/>
  <c r="G34" i="1"/>
  <c r="G33" i="1"/>
  <c r="G32" i="1"/>
  <c r="G31" i="1"/>
  <c r="G30" i="1"/>
  <c r="G29" i="1"/>
  <c r="G28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 s="1"/>
  <c r="F16" i="1"/>
  <c r="F41" i="1" s="1"/>
  <c r="F70" i="1" s="1"/>
  <c r="E16" i="1"/>
  <c r="E41" i="1" s="1"/>
  <c r="E70" i="1" s="1"/>
  <c r="D16" i="1"/>
  <c r="D41" i="1" s="1"/>
  <c r="D70" i="1" s="1"/>
  <c r="C16" i="1"/>
  <c r="C41" i="1" s="1"/>
  <c r="B16" i="1"/>
  <c r="B41" i="1" s="1"/>
  <c r="B70" i="1" s="1"/>
  <c r="G15" i="1"/>
  <c r="G14" i="1"/>
  <c r="G13" i="1"/>
  <c r="G12" i="1"/>
  <c r="G11" i="1"/>
  <c r="G10" i="1"/>
  <c r="G9" i="1"/>
  <c r="A4" i="1"/>
  <c r="A2" i="1"/>
  <c r="G65" i="1" l="1"/>
  <c r="G41" i="1"/>
  <c r="C70" i="1"/>
  <c r="G70" i="1" l="1"/>
  <c r="G4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<sst xmlns="http://schemas.openxmlformats.org/spreadsheetml/2006/main" count="73" uniqueCount="73">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</sst>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3" fontId="1" fillId="0" borderId="15" xfId="1" applyNumberFormat="1" applyFont="1" applyFill="1" applyBorder="1" applyAlignment="1" applyProtection="1">
      <alignment vertical="center"/>
      <protection locked="0"/>
    </xf>
    <xf numFmtId="3" fontId="0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2">
    <cellStyle name="Millares 2" xfId="1" xr:uid="{0271DEF8-F57C-435C-A29C-3732171AECC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_Imug\3er%20Trimestre_ASEG_2024\Definitivos\0361_IDF_PEGT_MUJ_2403.xlsx" TargetMode="External"/><Relationship Id="rId1" Type="http://schemas.openxmlformats.org/officeDocument/2006/relationships/externalLinkPath" Target="/2024_Imug/3er%20Trimestre_ASEG_2024/Definitivos/0361_IDF_PEGT_MUJ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para las Mujeres Guanajuatenses (a)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5599-2FCA-4A01-A661-297C6AA054C2}">
  <sheetPr>
    <outlinePr summaryBelow="0"/>
  </sheetPr>
  <dimension ref="A1:G76"/>
  <sheetViews>
    <sheetView showGridLines="0" tabSelected="1" zoomScale="75" zoomScaleNormal="75" workbookViewId="0">
      <selection activeCell="D18" sqref="D1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Instituto para las Mujeres Guanajuatenses (a)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30 de Septiembre de 2024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25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4" si="0">F11-B11</f>
        <v>0</v>
      </c>
    </row>
    <row r="12" spans="1:7" x14ac:dyDescent="0.2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25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 x14ac:dyDescent="0.25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25">
      <c r="A15" s="20" t="s">
        <v>18</v>
      </c>
      <c r="B15" s="21">
        <v>0</v>
      </c>
      <c r="C15" s="22">
        <v>144729.79</v>
      </c>
      <c r="D15" s="23">
        <v>144729.79</v>
      </c>
      <c r="E15" s="22">
        <v>144729.79</v>
      </c>
      <c r="F15" s="22">
        <v>144729.79</v>
      </c>
      <c r="G15" s="21">
        <f>F15-B15</f>
        <v>144729.79</v>
      </c>
    </row>
    <row r="16" spans="1:7" x14ac:dyDescent="0.25">
      <c r="A16" s="24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25">
      <c r="A17" s="25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25">
      <c r="A18" s="25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25">
      <c r="A19" s="25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25">
      <c r="A20" s="25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25">
      <c r="A21" s="25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25">
      <c r="A22" s="25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25">
      <c r="A23" s="25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25">
      <c r="A24" s="25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25">
      <c r="A25" s="25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25">
      <c r="A26" s="25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25">
      <c r="A27" s="25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25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25">
      <c r="A29" s="25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25">
      <c r="A30" s="25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4">F30-B30</f>
        <v>0</v>
      </c>
    </row>
    <row r="31" spans="1:7" x14ac:dyDescent="0.25">
      <c r="A31" s="25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25">
      <c r="A32" s="25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5" customHeight="1" x14ac:dyDescent="0.25">
      <c r="A33" s="25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5" customHeight="1" x14ac:dyDescent="0.25">
      <c r="A34" s="20" t="s">
        <v>37</v>
      </c>
      <c r="B34" s="22">
        <v>75474977.670000002</v>
      </c>
      <c r="C34" s="22">
        <v>16272557.880000001</v>
      </c>
      <c r="D34" s="23">
        <v>91747535.549999997</v>
      </c>
      <c r="E34" s="22">
        <v>67871356.019999996</v>
      </c>
      <c r="F34" s="22">
        <v>67871356.019999996</v>
      </c>
      <c r="G34" s="21">
        <f t="shared" si="4"/>
        <v>-7603621.650000006</v>
      </c>
    </row>
    <row r="35" spans="1:7" ht="14.45" customHeight="1" x14ac:dyDescent="0.25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5" customHeight="1" x14ac:dyDescent="0.25">
      <c r="A36" s="25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5" customHeight="1" x14ac:dyDescent="0.25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25">
      <c r="A38" s="25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25">
      <c r="A39" s="25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25">
      <c r="A40" s="26"/>
      <c r="B40" s="21"/>
      <c r="C40" s="21"/>
      <c r="D40" s="21"/>
      <c r="E40" s="21"/>
      <c r="F40" s="21"/>
      <c r="G40" s="21"/>
    </row>
    <row r="41" spans="1:7" x14ac:dyDescent="0.25">
      <c r="A41" s="27" t="s">
        <v>43</v>
      </c>
      <c r="B41" s="28">
        <f t="shared" ref="B41:G41" si="7">SUM(B9,B10,B11,B12,B13,B14,B15,B16,B28,B34,B35,B37)</f>
        <v>75474977.670000002</v>
      </c>
      <c r="C41" s="28">
        <f t="shared" si="7"/>
        <v>16417287.67</v>
      </c>
      <c r="D41" s="28">
        <f t="shared" si="7"/>
        <v>91892265.340000004</v>
      </c>
      <c r="E41" s="28">
        <f t="shared" si="7"/>
        <v>68016085.810000002</v>
      </c>
      <c r="F41" s="28">
        <f t="shared" si="7"/>
        <v>68016085.810000002</v>
      </c>
      <c r="G41" s="28">
        <f t="shared" si="7"/>
        <v>-7458891.8600000059</v>
      </c>
    </row>
    <row r="42" spans="1:7" x14ac:dyDescent="0.25">
      <c r="A42" s="27" t="s">
        <v>44</v>
      </c>
      <c r="B42" s="29"/>
      <c r="C42" s="29"/>
      <c r="D42" s="29"/>
      <c r="E42" s="29"/>
      <c r="F42" s="29"/>
      <c r="G42" s="28">
        <f>IF(G41&gt;0,G41,0)</f>
        <v>0</v>
      </c>
    </row>
    <row r="43" spans="1:7" x14ac:dyDescent="0.25">
      <c r="A43" s="26"/>
      <c r="B43" s="30"/>
      <c r="C43" s="30"/>
      <c r="D43" s="30"/>
      <c r="E43" s="30"/>
      <c r="F43" s="30"/>
      <c r="G43" s="30"/>
    </row>
    <row r="44" spans="1:7" x14ac:dyDescent="0.25">
      <c r="A44" s="27" t="s">
        <v>45</v>
      </c>
      <c r="B44" s="30"/>
      <c r="C44" s="30"/>
      <c r="D44" s="30"/>
      <c r="E44" s="30"/>
      <c r="F44" s="30"/>
      <c r="G44" s="30"/>
    </row>
    <row r="45" spans="1:7" x14ac:dyDescent="0.25">
      <c r="A45" s="20" t="s">
        <v>46</v>
      </c>
      <c r="B45" s="21">
        <f t="shared" ref="B45:G45" si="8">SUM(B46:B53)</f>
        <v>0</v>
      </c>
      <c r="C45" s="21">
        <f t="shared" si="8"/>
        <v>0</v>
      </c>
      <c r="D45" s="21">
        <f t="shared" si="8"/>
        <v>0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 x14ac:dyDescent="0.25">
      <c r="A46" s="31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25">
      <c r="A47" s="31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25">
      <c r="A48" s="31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30" x14ac:dyDescent="0.25">
      <c r="A49" s="31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 x14ac:dyDescent="0.25">
      <c r="A50" s="31" t="s">
        <v>51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f t="shared" si="9"/>
        <v>0</v>
      </c>
    </row>
    <row r="51" spans="1:7" x14ac:dyDescent="0.25">
      <c r="A51" s="31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ht="30" x14ac:dyDescent="0.25">
      <c r="A52" s="32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 x14ac:dyDescent="0.25">
      <c r="A53" s="25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25">
      <c r="A54" s="20" t="s">
        <v>55</v>
      </c>
      <c r="B54" s="21">
        <f t="shared" ref="B54:G54" si="10">SUM(B55:B58)</f>
        <v>13016591</v>
      </c>
      <c r="C54" s="21">
        <f t="shared" si="10"/>
        <v>14787078.65</v>
      </c>
      <c r="D54" s="21">
        <f t="shared" si="10"/>
        <v>27803669.649999999</v>
      </c>
      <c r="E54" s="21">
        <f t="shared" si="10"/>
        <v>27803669.649999999</v>
      </c>
      <c r="F54" s="21">
        <f t="shared" si="10"/>
        <v>27803669.649999999</v>
      </c>
      <c r="G54" s="21">
        <f t="shared" si="10"/>
        <v>14787078.649999999</v>
      </c>
    </row>
    <row r="55" spans="1:7" x14ac:dyDescent="0.25">
      <c r="A55" s="32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25">
      <c r="A56" s="31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25">
      <c r="A57" s="31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32" t="s">
        <v>59</v>
      </c>
      <c r="B58" s="22">
        <v>13016591</v>
      </c>
      <c r="C58" s="22">
        <v>14787078.65</v>
      </c>
      <c r="D58" s="23">
        <v>27803669.649999999</v>
      </c>
      <c r="E58" s="22">
        <v>27803669.649999999</v>
      </c>
      <c r="F58" s="22">
        <v>27803669.649999999</v>
      </c>
      <c r="G58" s="21">
        <f t="shared" si="11"/>
        <v>14787078.649999999</v>
      </c>
    </row>
    <row r="59" spans="1:7" x14ac:dyDescent="0.25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25">
      <c r="A60" s="31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25">
      <c r="A61" s="31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25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 x14ac:dyDescent="0.25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 x14ac:dyDescent="0.25">
      <c r="A64" s="26"/>
      <c r="B64" s="30"/>
      <c r="C64" s="30"/>
      <c r="D64" s="30"/>
      <c r="E64" s="30"/>
      <c r="F64" s="30"/>
      <c r="G64" s="30"/>
    </row>
    <row r="65" spans="1:7" x14ac:dyDescent="0.25">
      <c r="A65" s="27" t="s">
        <v>65</v>
      </c>
      <c r="B65" s="28">
        <f t="shared" ref="B65:G65" si="14">B45+B54+B59+B62+B63</f>
        <v>13016591</v>
      </c>
      <c r="C65" s="28">
        <f t="shared" si="14"/>
        <v>14787078.65</v>
      </c>
      <c r="D65" s="28">
        <f t="shared" si="14"/>
        <v>27803669.649999999</v>
      </c>
      <c r="E65" s="28">
        <f t="shared" si="14"/>
        <v>27803669.649999999</v>
      </c>
      <c r="F65" s="28">
        <f t="shared" si="14"/>
        <v>27803669.649999999</v>
      </c>
      <c r="G65" s="28">
        <f t="shared" si="14"/>
        <v>14787078.649999999</v>
      </c>
    </row>
    <row r="66" spans="1:7" x14ac:dyDescent="0.25">
      <c r="A66" s="26"/>
      <c r="B66" s="30"/>
      <c r="C66" s="30"/>
      <c r="D66" s="30"/>
      <c r="E66" s="30"/>
      <c r="F66" s="30"/>
      <c r="G66" s="30"/>
    </row>
    <row r="67" spans="1:7" x14ac:dyDescent="0.25">
      <c r="A67" s="27" t="s">
        <v>66</v>
      </c>
      <c r="B67" s="28">
        <f t="shared" ref="B67:G67" si="15">B68</f>
        <v>0</v>
      </c>
      <c r="C67" s="28">
        <f t="shared" si="15"/>
        <v>0</v>
      </c>
      <c r="D67" s="28">
        <f t="shared" si="15"/>
        <v>0</v>
      </c>
      <c r="E67" s="28">
        <f t="shared" si="15"/>
        <v>0</v>
      </c>
      <c r="F67" s="28">
        <f t="shared" si="15"/>
        <v>0</v>
      </c>
      <c r="G67" s="28">
        <f t="shared" si="15"/>
        <v>0</v>
      </c>
    </row>
    <row r="68" spans="1:7" x14ac:dyDescent="0.2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25">
      <c r="A69" s="26"/>
      <c r="B69" s="30"/>
      <c r="C69" s="30"/>
      <c r="D69" s="30"/>
      <c r="E69" s="30"/>
      <c r="F69" s="30"/>
      <c r="G69" s="30"/>
    </row>
    <row r="70" spans="1:7" x14ac:dyDescent="0.25">
      <c r="A70" s="27" t="s">
        <v>68</v>
      </c>
      <c r="B70" s="28">
        <f t="shared" ref="B70:G70" si="16">B41+B65+B67</f>
        <v>88491568.670000002</v>
      </c>
      <c r="C70" s="28">
        <f t="shared" si="16"/>
        <v>31204366.32</v>
      </c>
      <c r="D70" s="28">
        <f t="shared" si="16"/>
        <v>119695934.99000001</v>
      </c>
      <c r="E70" s="28">
        <f t="shared" si="16"/>
        <v>95819755.460000008</v>
      </c>
      <c r="F70" s="28">
        <f t="shared" si="16"/>
        <v>95819755.460000008</v>
      </c>
      <c r="G70" s="28">
        <f t="shared" si="16"/>
        <v>7328186.7899999926</v>
      </c>
    </row>
    <row r="71" spans="1:7" x14ac:dyDescent="0.25">
      <c r="A71" s="26"/>
      <c r="B71" s="30"/>
      <c r="C71" s="30"/>
      <c r="D71" s="30"/>
      <c r="E71" s="30"/>
      <c r="F71" s="30"/>
      <c r="G71" s="30"/>
    </row>
    <row r="72" spans="1:7" x14ac:dyDescent="0.25">
      <c r="A72" s="27" t="s">
        <v>69</v>
      </c>
      <c r="B72" s="30"/>
      <c r="C72" s="30"/>
      <c r="D72" s="30"/>
      <c r="E72" s="30"/>
      <c r="F72" s="30"/>
      <c r="G72" s="30"/>
    </row>
    <row r="73" spans="1:7" ht="30" x14ac:dyDescent="0.25">
      <c r="A73" s="33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30" x14ac:dyDescent="0.25">
      <c r="A74" s="33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25">
      <c r="A75" s="34" t="s">
        <v>72</v>
      </c>
      <c r="B75" s="28">
        <f t="shared" ref="B75:G75" si="17">B73+B74</f>
        <v>0</v>
      </c>
      <c r="C75" s="28">
        <f t="shared" si="17"/>
        <v>0</v>
      </c>
      <c r="D75" s="28">
        <f t="shared" si="17"/>
        <v>0</v>
      </c>
      <c r="E75" s="28">
        <f t="shared" si="17"/>
        <v>0</v>
      </c>
      <c r="F75" s="28">
        <f t="shared" si="17"/>
        <v>0</v>
      </c>
      <c r="G75" s="28">
        <f t="shared" si="17"/>
        <v>0</v>
      </c>
    </row>
    <row r="76" spans="1:7" x14ac:dyDescent="0.25">
      <c r="A76" s="35"/>
      <c r="B76" s="36"/>
      <c r="C76" s="36"/>
      <c r="D76" s="36"/>
      <c r="E76" s="36"/>
      <c r="F76" s="36"/>
      <c r="G76" s="36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F397DB8A-CCFF-40C5-B1A2-B0966B0CCD9C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IMUG</dc:creator>
  <cp:lastModifiedBy>IMUG</cp:lastModifiedBy>
  <dcterms:created xsi:type="dcterms:W3CDTF">2024-10-25T21:32:54Z</dcterms:created>
  <dcterms:modified xsi:type="dcterms:W3CDTF">2024-10-25T21:33:31Z</dcterms:modified>
</cp:coreProperties>
</file>