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8_{04B2C9A5-0121-4278-BDAB-704871F437FB}" xr6:coauthVersionLast="47" xr6:coauthVersionMax="47" xr10:uidLastSave="{00000000-0000-0000-0000-000000000000}"/>
  <bookViews>
    <workbookView xWindow="-120" yWindow="-120" windowWidth="20730" windowHeight="11160" xr2:uid="{9C7AED80-7379-43BD-B1DE-64716B991854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D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D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D137" i="1" s="1"/>
  <c r="D138" i="1"/>
  <c r="G138" i="1" s="1"/>
  <c r="F137" i="1"/>
  <c r="E137" i="1"/>
  <c r="C137" i="1"/>
  <c r="B137" i="1"/>
  <c r="G136" i="1"/>
  <c r="D136" i="1"/>
  <c r="D135" i="1"/>
  <c r="D133" i="1" s="1"/>
  <c r="G134" i="1"/>
  <c r="D134" i="1"/>
  <c r="F133" i="1"/>
  <c r="E133" i="1"/>
  <c r="C133" i="1"/>
  <c r="B133" i="1"/>
  <c r="G132" i="1"/>
  <c r="D132" i="1"/>
  <c r="D131" i="1"/>
  <c r="G131" i="1" s="1"/>
  <c r="G130" i="1"/>
  <c r="D130" i="1"/>
  <c r="D129" i="1"/>
  <c r="G129" i="1" s="1"/>
  <c r="G128" i="1"/>
  <c r="D128" i="1"/>
  <c r="D127" i="1"/>
  <c r="G127" i="1" s="1"/>
  <c r="G126" i="1"/>
  <c r="D126" i="1"/>
  <c r="D125" i="1"/>
  <c r="D123" i="1" s="1"/>
  <c r="G124" i="1"/>
  <c r="D124" i="1"/>
  <c r="F123" i="1"/>
  <c r="E123" i="1"/>
  <c r="C123" i="1"/>
  <c r="B123" i="1"/>
  <c r="G122" i="1"/>
  <c r="D122" i="1"/>
  <c r="D121" i="1"/>
  <c r="G121" i="1" s="1"/>
  <c r="G120" i="1"/>
  <c r="D120" i="1"/>
  <c r="D119" i="1"/>
  <c r="G119" i="1" s="1"/>
  <c r="G118" i="1"/>
  <c r="D118" i="1"/>
  <c r="D117" i="1"/>
  <c r="G117" i="1" s="1"/>
  <c r="G116" i="1"/>
  <c r="D116" i="1"/>
  <c r="D115" i="1"/>
  <c r="D113" i="1" s="1"/>
  <c r="G114" i="1"/>
  <c r="D114" i="1"/>
  <c r="F113" i="1"/>
  <c r="E113" i="1"/>
  <c r="C113" i="1"/>
  <c r="B113" i="1"/>
  <c r="G112" i="1"/>
  <c r="D112" i="1"/>
  <c r="D111" i="1"/>
  <c r="G111" i="1" s="1"/>
  <c r="G110" i="1"/>
  <c r="D110" i="1"/>
  <c r="D109" i="1"/>
  <c r="G109" i="1" s="1"/>
  <c r="G108" i="1"/>
  <c r="D108" i="1"/>
  <c r="D107" i="1"/>
  <c r="G107" i="1" s="1"/>
  <c r="G106" i="1"/>
  <c r="D106" i="1"/>
  <c r="D105" i="1"/>
  <c r="D103" i="1" s="1"/>
  <c r="G104" i="1"/>
  <c r="D104" i="1"/>
  <c r="F103" i="1"/>
  <c r="E103" i="1"/>
  <c r="C103" i="1"/>
  <c r="B103" i="1"/>
  <c r="G102" i="1"/>
  <c r="D102" i="1"/>
  <c r="D101" i="1"/>
  <c r="G101" i="1" s="1"/>
  <c r="G100" i="1"/>
  <c r="D100" i="1"/>
  <c r="D99" i="1"/>
  <c r="G99" i="1" s="1"/>
  <c r="G98" i="1"/>
  <c r="D98" i="1"/>
  <c r="D97" i="1"/>
  <c r="G97" i="1" s="1"/>
  <c r="G96" i="1"/>
  <c r="D96" i="1"/>
  <c r="D95" i="1"/>
  <c r="D93" i="1" s="1"/>
  <c r="G94" i="1"/>
  <c r="D94" i="1"/>
  <c r="F93" i="1"/>
  <c r="E93" i="1"/>
  <c r="C93" i="1"/>
  <c r="B93" i="1"/>
  <c r="G92" i="1"/>
  <c r="D92" i="1"/>
  <c r="D91" i="1"/>
  <c r="G91" i="1" s="1"/>
  <c r="G90" i="1"/>
  <c r="D90" i="1"/>
  <c r="D89" i="1"/>
  <c r="G89" i="1" s="1"/>
  <c r="G88" i="1"/>
  <c r="D88" i="1"/>
  <c r="D87" i="1"/>
  <c r="D85" i="1" s="1"/>
  <c r="G86" i="1"/>
  <c r="D86" i="1"/>
  <c r="F85" i="1"/>
  <c r="F84" i="1" s="1"/>
  <c r="E85" i="1"/>
  <c r="E84" i="1" s="1"/>
  <c r="C85" i="1"/>
  <c r="B85" i="1"/>
  <c r="B84" i="1" s="1"/>
  <c r="C84" i="1"/>
  <c r="D82" i="1"/>
  <c r="G82" i="1" s="1"/>
  <c r="G81" i="1"/>
  <c r="D81" i="1"/>
  <c r="D80" i="1"/>
  <c r="G80" i="1" s="1"/>
  <c r="G79" i="1"/>
  <c r="D79" i="1"/>
  <c r="D78" i="1"/>
  <c r="G78" i="1" s="1"/>
  <c r="G77" i="1"/>
  <c r="D77" i="1"/>
  <c r="D76" i="1"/>
  <c r="G76" i="1" s="1"/>
  <c r="F75" i="1"/>
  <c r="E75" i="1"/>
  <c r="D75" i="1"/>
  <c r="C75" i="1"/>
  <c r="B75" i="1"/>
  <c r="D74" i="1"/>
  <c r="G74" i="1" s="1"/>
  <c r="G73" i="1"/>
  <c r="D73" i="1"/>
  <c r="D72" i="1"/>
  <c r="G72" i="1" s="1"/>
  <c r="G71" i="1" s="1"/>
  <c r="F71" i="1"/>
  <c r="E71" i="1"/>
  <c r="D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D62" i="1" s="1"/>
  <c r="G63" i="1"/>
  <c r="D63" i="1"/>
  <c r="F62" i="1"/>
  <c r="E62" i="1"/>
  <c r="C62" i="1"/>
  <c r="B62" i="1"/>
  <c r="G61" i="1"/>
  <c r="D61" i="1"/>
  <c r="D60" i="1"/>
  <c r="D58" i="1" s="1"/>
  <c r="G59" i="1"/>
  <c r="D59" i="1"/>
  <c r="F58" i="1"/>
  <c r="E58" i="1"/>
  <c r="C58" i="1"/>
  <c r="B58" i="1"/>
  <c r="G57" i="1"/>
  <c r="D57" i="1"/>
  <c r="D56" i="1"/>
  <c r="G56" i="1" s="1"/>
  <c r="G55" i="1"/>
  <c r="D55" i="1"/>
  <c r="D54" i="1"/>
  <c r="G54" i="1" s="1"/>
  <c r="G53" i="1"/>
  <c r="D53" i="1"/>
  <c r="D52" i="1"/>
  <c r="G52" i="1" s="1"/>
  <c r="G51" i="1"/>
  <c r="D51" i="1"/>
  <c r="D50" i="1"/>
  <c r="D48" i="1" s="1"/>
  <c r="G49" i="1"/>
  <c r="D49" i="1"/>
  <c r="F48" i="1"/>
  <c r="E48" i="1"/>
  <c r="C48" i="1"/>
  <c r="B48" i="1"/>
  <c r="G47" i="1"/>
  <c r="D47" i="1"/>
  <c r="D46" i="1"/>
  <c r="G46" i="1" s="1"/>
  <c r="G45" i="1"/>
  <c r="D45" i="1"/>
  <c r="D44" i="1"/>
  <c r="G44" i="1" s="1"/>
  <c r="G43" i="1"/>
  <c r="D43" i="1"/>
  <c r="D42" i="1"/>
  <c r="G42" i="1" s="1"/>
  <c r="G41" i="1"/>
  <c r="D41" i="1"/>
  <c r="D40" i="1"/>
  <c r="D38" i="1" s="1"/>
  <c r="G39" i="1"/>
  <c r="D39" i="1"/>
  <c r="F38" i="1"/>
  <c r="E38" i="1"/>
  <c r="C38" i="1"/>
  <c r="B38" i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D28" i="1" s="1"/>
  <c r="G29" i="1"/>
  <c r="D29" i="1"/>
  <c r="F28" i="1"/>
  <c r="E28" i="1"/>
  <c r="C28" i="1"/>
  <c r="B28" i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D18" i="1" s="1"/>
  <c r="G19" i="1"/>
  <c r="D19" i="1"/>
  <c r="F18" i="1"/>
  <c r="E18" i="1"/>
  <c r="C18" i="1"/>
  <c r="B18" i="1"/>
  <c r="G17" i="1"/>
  <c r="D17" i="1"/>
  <c r="D16" i="1"/>
  <c r="G16" i="1" s="1"/>
  <c r="G15" i="1"/>
  <c r="D15" i="1"/>
  <c r="D14" i="1"/>
  <c r="G14" i="1" s="1"/>
  <c r="G13" i="1"/>
  <c r="D13" i="1"/>
  <c r="D12" i="1"/>
  <c r="D10" i="1" s="1"/>
  <c r="G11" i="1"/>
  <c r="D11" i="1"/>
  <c r="F10" i="1"/>
  <c r="F9" i="1" s="1"/>
  <c r="F159" i="1" s="1"/>
  <c r="E10" i="1"/>
  <c r="E9" i="1" s="1"/>
  <c r="E159" i="1" s="1"/>
  <c r="C10" i="1"/>
  <c r="B10" i="1"/>
  <c r="B9" i="1" s="1"/>
  <c r="C9" i="1"/>
  <c r="C159" i="1" s="1"/>
  <c r="D9" i="1" l="1"/>
  <c r="D159" i="1" s="1"/>
  <c r="G75" i="1"/>
  <c r="G150" i="1"/>
  <c r="D84" i="1"/>
  <c r="B159" i="1"/>
  <c r="G58" i="1"/>
  <c r="G12" i="1"/>
  <c r="G10" i="1" s="1"/>
  <c r="G20" i="1"/>
  <c r="G18" i="1" s="1"/>
  <c r="G30" i="1"/>
  <c r="G28" i="1" s="1"/>
  <c r="G40" i="1"/>
  <c r="G38" i="1" s="1"/>
  <c r="G50" i="1"/>
  <c r="G48" i="1" s="1"/>
  <c r="G60" i="1"/>
  <c r="G64" i="1"/>
  <c r="G62" i="1" s="1"/>
  <c r="G87" i="1"/>
  <c r="G85" i="1" s="1"/>
  <c r="G95" i="1"/>
  <c r="G93" i="1" s="1"/>
  <c r="G105" i="1"/>
  <c r="G103" i="1" s="1"/>
  <c r="G115" i="1"/>
  <c r="G113" i="1" s="1"/>
  <c r="G125" i="1"/>
  <c r="G123" i="1" s="1"/>
  <c r="G135" i="1"/>
  <c r="G133" i="1" s="1"/>
  <c r="G139" i="1"/>
  <c r="G137" i="1" s="1"/>
  <c r="G9" i="1" l="1"/>
  <c r="G159" i="1" s="1"/>
  <c r="G84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<sst xmlns="http://schemas.openxmlformats.org/spreadsheetml/2006/main" count="286" uniqueCount="213">
  <si>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</si>
  <si>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 xml:space="preserve"> Instituto para las Mujeres Guanajuatenses</t>
  </si>
  <si>
    <t>Estado Analítico del Ejercicio del Presupuesto de Egresos Detallado - LDF</t>
  </si>
  <si>
    <t xml:space="preserve">Clasificación por Objeto del Gasto (Capítulo y Concepto) 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</si>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</sst>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</cellXfs>
  <cellStyles count="3">
    <cellStyle name="Millares" xfId="1" builtinId="3"/>
    <cellStyle name="Normal" xfId="0" builtinId="0"/>
    <cellStyle name="Normal 3" xfId="2" xr:uid="{07564AC5-B6E8-4754-BB7C-85BD9F0B1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6888-CAFB-48E2-AA8F-0CFCF8742929}">
  <dimension ref="A1:H161"/>
  <sheetViews>
    <sheetView showGridLines="0" tabSelected="1" zoomScale="85" zoomScaleNormal="85" workbookViewId="0">
      <selection activeCell="A3" sqref="A3:G3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4" t="s">
        <v>4</v>
      </c>
      <c r="B5" s="4"/>
      <c r="C5" s="4"/>
      <c r="D5" s="4"/>
      <c r="E5" s="4"/>
      <c r="F5" s="4"/>
      <c r="G5" s="4"/>
    </row>
    <row r="6" spans="1:8">
      <c r="A6" s="5" t="s">
        <v>5</v>
      </c>
      <c r="B6" s="5"/>
      <c r="C6" s="5"/>
      <c r="D6" s="5"/>
      <c r="E6" s="5"/>
      <c r="F6" s="5"/>
      <c r="G6" s="5"/>
    </row>
    <row r="7" spans="1:8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ht="30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8">
      <c r="A9" s="9" t="s">
        <v>14</v>
      </c>
      <c r="B9" s="10">
        <f>B10+B18+B189+B28+B38+B48+B58+B62+B71+B75</f>
        <v>75474977.670000002</v>
      </c>
      <c r="C9" s="10">
        <f t="shared" ref="C9:G9" si="0">C10+C18+C189+C28+C38+C48+C58+C62+C71+C75</f>
        <v>24593797.809999999</v>
      </c>
      <c r="D9" s="10">
        <f t="shared" si="0"/>
        <v>100068775.47999999</v>
      </c>
      <c r="E9" s="10">
        <f t="shared" si="0"/>
        <v>84027111.430000007</v>
      </c>
      <c r="F9" s="10">
        <f t="shared" si="0"/>
        <v>81839948.060000002</v>
      </c>
      <c r="G9" s="10">
        <f t="shared" si="0"/>
        <v>16041664.050000001</v>
      </c>
    </row>
    <row r="10" spans="1:8">
      <c r="A10" s="11" t="s">
        <v>15</v>
      </c>
      <c r="B10" s="12">
        <f>SUM(B11:B17)</f>
        <v>43291377.080000006</v>
      </c>
      <c r="C10" s="12">
        <f t="shared" ref="C10:G10" si="1">SUM(C11:C17)</f>
        <v>3848612.9899999998</v>
      </c>
      <c r="D10" s="12">
        <f t="shared" si="1"/>
        <v>47139990.07</v>
      </c>
      <c r="E10" s="12">
        <f t="shared" si="1"/>
        <v>43293483.260000005</v>
      </c>
      <c r="F10" s="12">
        <f t="shared" si="1"/>
        <v>43293483.260000005</v>
      </c>
      <c r="G10" s="12">
        <f t="shared" si="1"/>
        <v>3846506.8099999991</v>
      </c>
    </row>
    <row r="11" spans="1:8">
      <c r="A11" s="13" t="s">
        <v>16</v>
      </c>
      <c r="B11" s="14">
        <v>5706444</v>
      </c>
      <c r="C11" s="14">
        <v>-11879.45</v>
      </c>
      <c r="D11" s="12">
        <f>B11+C11</f>
        <v>5694564.5499999998</v>
      </c>
      <c r="E11" s="14">
        <v>5300084.03</v>
      </c>
      <c r="F11" s="14">
        <v>5300084.03</v>
      </c>
      <c r="G11" s="12">
        <f>D11-E11</f>
        <v>394480.51999999955</v>
      </c>
      <c r="H11" s="15" t="s">
        <v>17</v>
      </c>
    </row>
    <row r="12" spans="1:8">
      <c r="A12" s="13" t="s">
        <v>18</v>
      </c>
      <c r="B12" s="14">
        <v>17673251.390000001</v>
      </c>
      <c r="C12" s="14">
        <v>629985.72</v>
      </c>
      <c r="D12" s="12">
        <f t="shared" ref="D12:D17" si="2">B12+C12</f>
        <v>18303237.109999999</v>
      </c>
      <c r="E12" s="14">
        <v>16969715.879999999</v>
      </c>
      <c r="F12" s="14">
        <v>16969715.879999999</v>
      </c>
      <c r="G12" s="12">
        <f t="shared" ref="G12:G17" si="3">D12-E12</f>
        <v>1333521.2300000004</v>
      </c>
      <c r="H12" s="15" t="s">
        <v>19</v>
      </c>
    </row>
    <row r="13" spans="1:8">
      <c r="A13" s="13" t="s">
        <v>20</v>
      </c>
      <c r="B13" s="14">
        <v>7988343</v>
      </c>
      <c r="C13" s="14">
        <v>297830.45</v>
      </c>
      <c r="D13" s="12">
        <f t="shared" si="2"/>
        <v>8286173.4500000002</v>
      </c>
      <c r="E13" s="14">
        <v>7328004.4500000002</v>
      </c>
      <c r="F13" s="14">
        <v>7328004.4500000002</v>
      </c>
      <c r="G13" s="12">
        <f t="shared" si="3"/>
        <v>958169</v>
      </c>
      <c r="H13" s="15" t="s">
        <v>21</v>
      </c>
    </row>
    <row r="14" spans="1:8">
      <c r="A14" s="13" t="s">
        <v>22</v>
      </c>
      <c r="B14" s="14">
        <v>3727835.74</v>
      </c>
      <c r="C14" s="14">
        <v>125600.87</v>
      </c>
      <c r="D14" s="12">
        <f t="shared" si="2"/>
        <v>3853436.6100000003</v>
      </c>
      <c r="E14" s="14">
        <v>3289566.49</v>
      </c>
      <c r="F14" s="14">
        <v>3289566.49</v>
      </c>
      <c r="G14" s="12">
        <f t="shared" si="3"/>
        <v>563870.12000000011</v>
      </c>
      <c r="H14" s="15" t="s">
        <v>23</v>
      </c>
    </row>
    <row r="15" spans="1:8">
      <c r="A15" s="13" t="s">
        <v>24</v>
      </c>
      <c r="B15" s="14">
        <v>8181198.9500000002</v>
      </c>
      <c r="C15" s="14">
        <v>2800793.4</v>
      </c>
      <c r="D15" s="12">
        <f t="shared" si="2"/>
        <v>10981992.35</v>
      </c>
      <c r="E15" s="14">
        <v>10391900.640000001</v>
      </c>
      <c r="F15" s="14">
        <v>10391900.640000001</v>
      </c>
      <c r="G15" s="12">
        <f t="shared" si="3"/>
        <v>590091.70999999903</v>
      </c>
      <c r="H15" s="15" t="s">
        <v>25</v>
      </c>
    </row>
    <row r="16" spans="1:8">
      <c r="A16" s="13" t="s">
        <v>26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15" t="s">
        <v>27</v>
      </c>
    </row>
    <row r="17" spans="1:8">
      <c r="A17" s="13" t="s">
        <v>28</v>
      </c>
      <c r="B17" s="14">
        <v>14304</v>
      </c>
      <c r="C17" s="14">
        <v>6282</v>
      </c>
      <c r="D17" s="12">
        <f t="shared" si="2"/>
        <v>20586</v>
      </c>
      <c r="E17" s="14">
        <v>14211.77</v>
      </c>
      <c r="F17" s="14">
        <v>14211.77</v>
      </c>
      <c r="G17" s="12">
        <f t="shared" si="3"/>
        <v>6374.23</v>
      </c>
      <c r="H17" s="15" t="s">
        <v>29</v>
      </c>
    </row>
    <row r="18" spans="1:8">
      <c r="A18" s="11" t="s">
        <v>30</v>
      </c>
      <c r="B18" s="12">
        <f>SUM(B19:B27)</f>
        <v>1932000</v>
      </c>
      <c r="C18" s="12">
        <f t="shared" ref="C18:G18" si="4">SUM(C19:C27)</f>
        <v>-2146.1000000000004</v>
      </c>
      <c r="D18" s="12">
        <f t="shared" si="4"/>
        <v>1929853.9000000001</v>
      </c>
      <c r="E18" s="12">
        <f t="shared" si="4"/>
        <v>1797752.04</v>
      </c>
      <c r="F18" s="12">
        <f t="shared" si="4"/>
        <v>1797752.04</v>
      </c>
      <c r="G18" s="12">
        <f t="shared" si="4"/>
        <v>132101.85999999999</v>
      </c>
    </row>
    <row r="19" spans="1:8">
      <c r="A19" s="13" t="s">
        <v>31</v>
      </c>
      <c r="B19" s="14">
        <v>540000</v>
      </c>
      <c r="C19" s="14">
        <v>0</v>
      </c>
      <c r="D19" s="12">
        <f t="shared" ref="D19:D27" si="5">B19+C19</f>
        <v>540000</v>
      </c>
      <c r="E19" s="14">
        <v>510933.05</v>
      </c>
      <c r="F19" s="14">
        <v>510933.05</v>
      </c>
      <c r="G19" s="12">
        <f t="shared" ref="G19:G27" si="6">D19-E19</f>
        <v>29066.950000000012</v>
      </c>
      <c r="H19" s="15" t="s">
        <v>32</v>
      </c>
    </row>
    <row r="20" spans="1:8">
      <c r="A20" s="13" t="s">
        <v>33</v>
      </c>
      <c r="B20" s="14">
        <v>15000</v>
      </c>
      <c r="C20" s="14">
        <v>4000</v>
      </c>
      <c r="D20" s="12">
        <f t="shared" si="5"/>
        <v>19000</v>
      </c>
      <c r="E20" s="14">
        <v>8574.7900000000009</v>
      </c>
      <c r="F20" s="14">
        <v>8574.7900000000009</v>
      </c>
      <c r="G20" s="12">
        <f t="shared" si="6"/>
        <v>10425.209999999999</v>
      </c>
      <c r="H20" s="15" t="s">
        <v>34</v>
      </c>
    </row>
    <row r="21" spans="1:8">
      <c r="A21" s="13" t="s">
        <v>35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15" t="s">
        <v>36</v>
      </c>
    </row>
    <row r="22" spans="1:8">
      <c r="A22" s="13" t="s">
        <v>37</v>
      </c>
      <c r="B22" s="14">
        <v>50000</v>
      </c>
      <c r="C22" s="14">
        <v>-4137.22</v>
      </c>
      <c r="D22" s="12">
        <f t="shared" si="5"/>
        <v>45862.78</v>
      </c>
      <c r="E22" s="14">
        <v>18693.61</v>
      </c>
      <c r="F22" s="14">
        <v>18693.61</v>
      </c>
      <c r="G22" s="12">
        <f t="shared" si="6"/>
        <v>27169.17</v>
      </c>
      <c r="H22" s="15" t="s">
        <v>38</v>
      </c>
    </row>
    <row r="23" spans="1:8">
      <c r="A23" s="13" t="s">
        <v>39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  <c r="H23" s="15" t="s">
        <v>40</v>
      </c>
    </row>
    <row r="24" spans="1:8">
      <c r="A24" s="13" t="s">
        <v>41</v>
      </c>
      <c r="B24" s="14">
        <v>1279000</v>
      </c>
      <c r="C24" s="14">
        <v>0</v>
      </c>
      <c r="D24" s="12">
        <f t="shared" si="5"/>
        <v>1279000</v>
      </c>
      <c r="E24" s="14">
        <v>1229356.29</v>
      </c>
      <c r="F24" s="14">
        <v>1229356.29</v>
      </c>
      <c r="G24" s="12">
        <f t="shared" si="6"/>
        <v>49643.709999999963</v>
      </c>
      <c r="H24" s="15" t="s">
        <v>42</v>
      </c>
    </row>
    <row r="25" spans="1:8">
      <c r="A25" s="13" t="s">
        <v>43</v>
      </c>
      <c r="B25" s="14">
        <v>10000</v>
      </c>
      <c r="C25" s="14">
        <v>0</v>
      </c>
      <c r="D25" s="12">
        <f t="shared" si="5"/>
        <v>10000</v>
      </c>
      <c r="E25" s="14">
        <v>6865.96</v>
      </c>
      <c r="F25" s="14">
        <v>6865.96</v>
      </c>
      <c r="G25" s="12">
        <f t="shared" si="6"/>
        <v>3134.04</v>
      </c>
      <c r="H25" s="15" t="s">
        <v>44</v>
      </c>
    </row>
    <row r="26" spans="1:8">
      <c r="A26" s="13" t="s">
        <v>45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  <c r="H26" s="15" t="s">
        <v>46</v>
      </c>
    </row>
    <row r="27" spans="1:8">
      <c r="A27" s="13" t="s">
        <v>47</v>
      </c>
      <c r="B27" s="14">
        <v>38000</v>
      </c>
      <c r="C27" s="14">
        <v>-2008.88</v>
      </c>
      <c r="D27" s="12">
        <f t="shared" si="5"/>
        <v>35991.120000000003</v>
      </c>
      <c r="E27" s="14">
        <v>23328.34</v>
      </c>
      <c r="F27" s="14">
        <v>23328.34</v>
      </c>
      <c r="G27" s="12">
        <f t="shared" si="6"/>
        <v>12662.780000000002</v>
      </c>
      <c r="H27" s="15" t="s">
        <v>48</v>
      </c>
    </row>
    <row r="28" spans="1:8">
      <c r="A28" s="11" t="s">
        <v>49</v>
      </c>
      <c r="B28" s="12">
        <f>SUM(B29:B37)</f>
        <v>10978484.250000002</v>
      </c>
      <c r="C28" s="12">
        <f t="shared" ref="C28:G28" si="7">SUM(C29:C37)</f>
        <v>14851938.429999998</v>
      </c>
      <c r="D28" s="12">
        <f t="shared" si="7"/>
        <v>25830422.679999996</v>
      </c>
      <c r="E28" s="12">
        <f t="shared" si="7"/>
        <v>21553764.180000003</v>
      </c>
      <c r="F28" s="12">
        <f t="shared" si="7"/>
        <v>19366600.809999999</v>
      </c>
      <c r="G28" s="12">
        <f t="shared" si="7"/>
        <v>4276658.5</v>
      </c>
    </row>
    <row r="29" spans="1:8">
      <c r="A29" s="13" t="s">
        <v>50</v>
      </c>
      <c r="B29" s="14">
        <v>831200</v>
      </c>
      <c r="C29" s="14">
        <v>348217.27</v>
      </c>
      <c r="D29" s="12">
        <f t="shared" ref="D29:D82" si="8">B29+C29</f>
        <v>1179417.27</v>
      </c>
      <c r="E29" s="14">
        <v>624593.13</v>
      </c>
      <c r="F29" s="14">
        <v>624593.13</v>
      </c>
      <c r="G29" s="12">
        <f t="shared" ref="G29:G37" si="9">D29-E29</f>
        <v>554824.14</v>
      </c>
      <c r="H29" s="15" t="s">
        <v>51</v>
      </c>
    </row>
    <row r="30" spans="1:8">
      <c r="A30" s="13" t="s">
        <v>52</v>
      </c>
      <c r="B30" s="14">
        <v>1950385.94</v>
      </c>
      <c r="C30" s="14">
        <v>231627.38</v>
      </c>
      <c r="D30" s="12">
        <f t="shared" si="8"/>
        <v>2182013.3199999998</v>
      </c>
      <c r="E30" s="14">
        <v>2105623.52</v>
      </c>
      <c r="F30" s="14">
        <v>2105623.52</v>
      </c>
      <c r="G30" s="12">
        <f t="shared" si="9"/>
        <v>76389.799999999814</v>
      </c>
      <c r="H30" s="15" t="s">
        <v>53</v>
      </c>
    </row>
    <row r="31" spans="1:8">
      <c r="A31" s="13" t="s">
        <v>54</v>
      </c>
      <c r="B31" s="14">
        <v>1713945.62</v>
      </c>
      <c r="C31" s="14">
        <v>2477420.7000000002</v>
      </c>
      <c r="D31" s="12">
        <f t="shared" si="8"/>
        <v>4191366.3200000003</v>
      </c>
      <c r="E31" s="14">
        <v>4085014.08</v>
      </c>
      <c r="F31" s="14">
        <v>4061931.23</v>
      </c>
      <c r="G31" s="12">
        <f t="shared" si="9"/>
        <v>106352.24000000022</v>
      </c>
      <c r="H31" s="15" t="s">
        <v>55</v>
      </c>
    </row>
    <row r="32" spans="1:8">
      <c r="A32" s="13" t="s">
        <v>56</v>
      </c>
      <c r="B32" s="14">
        <v>21000</v>
      </c>
      <c r="C32" s="14">
        <v>105692.06</v>
      </c>
      <c r="D32" s="12">
        <f t="shared" si="8"/>
        <v>126692.06</v>
      </c>
      <c r="E32" s="14">
        <v>124137.46</v>
      </c>
      <c r="F32" s="14">
        <v>124137.46</v>
      </c>
      <c r="G32" s="12">
        <f t="shared" si="9"/>
        <v>2554.5999999999913</v>
      </c>
      <c r="H32" s="15" t="s">
        <v>57</v>
      </c>
    </row>
    <row r="33" spans="1:8">
      <c r="A33" s="13" t="s">
        <v>58</v>
      </c>
      <c r="B33" s="14">
        <v>2287932.1</v>
      </c>
      <c r="C33" s="14">
        <v>30882.94</v>
      </c>
      <c r="D33" s="12">
        <f t="shared" si="8"/>
        <v>2318815.04</v>
      </c>
      <c r="E33" s="14">
        <v>2261594.2000000002</v>
      </c>
      <c r="F33" s="14">
        <v>2261594.2000000002</v>
      </c>
      <c r="G33" s="12">
        <f t="shared" si="9"/>
        <v>57220.839999999851</v>
      </c>
      <c r="H33" s="15" t="s">
        <v>59</v>
      </c>
    </row>
    <row r="34" spans="1:8">
      <c r="A34" s="13" t="s">
        <v>60</v>
      </c>
      <c r="B34" s="14">
        <v>1879000</v>
      </c>
      <c r="C34" s="14">
        <v>10371360</v>
      </c>
      <c r="D34" s="12">
        <f t="shared" si="8"/>
        <v>12250360</v>
      </c>
      <c r="E34" s="14">
        <v>8999741.8499999996</v>
      </c>
      <c r="F34" s="14">
        <v>6835661.3300000001</v>
      </c>
      <c r="G34" s="12">
        <f t="shared" si="9"/>
        <v>3250618.1500000004</v>
      </c>
      <c r="H34" s="15" t="s">
        <v>61</v>
      </c>
    </row>
    <row r="35" spans="1:8">
      <c r="A35" s="13" t="s">
        <v>62</v>
      </c>
      <c r="B35" s="14">
        <v>146333.21</v>
      </c>
      <c r="C35" s="14">
        <v>38000</v>
      </c>
      <c r="D35" s="12">
        <f t="shared" si="8"/>
        <v>184333.21</v>
      </c>
      <c r="E35" s="14">
        <v>159073.59</v>
      </c>
      <c r="F35" s="14">
        <v>159073.59</v>
      </c>
      <c r="G35" s="12">
        <f t="shared" si="9"/>
        <v>25259.619999999995</v>
      </c>
      <c r="H35" s="15" t="s">
        <v>63</v>
      </c>
    </row>
    <row r="36" spans="1:8">
      <c r="A36" s="13" t="s">
        <v>64</v>
      </c>
      <c r="B36" s="14">
        <v>316932.3</v>
      </c>
      <c r="C36" s="14">
        <v>1894823.96</v>
      </c>
      <c r="D36" s="12">
        <f t="shared" si="8"/>
        <v>2211756.2599999998</v>
      </c>
      <c r="E36" s="14">
        <v>2117390.1</v>
      </c>
      <c r="F36" s="14">
        <v>2117390.1</v>
      </c>
      <c r="G36" s="12">
        <f t="shared" si="9"/>
        <v>94366.159999999683</v>
      </c>
      <c r="H36" s="15" t="s">
        <v>65</v>
      </c>
    </row>
    <row r="37" spans="1:8">
      <c r="A37" s="13" t="s">
        <v>66</v>
      </c>
      <c r="B37" s="14">
        <v>1831755.08</v>
      </c>
      <c r="C37" s="14">
        <v>-646085.88</v>
      </c>
      <c r="D37" s="12">
        <f t="shared" si="8"/>
        <v>1185669.2000000002</v>
      </c>
      <c r="E37" s="14">
        <v>1076596.25</v>
      </c>
      <c r="F37" s="14">
        <v>1076596.25</v>
      </c>
      <c r="G37" s="12">
        <f t="shared" si="9"/>
        <v>109072.95000000019</v>
      </c>
      <c r="H37" s="15" t="s">
        <v>67</v>
      </c>
    </row>
    <row r="38" spans="1:8">
      <c r="A38" s="11" t="s">
        <v>68</v>
      </c>
      <c r="B38" s="12">
        <f>SUM(B39:B47)</f>
        <v>11583116.34</v>
      </c>
      <c r="C38" s="12">
        <f t="shared" ref="C38:G38" si="10">SUM(C39:C47)</f>
        <v>-11314.880000000001</v>
      </c>
      <c r="D38" s="12">
        <f t="shared" si="10"/>
        <v>11571801.460000001</v>
      </c>
      <c r="E38" s="12">
        <f t="shared" si="10"/>
        <v>11123255.440000001</v>
      </c>
      <c r="F38" s="12">
        <f t="shared" si="10"/>
        <v>11123255.440000001</v>
      </c>
      <c r="G38" s="12">
        <f t="shared" si="10"/>
        <v>448546.02000000048</v>
      </c>
    </row>
    <row r="39" spans="1:8">
      <c r="A39" s="13" t="s">
        <v>69</v>
      </c>
      <c r="B39" s="12">
        <v>0</v>
      </c>
      <c r="C39" s="12">
        <v>0</v>
      </c>
      <c r="D39" s="12">
        <f t="shared" si="8"/>
        <v>0</v>
      </c>
      <c r="E39" s="12">
        <v>0</v>
      </c>
      <c r="F39" s="12">
        <v>0</v>
      </c>
      <c r="G39" s="12">
        <f t="shared" ref="G39:G47" si="11">D39-E39</f>
        <v>0</v>
      </c>
      <c r="H39" s="15" t="s">
        <v>70</v>
      </c>
    </row>
    <row r="40" spans="1:8">
      <c r="A40" s="13" t="s">
        <v>71</v>
      </c>
      <c r="B40" s="14">
        <v>3000000</v>
      </c>
      <c r="C40" s="14">
        <v>0</v>
      </c>
      <c r="D40" s="12">
        <f t="shared" si="8"/>
        <v>3000000</v>
      </c>
      <c r="E40" s="14">
        <v>2824690.17</v>
      </c>
      <c r="F40" s="14">
        <v>2824690.17</v>
      </c>
      <c r="G40" s="12">
        <f t="shared" si="11"/>
        <v>175309.83000000007</v>
      </c>
      <c r="H40" s="15" t="s">
        <v>72</v>
      </c>
    </row>
    <row r="41" spans="1:8">
      <c r="A41" s="13" t="s">
        <v>73</v>
      </c>
      <c r="B41" s="12">
        <v>0</v>
      </c>
      <c r="C41" s="12">
        <v>0</v>
      </c>
      <c r="D41" s="12">
        <f t="shared" si="8"/>
        <v>0</v>
      </c>
      <c r="E41" s="12">
        <v>0</v>
      </c>
      <c r="F41" s="12">
        <v>0</v>
      </c>
      <c r="G41" s="12">
        <f t="shared" si="11"/>
        <v>0</v>
      </c>
      <c r="H41" s="15" t="s">
        <v>74</v>
      </c>
    </row>
    <row r="42" spans="1:8">
      <c r="A42" s="13" t="s">
        <v>75</v>
      </c>
      <c r="B42" s="14">
        <v>8533116.3399999999</v>
      </c>
      <c r="C42" s="14">
        <v>-28095.200000000001</v>
      </c>
      <c r="D42" s="12">
        <f t="shared" si="8"/>
        <v>8505021.1400000006</v>
      </c>
      <c r="E42" s="14">
        <v>8231784.9500000002</v>
      </c>
      <c r="F42" s="14">
        <v>8231784.9500000002</v>
      </c>
      <c r="G42" s="12">
        <f t="shared" si="11"/>
        <v>273236.19000000041</v>
      </c>
      <c r="H42" s="15" t="s">
        <v>76</v>
      </c>
    </row>
    <row r="43" spans="1:8">
      <c r="A43" s="13" t="s">
        <v>77</v>
      </c>
      <c r="B43" s="14">
        <v>50000</v>
      </c>
      <c r="C43" s="14">
        <v>16780.32</v>
      </c>
      <c r="D43" s="12">
        <f t="shared" si="8"/>
        <v>66780.320000000007</v>
      </c>
      <c r="E43" s="14">
        <v>66780.320000000007</v>
      </c>
      <c r="F43" s="14">
        <v>66780.320000000007</v>
      </c>
      <c r="G43" s="12">
        <f t="shared" si="11"/>
        <v>0</v>
      </c>
      <c r="H43" s="15" t="s">
        <v>78</v>
      </c>
    </row>
    <row r="44" spans="1:8">
      <c r="A44" s="13" t="s">
        <v>79</v>
      </c>
      <c r="B44" s="12">
        <v>0</v>
      </c>
      <c r="C44" s="12">
        <v>0</v>
      </c>
      <c r="D44" s="12">
        <f t="shared" si="8"/>
        <v>0</v>
      </c>
      <c r="E44" s="12">
        <v>0</v>
      </c>
      <c r="F44" s="12">
        <v>0</v>
      </c>
      <c r="G44" s="12">
        <f t="shared" si="11"/>
        <v>0</v>
      </c>
      <c r="H44" s="15" t="s">
        <v>80</v>
      </c>
    </row>
    <row r="45" spans="1:8">
      <c r="A45" s="13" t="s">
        <v>81</v>
      </c>
      <c r="B45" s="12">
        <v>0</v>
      </c>
      <c r="C45" s="12">
        <v>0</v>
      </c>
      <c r="D45" s="12">
        <f t="shared" si="8"/>
        <v>0</v>
      </c>
      <c r="E45" s="12">
        <v>0</v>
      </c>
      <c r="F45" s="12">
        <v>0</v>
      </c>
      <c r="G45" s="12">
        <f t="shared" si="11"/>
        <v>0</v>
      </c>
      <c r="H45" s="16"/>
    </row>
    <row r="46" spans="1:8">
      <c r="A46" s="13" t="s">
        <v>82</v>
      </c>
      <c r="B46" s="12">
        <v>0</v>
      </c>
      <c r="C46" s="12">
        <v>0</v>
      </c>
      <c r="D46" s="12">
        <f t="shared" si="8"/>
        <v>0</v>
      </c>
      <c r="E46" s="12">
        <v>0</v>
      </c>
      <c r="F46" s="12">
        <v>0</v>
      </c>
      <c r="G46" s="12">
        <f t="shared" si="11"/>
        <v>0</v>
      </c>
      <c r="H46" s="16"/>
    </row>
    <row r="47" spans="1:8">
      <c r="A47" s="13" t="s">
        <v>83</v>
      </c>
      <c r="B47" s="12">
        <v>0</v>
      </c>
      <c r="C47" s="12">
        <v>0</v>
      </c>
      <c r="D47" s="12">
        <f t="shared" si="8"/>
        <v>0</v>
      </c>
      <c r="E47" s="12">
        <v>0</v>
      </c>
      <c r="F47" s="12">
        <v>0</v>
      </c>
      <c r="G47" s="12">
        <f t="shared" si="11"/>
        <v>0</v>
      </c>
      <c r="H47" s="15" t="s">
        <v>84</v>
      </c>
    </row>
    <row r="48" spans="1:8">
      <c r="A48" s="11" t="s">
        <v>85</v>
      </c>
      <c r="B48" s="12">
        <f>SUM(B49:B57)</f>
        <v>1190000</v>
      </c>
      <c r="C48" s="12">
        <f t="shared" ref="C48:G48" si="12">SUM(C49:C57)</f>
        <v>0</v>
      </c>
      <c r="D48" s="12">
        <f t="shared" si="12"/>
        <v>1190000</v>
      </c>
      <c r="E48" s="12">
        <f t="shared" si="12"/>
        <v>352149.14</v>
      </c>
      <c r="F48" s="12">
        <f t="shared" si="12"/>
        <v>352149.14</v>
      </c>
      <c r="G48" s="12">
        <f t="shared" si="12"/>
        <v>837850.86</v>
      </c>
    </row>
    <row r="49" spans="1:8">
      <c r="A49" s="13" t="s">
        <v>86</v>
      </c>
      <c r="B49" s="14">
        <v>690000</v>
      </c>
      <c r="C49" s="14">
        <v>345600</v>
      </c>
      <c r="D49" s="12">
        <f t="shared" si="8"/>
        <v>1035600</v>
      </c>
      <c r="E49" s="14">
        <v>318741.14</v>
      </c>
      <c r="F49" s="14">
        <v>318741.14</v>
      </c>
      <c r="G49" s="12">
        <f t="shared" ref="G49:G57" si="13">D49-E49</f>
        <v>716858.86</v>
      </c>
      <c r="H49" s="15" t="s">
        <v>87</v>
      </c>
    </row>
    <row r="50" spans="1:8">
      <c r="A50" s="13" t="s">
        <v>88</v>
      </c>
      <c r="B50" s="12">
        <v>0</v>
      </c>
      <c r="C50" s="12">
        <v>0</v>
      </c>
      <c r="D50" s="12">
        <f t="shared" si="8"/>
        <v>0</v>
      </c>
      <c r="E50" s="12">
        <v>0</v>
      </c>
      <c r="F50" s="12">
        <v>0</v>
      </c>
      <c r="G50" s="12">
        <f t="shared" si="13"/>
        <v>0</v>
      </c>
      <c r="H50" s="15" t="s">
        <v>89</v>
      </c>
    </row>
    <row r="51" spans="1:8">
      <c r="A51" s="13" t="s">
        <v>90</v>
      </c>
      <c r="B51" s="12">
        <v>0</v>
      </c>
      <c r="C51" s="12">
        <v>0</v>
      </c>
      <c r="D51" s="12">
        <f t="shared" si="8"/>
        <v>0</v>
      </c>
      <c r="E51" s="12">
        <v>0</v>
      </c>
      <c r="F51" s="12">
        <v>0</v>
      </c>
      <c r="G51" s="12">
        <f t="shared" si="13"/>
        <v>0</v>
      </c>
      <c r="H51" s="15" t="s">
        <v>91</v>
      </c>
    </row>
    <row r="52" spans="1:8">
      <c r="A52" s="13" t="s">
        <v>92</v>
      </c>
      <c r="B52" s="12">
        <v>0</v>
      </c>
      <c r="C52" s="12">
        <v>0</v>
      </c>
      <c r="D52" s="12">
        <f t="shared" si="8"/>
        <v>0</v>
      </c>
      <c r="E52" s="12">
        <v>0</v>
      </c>
      <c r="F52" s="12">
        <v>0</v>
      </c>
      <c r="G52" s="12">
        <f t="shared" si="13"/>
        <v>0</v>
      </c>
      <c r="H52" s="15" t="s">
        <v>93</v>
      </c>
    </row>
    <row r="53" spans="1:8">
      <c r="A53" s="13" t="s">
        <v>94</v>
      </c>
      <c r="B53" s="12">
        <v>0</v>
      </c>
      <c r="C53" s="12">
        <v>0</v>
      </c>
      <c r="D53" s="12">
        <f t="shared" si="8"/>
        <v>0</v>
      </c>
      <c r="E53" s="12">
        <v>0</v>
      </c>
      <c r="F53" s="12">
        <v>0</v>
      </c>
      <c r="G53" s="12">
        <f t="shared" si="13"/>
        <v>0</v>
      </c>
      <c r="H53" s="15" t="s">
        <v>95</v>
      </c>
    </row>
    <row r="54" spans="1:8">
      <c r="A54" s="13" t="s">
        <v>96</v>
      </c>
      <c r="B54" s="14">
        <v>500000</v>
      </c>
      <c r="C54" s="14">
        <v>-345600</v>
      </c>
      <c r="D54" s="12">
        <f t="shared" si="8"/>
        <v>154400</v>
      </c>
      <c r="E54" s="14">
        <v>33408</v>
      </c>
      <c r="F54" s="14">
        <v>33408</v>
      </c>
      <c r="G54" s="12">
        <f t="shared" si="13"/>
        <v>120992</v>
      </c>
      <c r="H54" s="15" t="s">
        <v>97</v>
      </c>
    </row>
    <row r="55" spans="1:8">
      <c r="A55" s="13" t="s">
        <v>98</v>
      </c>
      <c r="B55" s="12">
        <v>0</v>
      </c>
      <c r="C55" s="12">
        <v>0</v>
      </c>
      <c r="D55" s="12">
        <f t="shared" si="8"/>
        <v>0</v>
      </c>
      <c r="E55" s="12">
        <v>0</v>
      </c>
      <c r="F55" s="12">
        <v>0</v>
      </c>
      <c r="G55" s="12">
        <f t="shared" si="13"/>
        <v>0</v>
      </c>
      <c r="H55" s="15" t="s">
        <v>99</v>
      </c>
    </row>
    <row r="56" spans="1:8">
      <c r="A56" s="13" t="s">
        <v>100</v>
      </c>
      <c r="B56" s="12">
        <v>0</v>
      </c>
      <c r="C56" s="12">
        <v>0</v>
      </c>
      <c r="D56" s="12">
        <f t="shared" si="8"/>
        <v>0</v>
      </c>
      <c r="E56" s="12">
        <v>0</v>
      </c>
      <c r="F56" s="12">
        <v>0</v>
      </c>
      <c r="G56" s="12">
        <f t="shared" si="13"/>
        <v>0</v>
      </c>
      <c r="H56" s="15" t="s">
        <v>101</v>
      </c>
    </row>
    <row r="57" spans="1:8">
      <c r="A57" s="13" t="s">
        <v>102</v>
      </c>
      <c r="B57" s="12">
        <v>0</v>
      </c>
      <c r="C57" s="12">
        <v>0</v>
      </c>
      <c r="D57" s="12">
        <f t="shared" si="8"/>
        <v>0</v>
      </c>
      <c r="E57" s="12">
        <v>0</v>
      </c>
      <c r="F57" s="12">
        <v>0</v>
      </c>
      <c r="G57" s="12">
        <f t="shared" si="13"/>
        <v>0</v>
      </c>
      <c r="H57" s="15" t="s">
        <v>103</v>
      </c>
    </row>
    <row r="58" spans="1:8">
      <c r="A58" s="11" t="s">
        <v>104</v>
      </c>
      <c r="B58" s="12">
        <f>SUM(B59:B61)</f>
        <v>6500000</v>
      </c>
      <c r="C58" s="12">
        <f t="shared" ref="C58:G58" si="14">SUM(C59:C61)</f>
        <v>5906707.3700000001</v>
      </c>
      <c r="D58" s="12">
        <f t="shared" si="14"/>
        <v>12406707.370000001</v>
      </c>
      <c r="E58" s="12">
        <f t="shared" si="14"/>
        <v>5906707.3700000001</v>
      </c>
      <c r="F58" s="12">
        <f t="shared" si="14"/>
        <v>5906707.3700000001</v>
      </c>
      <c r="G58" s="12">
        <f t="shared" si="14"/>
        <v>6500000.0000000009</v>
      </c>
    </row>
    <row r="59" spans="1:8">
      <c r="A59" s="13" t="s">
        <v>105</v>
      </c>
      <c r="B59" s="12">
        <v>0</v>
      </c>
      <c r="C59" s="12">
        <v>0</v>
      </c>
      <c r="D59" s="12">
        <f t="shared" si="8"/>
        <v>0</v>
      </c>
      <c r="E59" s="12">
        <v>0</v>
      </c>
      <c r="F59" s="12">
        <v>0</v>
      </c>
      <c r="G59" s="12">
        <f t="shared" ref="G59:G61" si="15">D59-E59</f>
        <v>0</v>
      </c>
      <c r="H59" s="15" t="s">
        <v>106</v>
      </c>
    </row>
    <row r="60" spans="1:8">
      <c r="A60" s="13" t="s">
        <v>107</v>
      </c>
      <c r="B60" s="14">
        <v>6500000</v>
      </c>
      <c r="C60" s="14">
        <v>5906707.3700000001</v>
      </c>
      <c r="D60" s="12">
        <f t="shared" si="8"/>
        <v>12406707.370000001</v>
      </c>
      <c r="E60" s="14">
        <v>5906707.3700000001</v>
      </c>
      <c r="F60" s="14">
        <v>5906707.3700000001</v>
      </c>
      <c r="G60" s="12">
        <f t="shared" si="15"/>
        <v>6500000.0000000009</v>
      </c>
      <c r="H60" s="15" t="s">
        <v>108</v>
      </c>
    </row>
    <row r="61" spans="1:8">
      <c r="A61" s="13" t="s">
        <v>109</v>
      </c>
      <c r="B61" s="12">
        <v>0</v>
      </c>
      <c r="C61" s="12">
        <v>0</v>
      </c>
      <c r="D61" s="12">
        <f t="shared" si="8"/>
        <v>0</v>
      </c>
      <c r="E61" s="12">
        <v>0</v>
      </c>
      <c r="F61" s="12">
        <v>0</v>
      </c>
      <c r="G61" s="12">
        <f t="shared" si="15"/>
        <v>0</v>
      </c>
      <c r="H61" s="15" t="s">
        <v>110</v>
      </c>
    </row>
    <row r="62" spans="1:8">
      <c r="A62" s="11" t="s">
        <v>111</v>
      </c>
      <c r="B62" s="12">
        <f>SUM(B63:B67,B69:B70)</f>
        <v>0</v>
      </c>
      <c r="C62" s="12">
        <f t="shared" ref="C62:G62" si="16">SUM(C63:C67,C69:C70)</f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</row>
    <row r="63" spans="1:8">
      <c r="A63" s="13" t="s">
        <v>112</v>
      </c>
      <c r="B63" s="12">
        <v>0</v>
      </c>
      <c r="C63" s="12">
        <v>0</v>
      </c>
      <c r="D63" s="12">
        <f t="shared" si="8"/>
        <v>0</v>
      </c>
      <c r="E63" s="12">
        <v>0</v>
      </c>
      <c r="F63" s="12">
        <v>0</v>
      </c>
      <c r="G63" s="12">
        <f t="shared" ref="G63:G70" si="17">D63-E63</f>
        <v>0</v>
      </c>
      <c r="H63" s="15" t="s">
        <v>113</v>
      </c>
    </row>
    <row r="64" spans="1:8">
      <c r="A64" s="13" t="s">
        <v>114</v>
      </c>
      <c r="B64" s="12">
        <v>0</v>
      </c>
      <c r="C64" s="12">
        <v>0</v>
      </c>
      <c r="D64" s="12">
        <f t="shared" si="8"/>
        <v>0</v>
      </c>
      <c r="E64" s="12">
        <v>0</v>
      </c>
      <c r="F64" s="12">
        <v>0</v>
      </c>
      <c r="G64" s="12">
        <f t="shared" si="17"/>
        <v>0</v>
      </c>
      <c r="H64" s="15" t="s">
        <v>115</v>
      </c>
    </row>
    <row r="65" spans="1:8">
      <c r="A65" s="13" t="s">
        <v>116</v>
      </c>
      <c r="B65" s="12">
        <v>0</v>
      </c>
      <c r="C65" s="12">
        <v>0</v>
      </c>
      <c r="D65" s="12">
        <f t="shared" si="8"/>
        <v>0</v>
      </c>
      <c r="E65" s="12">
        <v>0</v>
      </c>
      <c r="F65" s="12">
        <v>0</v>
      </c>
      <c r="G65" s="12">
        <f t="shared" si="17"/>
        <v>0</v>
      </c>
      <c r="H65" s="15" t="s">
        <v>117</v>
      </c>
    </row>
    <row r="66" spans="1:8">
      <c r="A66" s="13" t="s">
        <v>118</v>
      </c>
      <c r="B66" s="12">
        <v>0</v>
      </c>
      <c r="C66" s="12">
        <v>0</v>
      </c>
      <c r="D66" s="12">
        <f t="shared" si="8"/>
        <v>0</v>
      </c>
      <c r="E66" s="12">
        <v>0</v>
      </c>
      <c r="F66" s="12">
        <v>0</v>
      </c>
      <c r="G66" s="12">
        <f t="shared" si="17"/>
        <v>0</v>
      </c>
      <c r="H66" s="15" t="s">
        <v>119</v>
      </c>
    </row>
    <row r="67" spans="1:8">
      <c r="A67" s="13" t="s">
        <v>120</v>
      </c>
      <c r="B67" s="12">
        <v>0</v>
      </c>
      <c r="C67" s="12">
        <v>0</v>
      </c>
      <c r="D67" s="12">
        <f t="shared" si="8"/>
        <v>0</v>
      </c>
      <c r="E67" s="12">
        <v>0</v>
      </c>
      <c r="F67" s="12">
        <v>0</v>
      </c>
      <c r="G67" s="12">
        <f t="shared" si="17"/>
        <v>0</v>
      </c>
      <c r="H67" s="15" t="s">
        <v>121</v>
      </c>
    </row>
    <row r="68" spans="1:8">
      <c r="A68" s="13" t="s">
        <v>122</v>
      </c>
      <c r="B68" s="12">
        <v>0</v>
      </c>
      <c r="C68" s="12">
        <v>0</v>
      </c>
      <c r="D68" s="12">
        <f t="shared" si="8"/>
        <v>0</v>
      </c>
      <c r="E68" s="12">
        <v>0</v>
      </c>
      <c r="F68" s="12">
        <v>0</v>
      </c>
      <c r="G68" s="12">
        <f t="shared" si="17"/>
        <v>0</v>
      </c>
      <c r="H68" s="15"/>
    </row>
    <row r="69" spans="1:8">
      <c r="A69" s="13" t="s">
        <v>123</v>
      </c>
      <c r="B69" s="12">
        <v>0</v>
      </c>
      <c r="C69" s="12">
        <v>0</v>
      </c>
      <c r="D69" s="12">
        <f t="shared" si="8"/>
        <v>0</v>
      </c>
      <c r="E69" s="12">
        <v>0</v>
      </c>
      <c r="F69" s="12">
        <v>0</v>
      </c>
      <c r="G69" s="12">
        <f t="shared" si="17"/>
        <v>0</v>
      </c>
      <c r="H69" s="15" t="s">
        <v>124</v>
      </c>
    </row>
    <row r="70" spans="1:8">
      <c r="A70" s="13" t="s">
        <v>125</v>
      </c>
      <c r="B70" s="12">
        <v>0</v>
      </c>
      <c r="C70" s="12">
        <v>0</v>
      </c>
      <c r="D70" s="12">
        <f t="shared" si="8"/>
        <v>0</v>
      </c>
      <c r="E70" s="12">
        <v>0</v>
      </c>
      <c r="F70" s="12">
        <v>0</v>
      </c>
      <c r="G70" s="12">
        <f t="shared" si="17"/>
        <v>0</v>
      </c>
      <c r="H70" s="15" t="s">
        <v>126</v>
      </c>
    </row>
    <row r="71" spans="1:8">
      <c r="A71" s="11" t="s">
        <v>127</v>
      </c>
      <c r="B71" s="12">
        <f>SUM(B72:B74)</f>
        <v>0</v>
      </c>
      <c r="C71" s="12">
        <f t="shared" ref="C71:G71" si="18">SUM(C72:C74)</f>
        <v>0</v>
      </c>
      <c r="D71" s="12">
        <f t="shared" si="18"/>
        <v>0</v>
      </c>
      <c r="E71" s="12">
        <f t="shared" si="18"/>
        <v>0</v>
      </c>
      <c r="F71" s="12">
        <f t="shared" si="18"/>
        <v>0</v>
      </c>
      <c r="G71" s="12">
        <f t="shared" si="18"/>
        <v>0</v>
      </c>
    </row>
    <row r="72" spans="1:8">
      <c r="A72" s="13" t="s">
        <v>128</v>
      </c>
      <c r="B72" s="12">
        <v>0</v>
      </c>
      <c r="C72" s="12">
        <v>0</v>
      </c>
      <c r="D72" s="12">
        <f t="shared" si="8"/>
        <v>0</v>
      </c>
      <c r="E72" s="12">
        <v>0</v>
      </c>
      <c r="F72" s="12">
        <v>0</v>
      </c>
      <c r="G72" s="12">
        <f t="shared" ref="G72:G74" si="19">D72-E72</f>
        <v>0</v>
      </c>
      <c r="H72" s="15" t="s">
        <v>129</v>
      </c>
    </row>
    <row r="73" spans="1:8">
      <c r="A73" s="13" t="s">
        <v>130</v>
      </c>
      <c r="B73" s="12">
        <v>0</v>
      </c>
      <c r="C73" s="12">
        <v>0</v>
      </c>
      <c r="D73" s="12">
        <f t="shared" si="8"/>
        <v>0</v>
      </c>
      <c r="E73" s="12">
        <v>0</v>
      </c>
      <c r="F73" s="12">
        <v>0</v>
      </c>
      <c r="G73" s="12">
        <f t="shared" si="19"/>
        <v>0</v>
      </c>
      <c r="H73" s="15" t="s">
        <v>131</v>
      </c>
    </row>
    <row r="74" spans="1:8">
      <c r="A74" s="13" t="s">
        <v>132</v>
      </c>
      <c r="B74" s="12">
        <v>0</v>
      </c>
      <c r="C74" s="12">
        <v>0</v>
      </c>
      <c r="D74" s="12">
        <f t="shared" si="8"/>
        <v>0</v>
      </c>
      <c r="E74" s="12">
        <v>0</v>
      </c>
      <c r="F74" s="12">
        <v>0</v>
      </c>
      <c r="G74" s="12">
        <f t="shared" si="19"/>
        <v>0</v>
      </c>
      <c r="H74" s="15" t="s">
        <v>133</v>
      </c>
    </row>
    <row r="75" spans="1:8">
      <c r="A75" s="11" t="s">
        <v>134</v>
      </c>
      <c r="B75" s="12">
        <f>SUM(B76:B82)</f>
        <v>0</v>
      </c>
      <c r="C75" s="12">
        <f t="shared" ref="C75:G75" si="20">SUM(C76:C82)</f>
        <v>0</v>
      </c>
      <c r="D75" s="12">
        <f t="shared" si="20"/>
        <v>0</v>
      </c>
      <c r="E75" s="12">
        <f t="shared" si="20"/>
        <v>0</v>
      </c>
      <c r="F75" s="12">
        <f t="shared" si="20"/>
        <v>0</v>
      </c>
      <c r="G75" s="12">
        <f t="shared" si="20"/>
        <v>0</v>
      </c>
    </row>
    <row r="76" spans="1:8">
      <c r="A76" s="13" t="s">
        <v>135</v>
      </c>
      <c r="B76" s="12">
        <v>0</v>
      </c>
      <c r="C76" s="12">
        <v>0</v>
      </c>
      <c r="D76" s="12">
        <f t="shared" si="8"/>
        <v>0</v>
      </c>
      <c r="E76" s="12">
        <v>0</v>
      </c>
      <c r="F76" s="12">
        <v>0</v>
      </c>
      <c r="G76" s="12">
        <f t="shared" ref="G76:G82" si="21">D76-E76</f>
        <v>0</v>
      </c>
      <c r="H76" s="15" t="s">
        <v>136</v>
      </c>
    </row>
    <row r="77" spans="1:8">
      <c r="A77" s="13" t="s">
        <v>137</v>
      </c>
      <c r="B77" s="12">
        <v>0</v>
      </c>
      <c r="C77" s="12">
        <v>0</v>
      </c>
      <c r="D77" s="12">
        <f t="shared" si="8"/>
        <v>0</v>
      </c>
      <c r="E77" s="12">
        <v>0</v>
      </c>
      <c r="F77" s="12">
        <v>0</v>
      </c>
      <c r="G77" s="12">
        <f t="shared" si="21"/>
        <v>0</v>
      </c>
      <c r="H77" s="15" t="s">
        <v>138</v>
      </c>
    </row>
    <row r="78" spans="1:8">
      <c r="A78" s="13" t="s">
        <v>139</v>
      </c>
      <c r="B78" s="12">
        <v>0</v>
      </c>
      <c r="C78" s="12">
        <v>0</v>
      </c>
      <c r="D78" s="12">
        <f t="shared" si="8"/>
        <v>0</v>
      </c>
      <c r="E78" s="12">
        <v>0</v>
      </c>
      <c r="F78" s="12">
        <v>0</v>
      </c>
      <c r="G78" s="12">
        <f t="shared" si="21"/>
        <v>0</v>
      </c>
      <c r="H78" s="15" t="s">
        <v>140</v>
      </c>
    </row>
    <row r="79" spans="1:8">
      <c r="A79" s="13" t="s">
        <v>141</v>
      </c>
      <c r="B79" s="12">
        <v>0</v>
      </c>
      <c r="C79" s="12">
        <v>0</v>
      </c>
      <c r="D79" s="12">
        <f t="shared" si="8"/>
        <v>0</v>
      </c>
      <c r="E79" s="12">
        <v>0</v>
      </c>
      <c r="F79" s="12">
        <v>0</v>
      </c>
      <c r="G79" s="12">
        <f t="shared" si="21"/>
        <v>0</v>
      </c>
      <c r="H79" s="15" t="s">
        <v>142</v>
      </c>
    </row>
    <row r="80" spans="1:8">
      <c r="A80" s="13" t="s">
        <v>143</v>
      </c>
      <c r="B80" s="12">
        <v>0</v>
      </c>
      <c r="C80" s="12">
        <v>0</v>
      </c>
      <c r="D80" s="12">
        <f t="shared" si="8"/>
        <v>0</v>
      </c>
      <c r="E80" s="12">
        <v>0</v>
      </c>
      <c r="F80" s="12">
        <v>0</v>
      </c>
      <c r="G80" s="12">
        <f t="shared" si="21"/>
        <v>0</v>
      </c>
      <c r="H80" s="15" t="s">
        <v>144</v>
      </c>
    </row>
    <row r="81" spans="1:8">
      <c r="A81" s="13" t="s">
        <v>145</v>
      </c>
      <c r="B81" s="12">
        <v>0</v>
      </c>
      <c r="C81" s="12">
        <v>0</v>
      </c>
      <c r="D81" s="12">
        <f t="shared" si="8"/>
        <v>0</v>
      </c>
      <c r="E81" s="12">
        <v>0</v>
      </c>
      <c r="F81" s="12">
        <v>0</v>
      </c>
      <c r="G81" s="12">
        <f t="shared" si="21"/>
        <v>0</v>
      </c>
      <c r="H81" s="15" t="s">
        <v>146</v>
      </c>
    </row>
    <row r="82" spans="1:8">
      <c r="A82" s="13" t="s">
        <v>147</v>
      </c>
      <c r="B82" s="12">
        <v>0</v>
      </c>
      <c r="C82" s="12">
        <v>0</v>
      </c>
      <c r="D82" s="12">
        <f t="shared" si="8"/>
        <v>0</v>
      </c>
      <c r="E82" s="12">
        <v>0</v>
      </c>
      <c r="F82" s="12">
        <v>0</v>
      </c>
      <c r="G82" s="12">
        <f t="shared" si="21"/>
        <v>0</v>
      </c>
      <c r="H82" s="15" t="s">
        <v>148</v>
      </c>
    </row>
    <row r="83" spans="1:8">
      <c r="A83" s="17"/>
      <c r="B83" s="18"/>
      <c r="C83" s="18"/>
      <c r="D83" s="18"/>
      <c r="E83" s="18"/>
      <c r="F83" s="18"/>
      <c r="G83" s="18"/>
    </row>
    <row r="84" spans="1:8">
      <c r="A84" s="19" t="s">
        <v>149</v>
      </c>
      <c r="B84" s="10">
        <f>B85+B93+B103+B113+B123+B133+B137+B146+B150</f>
        <v>13016591</v>
      </c>
      <c r="C84" s="10">
        <f t="shared" ref="C84:G84" si="22">C85+C93+C103+C113+C123+C133+C137+C146+C150</f>
        <v>14688969.520000003</v>
      </c>
      <c r="D84" s="10">
        <f t="shared" si="22"/>
        <v>27705560.520000003</v>
      </c>
      <c r="E84" s="10">
        <f t="shared" si="22"/>
        <v>26268859.880000003</v>
      </c>
      <c r="F84" s="10">
        <f t="shared" si="22"/>
        <v>26268859.880000003</v>
      </c>
      <c r="G84" s="10">
        <f t="shared" si="22"/>
        <v>1436700.6400000008</v>
      </c>
    </row>
    <row r="85" spans="1:8">
      <c r="A85" s="11" t="s">
        <v>15</v>
      </c>
      <c r="B85" s="12">
        <f>SUM(B86:B92)</f>
        <v>0</v>
      </c>
      <c r="C85" s="12">
        <f t="shared" ref="C85:G85" si="23">SUM(C86:C92)</f>
        <v>0</v>
      </c>
      <c r="D85" s="12">
        <f t="shared" si="23"/>
        <v>0</v>
      </c>
      <c r="E85" s="12">
        <f t="shared" si="23"/>
        <v>0</v>
      </c>
      <c r="F85" s="12">
        <f t="shared" si="23"/>
        <v>0</v>
      </c>
      <c r="G85" s="12">
        <f t="shared" si="23"/>
        <v>0</v>
      </c>
    </row>
    <row r="86" spans="1:8">
      <c r="A86" s="13" t="s">
        <v>16</v>
      </c>
      <c r="B86" s="12">
        <v>0</v>
      </c>
      <c r="C86" s="12">
        <v>0</v>
      </c>
      <c r="D86" s="12">
        <f t="shared" ref="D86:D92" si="24">B86+C86</f>
        <v>0</v>
      </c>
      <c r="E86" s="12">
        <v>0</v>
      </c>
      <c r="F86" s="12">
        <v>0</v>
      </c>
      <c r="G86" s="12">
        <f t="shared" ref="G86:G92" si="25">D86-E86</f>
        <v>0</v>
      </c>
      <c r="H86" s="15" t="s">
        <v>150</v>
      </c>
    </row>
    <row r="87" spans="1:8">
      <c r="A87" s="13" t="s">
        <v>18</v>
      </c>
      <c r="B87" s="12">
        <v>0</v>
      </c>
      <c r="C87" s="12">
        <v>0</v>
      </c>
      <c r="D87" s="12">
        <f t="shared" si="24"/>
        <v>0</v>
      </c>
      <c r="E87" s="12">
        <v>0</v>
      </c>
      <c r="F87" s="12">
        <v>0</v>
      </c>
      <c r="G87" s="12">
        <f t="shared" si="25"/>
        <v>0</v>
      </c>
      <c r="H87" s="15" t="s">
        <v>151</v>
      </c>
    </row>
    <row r="88" spans="1:8">
      <c r="A88" s="13" t="s">
        <v>20</v>
      </c>
      <c r="B88" s="12">
        <v>0</v>
      </c>
      <c r="C88" s="12">
        <v>0</v>
      </c>
      <c r="D88" s="12">
        <f t="shared" si="24"/>
        <v>0</v>
      </c>
      <c r="E88" s="12">
        <v>0</v>
      </c>
      <c r="F88" s="12">
        <v>0</v>
      </c>
      <c r="G88" s="12">
        <f t="shared" si="25"/>
        <v>0</v>
      </c>
      <c r="H88" s="15" t="s">
        <v>152</v>
      </c>
    </row>
    <row r="89" spans="1:8">
      <c r="A89" s="13" t="s">
        <v>22</v>
      </c>
      <c r="B89" s="12">
        <v>0</v>
      </c>
      <c r="C89" s="12">
        <v>0</v>
      </c>
      <c r="D89" s="12">
        <f t="shared" si="24"/>
        <v>0</v>
      </c>
      <c r="E89" s="12">
        <v>0</v>
      </c>
      <c r="F89" s="12">
        <v>0</v>
      </c>
      <c r="G89" s="12">
        <f t="shared" si="25"/>
        <v>0</v>
      </c>
      <c r="H89" s="15" t="s">
        <v>153</v>
      </c>
    </row>
    <row r="90" spans="1:8">
      <c r="A90" s="13" t="s">
        <v>24</v>
      </c>
      <c r="B90" s="12">
        <v>0</v>
      </c>
      <c r="C90" s="12">
        <v>0</v>
      </c>
      <c r="D90" s="12">
        <f t="shared" si="24"/>
        <v>0</v>
      </c>
      <c r="E90" s="12">
        <v>0</v>
      </c>
      <c r="F90" s="12">
        <v>0</v>
      </c>
      <c r="G90" s="12">
        <f t="shared" si="25"/>
        <v>0</v>
      </c>
      <c r="H90" s="15" t="s">
        <v>154</v>
      </c>
    </row>
    <row r="91" spans="1:8">
      <c r="A91" s="13" t="s">
        <v>26</v>
      </c>
      <c r="B91" s="12">
        <v>0</v>
      </c>
      <c r="C91" s="12">
        <v>0</v>
      </c>
      <c r="D91" s="12">
        <f t="shared" si="24"/>
        <v>0</v>
      </c>
      <c r="E91" s="12">
        <v>0</v>
      </c>
      <c r="F91" s="12">
        <v>0</v>
      </c>
      <c r="G91" s="12">
        <f t="shared" si="25"/>
        <v>0</v>
      </c>
      <c r="H91" s="15" t="s">
        <v>155</v>
      </c>
    </row>
    <row r="92" spans="1:8">
      <c r="A92" s="13" t="s">
        <v>28</v>
      </c>
      <c r="B92" s="12">
        <v>0</v>
      </c>
      <c r="C92" s="12">
        <v>0</v>
      </c>
      <c r="D92" s="12">
        <f t="shared" si="24"/>
        <v>0</v>
      </c>
      <c r="E92" s="12">
        <v>0</v>
      </c>
      <c r="F92" s="12">
        <v>0</v>
      </c>
      <c r="G92" s="12">
        <f t="shared" si="25"/>
        <v>0</v>
      </c>
      <c r="H92" s="15" t="s">
        <v>156</v>
      </c>
    </row>
    <row r="93" spans="1:8">
      <c r="A93" s="11" t="s">
        <v>30</v>
      </c>
      <c r="B93" s="12">
        <f>SUM(B94:B102)</f>
        <v>0</v>
      </c>
      <c r="C93" s="12">
        <f t="shared" ref="C93:G93" si="26">SUM(C94:C102)</f>
        <v>922575.03</v>
      </c>
      <c r="D93" s="12">
        <f t="shared" si="26"/>
        <v>922575.03</v>
      </c>
      <c r="E93" s="12">
        <f t="shared" si="26"/>
        <v>890527.92</v>
      </c>
      <c r="F93" s="12">
        <f t="shared" si="26"/>
        <v>890527.92</v>
      </c>
      <c r="G93" s="12">
        <f t="shared" si="26"/>
        <v>32047.109999999971</v>
      </c>
    </row>
    <row r="94" spans="1:8">
      <c r="A94" s="13" t="s">
        <v>31</v>
      </c>
      <c r="B94" s="14">
        <v>0</v>
      </c>
      <c r="C94" s="14">
        <v>574281.65</v>
      </c>
      <c r="D94" s="12">
        <f t="shared" ref="D94:D102" si="27">B94+C94</f>
        <v>574281.65</v>
      </c>
      <c r="E94" s="14">
        <v>551818.18000000005</v>
      </c>
      <c r="F94" s="14">
        <v>551818.18000000005</v>
      </c>
      <c r="G94" s="12">
        <f t="shared" ref="G94:G102" si="28">D94-E94</f>
        <v>22463.469999999972</v>
      </c>
      <c r="H94" s="15" t="s">
        <v>157</v>
      </c>
    </row>
    <row r="95" spans="1:8">
      <c r="A95" s="13" t="s">
        <v>33</v>
      </c>
      <c r="B95" s="12">
        <v>0</v>
      </c>
      <c r="C95" s="12">
        <v>0</v>
      </c>
      <c r="D95" s="12">
        <f t="shared" si="27"/>
        <v>0</v>
      </c>
      <c r="E95" s="12">
        <v>0</v>
      </c>
      <c r="F95" s="12">
        <v>0</v>
      </c>
      <c r="G95" s="12">
        <f t="shared" si="28"/>
        <v>0</v>
      </c>
      <c r="H95" s="15" t="s">
        <v>158</v>
      </c>
    </row>
    <row r="96" spans="1:8">
      <c r="A96" s="13" t="s">
        <v>35</v>
      </c>
      <c r="B96" s="12">
        <v>0</v>
      </c>
      <c r="C96" s="12">
        <v>0</v>
      </c>
      <c r="D96" s="12">
        <f t="shared" si="27"/>
        <v>0</v>
      </c>
      <c r="E96" s="12">
        <v>0</v>
      </c>
      <c r="F96" s="12">
        <v>0</v>
      </c>
      <c r="G96" s="12">
        <f t="shared" si="28"/>
        <v>0</v>
      </c>
      <c r="H96" s="15" t="s">
        <v>159</v>
      </c>
    </row>
    <row r="97" spans="1:8">
      <c r="A97" s="13" t="s">
        <v>37</v>
      </c>
      <c r="B97" s="12">
        <v>0</v>
      </c>
      <c r="C97" s="12">
        <v>0</v>
      </c>
      <c r="D97" s="12">
        <f t="shared" si="27"/>
        <v>0</v>
      </c>
      <c r="E97" s="12">
        <v>0</v>
      </c>
      <c r="F97" s="12">
        <v>0</v>
      </c>
      <c r="G97" s="12">
        <f t="shared" si="28"/>
        <v>0</v>
      </c>
      <c r="H97" s="15" t="s">
        <v>160</v>
      </c>
    </row>
    <row r="98" spans="1:8">
      <c r="A98" s="20" t="s">
        <v>39</v>
      </c>
      <c r="B98" s="12">
        <v>0</v>
      </c>
      <c r="C98" s="12">
        <v>0</v>
      </c>
      <c r="D98" s="12">
        <f t="shared" si="27"/>
        <v>0</v>
      </c>
      <c r="E98" s="12">
        <v>0</v>
      </c>
      <c r="F98" s="12">
        <v>0</v>
      </c>
      <c r="G98" s="12">
        <f t="shared" si="28"/>
        <v>0</v>
      </c>
      <c r="H98" s="15" t="s">
        <v>161</v>
      </c>
    </row>
    <row r="99" spans="1:8">
      <c r="A99" s="13" t="s">
        <v>41</v>
      </c>
      <c r="B99" s="14">
        <v>0</v>
      </c>
      <c r="C99" s="14">
        <v>324971.09000000003</v>
      </c>
      <c r="D99" s="12">
        <f t="shared" si="27"/>
        <v>324971.09000000003</v>
      </c>
      <c r="E99" s="14">
        <v>317286.09000000003</v>
      </c>
      <c r="F99" s="14">
        <v>317286.09000000003</v>
      </c>
      <c r="G99" s="12">
        <f t="shared" si="28"/>
        <v>7685</v>
      </c>
      <c r="H99" s="15" t="s">
        <v>162</v>
      </c>
    </row>
    <row r="100" spans="1:8">
      <c r="A100" s="13" t="s">
        <v>43</v>
      </c>
      <c r="B100" s="12">
        <v>0</v>
      </c>
      <c r="C100" s="12">
        <v>0</v>
      </c>
      <c r="D100" s="12">
        <f t="shared" si="27"/>
        <v>0</v>
      </c>
      <c r="E100" s="12">
        <v>0</v>
      </c>
      <c r="F100" s="12">
        <v>0</v>
      </c>
      <c r="G100" s="12">
        <f t="shared" si="28"/>
        <v>0</v>
      </c>
      <c r="H100" s="15" t="s">
        <v>163</v>
      </c>
    </row>
    <row r="101" spans="1:8">
      <c r="A101" s="13" t="s">
        <v>45</v>
      </c>
      <c r="B101" s="12">
        <v>0</v>
      </c>
      <c r="C101" s="12">
        <v>0</v>
      </c>
      <c r="D101" s="12">
        <f t="shared" si="27"/>
        <v>0</v>
      </c>
      <c r="E101" s="12">
        <v>0</v>
      </c>
      <c r="F101" s="12">
        <v>0</v>
      </c>
      <c r="G101" s="12">
        <f t="shared" si="28"/>
        <v>0</v>
      </c>
      <c r="H101" s="15" t="s">
        <v>164</v>
      </c>
    </row>
    <row r="102" spans="1:8">
      <c r="A102" s="13" t="s">
        <v>47</v>
      </c>
      <c r="B102" s="14">
        <v>0</v>
      </c>
      <c r="C102" s="14">
        <v>23322.29</v>
      </c>
      <c r="D102" s="12">
        <f t="shared" si="27"/>
        <v>23322.29</v>
      </c>
      <c r="E102" s="14">
        <v>21423.65</v>
      </c>
      <c r="F102" s="14">
        <v>21423.65</v>
      </c>
      <c r="G102" s="12">
        <f t="shared" si="28"/>
        <v>1898.6399999999994</v>
      </c>
      <c r="H102" s="15" t="s">
        <v>165</v>
      </c>
    </row>
    <row r="103" spans="1:8">
      <c r="A103" s="11" t="s">
        <v>49</v>
      </c>
      <c r="B103" s="12">
        <f>SUM(B104:B112)</f>
        <v>0</v>
      </c>
      <c r="C103" s="12">
        <f t="shared" ref="C103:G103" si="29">SUM(C104:C112)</f>
        <v>23340738.690000001</v>
      </c>
      <c r="D103" s="12">
        <f t="shared" si="29"/>
        <v>23340738.690000001</v>
      </c>
      <c r="E103" s="12">
        <f t="shared" si="29"/>
        <v>21965382.359999999</v>
      </c>
      <c r="F103" s="12">
        <f t="shared" si="29"/>
        <v>21965382.359999999</v>
      </c>
      <c r="G103" s="12">
        <f t="shared" si="29"/>
        <v>1375356.330000001</v>
      </c>
    </row>
    <row r="104" spans="1:8">
      <c r="A104" s="13" t="s">
        <v>50</v>
      </c>
      <c r="B104" s="12">
        <v>0</v>
      </c>
      <c r="C104" s="12">
        <v>0</v>
      </c>
      <c r="D104" s="12">
        <f t="shared" ref="D104:D112" si="30">B104+C104</f>
        <v>0</v>
      </c>
      <c r="E104" s="12">
        <v>0</v>
      </c>
      <c r="F104" s="12">
        <v>0</v>
      </c>
      <c r="G104" s="12">
        <f t="shared" ref="G104:G112" si="31">D104-E104</f>
        <v>0</v>
      </c>
      <c r="H104" s="15" t="s">
        <v>166</v>
      </c>
    </row>
    <row r="105" spans="1:8">
      <c r="A105" s="13" t="s">
        <v>52</v>
      </c>
      <c r="B105" s="14">
        <v>0</v>
      </c>
      <c r="C105" s="14">
        <v>0</v>
      </c>
      <c r="D105" s="12">
        <f t="shared" si="30"/>
        <v>0</v>
      </c>
      <c r="E105" s="14">
        <v>0</v>
      </c>
      <c r="F105" s="14">
        <v>0</v>
      </c>
      <c r="G105" s="12">
        <f t="shared" si="31"/>
        <v>0</v>
      </c>
      <c r="H105" s="15" t="s">
        <v>167</v>
      </c>
    </row>
    <row r="106" spans="1:8">
      <c r="A106" s="13" t="s">
        <v>54</v>
      </c>
      <c r="B106" s="14">
        <v>0</v>
      </c>
      <c r="C106" s="14">
        <v>22107791.449999999</v>
      </c>
      <c r="D106" s="12">
        <f t="shared" si="30"/>
        <v>22107791.449999999</v>
      </c>
      <c r="E106" s="14">
        <v>20893077.829999998</v>
      </c>
      <c r="F106" s="14">
        <v>20893077.829999998</v>
      </c>
      <c r="G106" s="12">
        <f t="shared" si="31"/>
        <v>1214713.620000001</v>
      </c>
      <c r="H106" s="15" t="s">
        <v>168</v>
      </c>
    </row>
    <row r="107" spans="1:8">
      <c r="A107" s="13" t="s">
        <v>56</v>
      </c>
      <c r="B107" s="12">
        <v>0</v>
      </c>
      <c r="C107" s="12">
        <v>0</v>
      </c>
      <c r="D107" s="12">
        <f t="shared" si="30"/>
        <v>0</v>
      </c>
      <c r="E107" s="12">
        <v>0</v>
      </c>
      <c r="F107" s="12">
        <v>0</v>
      </c>
      <c r="G107" s="12">
        <f t="shared" si="31"/>
        <v>0</v>
      </c>
      <c r="H107" s="15" t="s">
        <v>169</v>
      </c>
    </row>
    <row r="108" spans="1:8">
      <c r="A108" s="13" t="s">
        <v>58</v>
      </c>
      <c r="B108" s="14">
        <v>0</v>
      </c>
      <c r="C108" s="14">
        <v>38104.720000000001</v>
      </c>
      <c r="D108" s="12">
        <f t="shared" si="30"/>
        <v>38104.720000000001</v>
      </c>
      <c r="E108" s="14">
        <v>19086.689999999999</v>
      </c>
      <c r="F108" s="14">
        <v>19086.689999999999</v>
      </c>
      <c r="G108" s="12">
        <f t="shared" si="31"/>
        <v>19018.030000000002</v>
      </c>
      <c r="H108" s="15" t="s">
        <v>170</v>
      </c>
    </row>
    <row r="109" spans="1:8">
      <c r="A109" s="13" t="s">
        <v>60</v>
      </c>
      <c r="B109" s="14">
        <v>0</v>
      </c>
      <c r="C109" s="14">
        <v>639585.67000000004</v>
      </c>
      <c r="D109" s="12">
        <f t="shared" si="30"/>
        <v>639585.67000000004</v>
      </c>
      <c r="E109" s="14">
        <v>528235.87</v>
      </c>
      <c r="F109" s="14">
        <v>528235.87</v>
      </c>
      <c r="G109" s="12">
        <f t="shared" si="31"/>
        <v>111349.80000000005</v>
      </c>
      <c r="H109" s="15" t="s">
        <v>171</v>
      </c>
    </row>
    <row r="110" spans="1:8">
      <c r="A110" s="13" t="s">
        <v>62</v>
      </c>
      <c r="B110" s="14">
        <v>0</v>
      </c>
      <c r="C110" s="14">
        <v>194210</v>
      </c>
      <c r="D110" s="12">
        <f t="shared" si="30"/>
        <v>194210</v>
      </c>
      <c r="E110" s="14">
        <v>186374.84</v>
      </c>
      <c r="F110" s="14">
        <v>186374.84</v>
      </c>
      <c r="G110" s="12">
        <f t="shared" si="31"/>
        <v>7835.1600000000035</v>
      </c>
      <c r="H110" s="15" t="s">
        <v>172</v>
      </c>
    </row>
    <row r="111" spans="1:8">
      <c r="A111" s="13" t="s">
        <v>64</v>
      </c>
      <c r="B111" s="14">
        <v>0</v>
      </c>
      <c r="C111" s="14">
        <v>361046.85</v>
      </c>
      <c r="D111" s="12">
        <f t="shared" si="30"/>
        <v>361046.85</v>
      </c>
      <c r="E111" s="14">
        <v>338607.13</v>
      </c>
      <c r="F111" s="14">
        <v>338607.13</v>
      </c>
      <c r="G111" s="12">
        <f t="shared" si="31"/>
        <v>22439.719999999972</v>
      </c>
      <c r="H111" s="15" t="s">
        <v>173</v>
      </c>
    </row>
    <row r="112" spans="1:8">
      <c r="A112" s="13" t="s">
        <v>66</v>
      </c>
      <c r="B112" s="12">
        <v>0</v>
      </c>
      <c r="C112" s="12">
        <v>0</v>
      </c>
      <c r="D112" s="12">
        <f t="shared" si="30"/>
        <v>0</v>
      </c>
      <c r="E112" s="12">
        <v>0</v>
      </c>
      <c r="F112" s="12">
        <v>0</v>
      </c>
      <c r="G112" s="12">
        <f t="shared" si="31"/>
        <v>0</v>
      </c>
      <c r="H112" s="15" t="s">
        <v>174</v>
      </c>
    </row>
    <row r="113" spans="1:8">
      <c r="A113" s="11" t="s">
        <v>68</v>
      </c>
      <c r="B113" s="12">
        <f>SUM(B114:B122)</f>
        <v>4600000</v>
      </c>
      <c r="C113" s="12">
        <f t="shared" ref="C113:G113" si="32">SUM(C114:C122)</f>
        <v>-1167753.2</v>
      </c>
      <c r="D113" s="12">
        <f t="shared" si="32"/>
        <v>3432246.8</v>
      </c>
      <c r="E113" s="12">
        <f t="shared" si="32"/>
        <v>3404100.6</v>
      </c>
      <c r="F113" s="12">
        <f t="shared" si="32"/>
        <v>3404100.6</v>
      </c>
      <c r="G113" s="12">
        <f t="shared" si="32"/>
        <v>28146.199999999997</v>
      </c>
    </row>
    <row r="114" spans="1:8">
      <c r="A114" s="13" t="s">
        <v>69</v>
      </c>
      <c r="B114" s="12">
        <v>0</v>
      </c>
      <c r="C114" s="12">
        <v>0</v>
      </c>
      <c r="D114" s="12">
        <f t="shared" ref="D114:D122" si="33">B114+C114</f>
        <v>0</v>
      </c>
      <c r="E114" s="12">
        <v>0</v>
      </c>
      <c r="F114" s="12">
        <v>0</v>
      </c>
      <c r="G114" s="12">
        <f t="shared" ref="G114:G122" si="34">D114-E114</f>
        <v>0</v>
      </c>
      <c r="H114" s="15" t="s">
        <v>175</v>
      </c>
    </row>
    <row r="115" spans="1:8">
      <c r="A115" s="13" t="s">
        <v>71</v>
      </c>
      <c r="B115" s="14">
        <v>4600000</v>
      </c>
      <c r="C115" s="14">
        <v>-1200000</v>
      </c>
      <c r="D115" s="12">
        <f t="shared" si="33"/>
        <v>3400000</v>
      </c>
      <c r="E115" s="14">
        <v>3400000</v>
      </c>
      <c r="F115" s="14">
        <v>3400000</v>
      </c>
      <c r="G115" s="12">
        <f t="shared" si="34"/>
        <v>0</v>
      </c>
      <c r="H115" s="15" t="s">
        <v>176</v>
      </c>
    </row>
    <row r="116" spans="1:8">
      <c r="A116" s="13" t="s">
        <v>73</v>
      </c>
      <c r="B116" s="12">
        <v>0</v>
      </c>
      <c r="C116" s="12">
        <v>0</v>
      </c>
      <c r="D116" s="12">
        <f t="shared" si="33"/>
        <v>0</v>
      </c>
      <c r="E116" s="12">
        <v>0</v>
      </c>
      <c r="F116" s="12">
        <v>0</v>
      </c>
      <c r="G116" s="12">
        <f t="shared" si="34"/>
        <v>0</v>
      </c>
      <c r="H116" s="15" t="s">
        <v>177</v>
      </c>
    </row>
    <row r="117" spans="1:8">
      <c r="A117" s="13" t="s">
        <v>75</v>
      </c>
      <c r="B117" s="14">
        <v>0</v>
      </c>
      <c r="C117" s="14">
        <v>32246.799999999999</v>
      </c>
      <c r="D117" s="12">
        <f t="shared" si="33"/>
        <v>32246.799999999999</v>
      </c>
      <c r="E117" s="14">
        <v>4100.6000000000004</v>
      </c>
      <c r="F117" s="14">
        <v>4100.6000000000004</v>
      </c>
      <c r="G117" s="12">
        <f t="shared" si="34"/>
        <v>28146.199999999997</v>
      </c>
      <c r="H117" s="15" t="s">
        <v>178</v>
      </c>
    </row>
    <row r="118" spans="1:8">
      <c r="A118" s="13" t="s">
        <v>77</v>
      </c>
      <c r="B118" s="12">
        <v>0</v>
      </c>
      <c r="C118" s="12">
        <v>0</v>
      </c>
      <c r="D118" s="12">
        <f t="shared" si="33"/>
        <v>0</v>
      </c>
      <c r="E118" s="12">
        <v>0</v>
      </c>
      <c r="F118" s="12">
        <v>0</v>
      </c>
      <c r="G118" s="12">
        <f t="shared" si="34"/>
        <v>0</v>
      </c>
      <c r="H118" s="15" t="s">
        <v>179</v>
      </c>
    </row>
    <row r="119" spans="1:8">
      <c r="A119" s="13" t="s">
        <v>79</v>
      </c>
      <c r="B119" s="12">
        <v>0</v>
      </c>
      <c r="C119" s="12">
        <v>0</v>
      </c>
      <c r="D119" s="12">
        <f t="shared" si="33"/>
        <v>0</v>
      </c>
      <c r="E119" s="12">
        <v>0</v>
      </c>
      <c r="F119" s="12">
        <v>0</v>
      </c>
      <c r="G119" s="12">
        <f t="shared" si="34"/>
        <v>0</v>
      </c>
      <c r="H119" s="15" t="s">
        <v>180</v>
      </c>
    </row>
    <row r="120" spans="1:8">
      <c r="A120" s="13" t="s">
        <v>81</v>
      </c>
      <c r="B120" s="12">
        <v>0</v>
      </c>
      <c r="C120" s="12">
        <v>0</v>
      </c>
      <c r="D120" s="12">
        <f t="shared" si="33"/>
        <v>0</v>
      </c>
      <c r="E120" s="12">
        <v>0</v>
      </c>
      <c r="F120" s="12">
        <v>0</v>
      </c>
      <c r="G120" s="12">
        <f t="shared" si="34"/>
        <v>0</v>
      </c>
      <c r="H120" s="16"/>
    </row>
    <row r="121" spans="1:8">
      <c r="A121" s="13" t="s">
        <v>82</v>
      </c>
      <c r="B121" s="12">
        <v>0</v>
      </c>
      <c r="C121" s="12">
        <v>0</v>
      </c>
      <c r="D121" s="12">
        <f t="shared" si="33"/>
        <v>0</v>
      </c>
      <c r="E121" s="12">
        <v>0</v>
      </c>
      <c r="F121" s="12">
        <v>0</v>
      </c>
      <c r="G121" s="12">
        <f t="shared" si="34"/>
        <v>0</v>
      </c>
      <c r="H121" s="16"/>
    </row>
    <row r="122" spans="1:8">
      <c r="A122" s="13" t="s">
        <v>83</v>
      </c>
      <c r="B122" s="12">
        <v>0</v>
      </c>
      <c r="C122" s="12">
        <v>0</v>
      </c>
      <c r="D122" s="12">
        <f t="shared" si="33"/>
        <v>0</v>
      </c>
      <c r="E122" s="12">
        <v>0</v>
      </c>
      <c r="F122" s="12">
        <v>0</v>
      </c>
      <c r="G122" s="12">
        <f t="shared" si="34"/>
        <v>0</v>
      </c>
      <c r="H122" s="15" t="s">
        <v>181</v>
      </c>
    </row>
    <row r="123" spans="1:8">
      <c r="A123" s="11" t="s">
        <v>85</v>
      </c>
      <c r="B123" s="12">
        <f>SUM(B124:B132)</f>
        <v>0</v>
      </c>
      <c r="C123" s="12">
        <f t="shared" ref="C123:G123" si="35">SUM(C124:C132)</f>
        <v>10000</v>
      </c>
      <c r="D123" s="12">
        <f t="shared" si="35"/>
        <v>10000</v>
      </c>
      <c r="E123" s="12">
        <f t="shared" si="35"/>
        <v>8849</v>
      </c>
      <c r="F123" s="12">
        <f t="shared" si="35"/>
        <v>8849</v>
      </c>
      <c r="G123" s="12">
        <f t="shared" si="35"/>
        <v>1151</v>
      </c>
    </row>
    <row r="124" spans="1:8">
      <c r="A124" s="13" t="s">
        <v>86</v>
      </c>
      <c r="B124" s="14">
        <v>0</v>
      </c>
      <c r="C124" s="14">
        <v>10000</v>
      </c>
      <c r="D124" s="12">
        <f t="shared" ref="D124:D132" si="36">B124+C124</f>
        <v>10000</v>
      </c>
      <c r="E124" s="14">
        <v>8849</v>
      </c>
      <c r="F124" s="14">
        <v>8849</v>
      </c>
      <c r="G124" s="12">
        <f t="shared" ref="G124:G132" si="37">D124-E124</f>
        <v>1151</v>
      </c>
      <c r="H124" s="15" t="s">
        <v>182</v>
      </c>
    </row>
    <row r="125" spans="1:8">
      <c r="A125" s="13" t="s">
        <v>88</v>
      </c>
      <c r="B125" s="12">
        <v>0</v>
      </c>
      <c r="C125" s="12">
        <v>0</v>
      </c>
      <c r="D125" s="12">
        <f t="shared" si="36"/>
        <v>0</v>
      </c>
      <c r="E125" s="12">
        <v>0</v>
      </c>
      <c r="F125" s="12">
        <v>0</v>
      </c>
      <c r="G125" s="12">
        <f t="shared" si="37"/>
        <v>0</v>
      </c>
      <c r="H125" s="15" t="s">
        <v>183</v>
      </c>
    </row>
    <row r="126" spans="1:8">
      <c r="A126" s="13" t="s">
        <v>90</v>
      </c>
      <c r="B126" s="12">
        <v>0</v>
      </c>
      <c r="C126" s="12">
        <v>0</v>
      </c>
      <c r="D126" s="12">
        <f t="shared" si="36"/>
        <v>0</v>
      </c>
      <c r="E126" s="12">
        <v>0</v>
      </c>
      <c r="F126" s="12">
        <v>0</v>
      </c>
      <c r="G126" s="12">
        <f t="shared" si="37"/>
        <v>0</v>
      </c>
      <c r="H126" s="15" t="s">
        <v>184</v>
      </c>
    </row>
    <row r="127" spans="1:8">
      <c r="A127" s="13" t="s">
        <v>92</v>
      </c>
      <c r="B127" s="12">
        <v>0</v>
      </c>
      <c r="C127" s="12">
        <v>0</v>
      </c>
      <c r="D127" s="12">
        <f t="shared" si="36"/>
        <v>0</v>
      </c>
      <c r="E127" s="12">
        <v>0</v>
      </c>
      <c r="F127" s="12">
        <v>0</v>
      </c>
      <c r="G127" s="12">
        <f t="shared" si="37"/>
        <v>0</v>
      </c>
      <c r="H127" s="15" t="s">
        <v>185</v>
      </c>
    </row>
    <row r="128" spans="1:8">
      <c r="A128" s="13" t="s">
        <v>94</v>
      </c>
      <c r="B128" s="12">
        <v>0</v>
      </c>
      <c r="C128" s="12">
        <v>0</v>
      </c>
      <c r="D128" s="12">
        <f t="shared" si="36"/>
        <v>0</v>
      </c>
      <c r="E128" s="12">
        <v>0</v>
      </c>
      <c r="F128" s="12">
        <v>0</v>
      </c>
      <c r="G128" s="12">
        <f t="shared" si="37"/>
        <v>0</v>
      </c>
      <c r="H128" s="15" t="s">
        <v>186</v>
      </c>
    </row>
    <row r="129" spans="1:8">
      <c r="A129" s="13" t="s">
        <v>96</v>
      </c>
      <c r="B129" s="12">
        <v>0</v>
      </c>
      <c r="C129" s="12">
        <v>0</v>
      </c>
      <c r="D129" s="12">
        <f t="shared" si="36"/>
        <v>0</v>
      </c>
      <c r="E129" s="12">
        <v>0</v>
      </c>
      <c r="F129" s="12">
        <v>0</v>
      </c>
      <c r="G129" s="12">
        <f t="shared" si="37"/>
        <v>0</v>
      </c>
      <c r="H129" s="15" t="s">
        <v>187</v>
      </c>
    </row>
    <row r="130" spans="1:8">
      <c r="A130" s="13" t="s">
        <v>98</v>
      </c>
      <c r="B130" s="12">
        <v>0</v>
      </c>
      <c r="C130" s="12">
        <v>0</v>
      </c>
      <c r="D130" s="12">
        <f t="shared" si="36"/>
        <v>0</v>
      </c>
      <c r="E130" s="12">
        <v>0</v>
      </c>
      <c r="F130" s="12">
        <v>0</v>
      </c>
      <c r="G130" s="12">
        <f t="shared" si="37"/>
        <v>0</v>
      </c>
      <c r="H130" s="15" t="s">
        <v>188</v>
      </c>
    </row>
    <row r="131" spans="1:8">
      <c r="A131" s="13" t="s">
        <v>100</v>
      </c>
      <c r="B131" s="12">
        <v>0</v>
      </c>
      <c r="C131" s="12">
        <v>0</v>
      </c>
      <c r="D131" s="12">
        <f t="shared" si="36"/>
        <v>0</v>
      </c>
      <c r="E131" s="12">
        <v>0</v>
      </c>
      <c r="F131" s="12">
        <v>0</v>
      </c>
      <c r="G131" s="12">
        <f t="shared" si="37"/>
        <v>0</v>
      </c>
      <c r="H131" s="15" t="s">
        <v>189</v>
      </c>
    </row>
    <row r="132" spans="1:8">
      <c r="A132" s="13" t="s">
        <v>102</v>
      </c>
      <c r="B132" s="12">
        <v>0</v>
      </c>
      <c r="C132" s="12">
        <v>0</v>
      </c>
      <c r="D132" s="12">
        <f t="shared" si="36"/>
        <v>0</v>
      </c>
      <c r="E132" s="12">
        <v>0</v>
      </c>
      <c r="F132" s="12">
        <v>0</v>
      </c>
      <c r="G132" s="12">
        <f t="shared" si="37"/>
        <v>0</v>
      </c>
      <c r="H132" s="15" t="s">
        <v>190</v>
      </c>
    </row>
    <row r="133" spans="1:8">
      <c r="A133" s="11" t="s">
        <v>104</v>
      </c>
      <c r="B133" s="12">
        <f>SUM(B134:B136)</f>
        <v>0</v>
      </c>
      <c r="C133" s="12">
        <f t="shared" ref="C133:G133" si="38">SUM(C134:C136)</f>
        <v>0</v>
      </c>
      <c r="D133" s="12">
        <f t="shared" si="38"/>
        <v>0</v>
      </c>
      <c r="E133" s="12">
        <f t="shared" si="38"/>
        <v>0</v>
      </c>
      <c r="F133" s="12">
        <f t="shared" si="38"/>
        <v>0</v>
      </c>
      <c r="G133" s="12">
        <f t="shared" si="38"/>
        <v>0</v>
      </c>
    </row>
    <row r="134" spans="1:8">
      <c r="A134" s="13" t="s">
        <v>105</v>
      </c>
      <c r="B134" s="12">
        <v>0</v>
      </c>
      <c r="C134" s="12">
        <v>0</v>
      </c>
      <c r="D134" s="12">
        <f t="shared" ref="D134:D157" si="39">B134+C134</f>
        <v>0</v>
      </c>
      <c r="E134" s="12">
        <v>0</v>
      </c>
      <c r="F134" s="12">
        <v>0</v>
      </c>
      <c r="G134" s="12">
        <f t="shared" ref="G134:G136" si="40">D134-E134</f>
        <v>0</v>
      </c>
      <c r="H134" s="15" t="s">
        <v>191</v>
      </c>
    </row>
    <row r="135" spans="1:8">
      <c r="A135" s="13" t="s">
        <v>107</v>
      </c>
      <c r="B135" s="12">
        <v>0</v>
      </c>
      <c r="C135" s="12">
        <v>0</v>
      </c>
      <c r="D135" s="12">
        <f t="shared" si="39"/>
        <v>0</v>
      </c>
      <c r="E135" s="12">
        <v>0</v>
      </c>
      <c r="F135" s="12">
        <v>0</v>
      </c>
      <c r="G135" s="12">
        <f t="shared" si="40"/>
        <v>0</v>
      </c>
      <c r="H135" s="15" t="s">
        <v>192</v>
      </c>
    </row>
    <row r="136" spans="1:8">
      <c r="A136" s="13" t="s">
        <v>109</v>
      </c>
      <c r="B136" s="12">
        <v>0</v>
      </c>
      <c r="C136" s="12">
        <v>0</v>
      </c>
      <c r="D136" s="12">
        <f t="shared" si="39"/>
        <v>0</v>
      </c>
      <c r="E136" s="12">
        <v>0</v>
      </c>
      <c r="F136" s="12">
        <v>0</v>
      </c>
      <c r="G136" s="12">
        <f t="shared" si="40"/>
        <v>0</v>
      </c>
      <c r="H136" s="15" t="s">
        <v>193</v>
      </c>
    </row>
    <row r="137" spans="1:8">
      <c r="A137" s="11" t="s">
        <v>111</v>
      </c>
      <c r="B137" s="12">
        <f>SUM(B138:B142,B144:B145)</f>
        <v>8416591</v>
      </c>
      <c r="C137" s="12">
        <f t="shared" ref="C137:G137" si="41">SUM(C138:C142,C144:C145)</f>
        <v>-8416591</v>
      </c>
      <c r="D137" s="12">
        <f t="shared" si="41"/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</row>
    <row r="138" spans="1:8">
      <c r="A138" s="13" t="s">
        <v>112</v>
      </c>
      <c r="B138" s="12">
        <v>0</v>
      </c>
      <c r="C138" s="12">
        <v>0</v>
      </c>
      <c r="D138" s="12">
        <f t="shared" si="39"/>
        <v>0</v>
      </c>
      <c r="E138" s="12">
        <v>0</v>
      </c>
      <c r="F138" s="12">
        <v>0</v>
      </c>
      <c r="G138" s="12">
        <f t="shared" ref="G138:G145" si="42">D138-E138</f>
        <v>0</v>
      </c>
      <c r="H138" s="15" t="s">
        <v>194</v>
      </c>
    </row>
    <row r="139" spans="1:8">
      <c r="A139" s="13" t="s">
        <v>114</v>
      </c>
      <c r="B139" s="12">
        <v>0</v>
      </c>
      <c r="C139" s="12">
        <v>0</v>
      </c>
      <c r="D139" s="12">
        <f t="shared" si="39"/>
        <v>0</v>
      </c>
      <c r="E139" s="12">
        <v>0</v>
      </c>
      <c r="F139" s="12">
        <v>0</v>
      </c>
      <c r="G139" s="12">
        <f t="shared" si="42"/>
        <v>0</v>
      </c>
      <c r="H139" s="15" t="s">
        <v>195</v>
      </c>
    </row>
    <row r="140" spans="1:8">
      <c r="A140" s="13" t="s">
        <v>116</v>
      </c>
      <c r="B140" s="12">
        <v>0</v>
      </c>
      <c r="C140" s="12">
        <v>0</v>
      </c>
      <c r="D140" s="12">
        <f t="shared" si="39"/>
        <v>0</v>
      </c>
      <c r="E140" s="12">
        <v>0</v>
      </c>
      <c r="F140" s="12">
        <v>0</v>
      </c>
      <c r="G140" s="12">
        <f t="shared" si="42"/>
        <v>0</v>
      </c>
      <c r="H140" s="15" t="s">
        <v>196</v>
      </c>
    </row>
    <row r="141" spans="1:8">
      <c r="A141" s="13" t="s">
        <v>118</v>
      </c>
      <c r="B141" s="12">
        <v>0</v>
      </c>
      <c r="C141" s="12">
        <v>0</v>
      </c>
      <c r="D141" s="12">
        <f t="shared" si="39"/>
        <v>0</v>
      </c>
      <c r="E141" s="12">
        <v>0</v>
      </c>
      <c r="F141" s="12">
        <v>0</v>
      </c>
      <c r="G141" s="12">
        <f t="shared" si="42"/>
        <v>0</v>
      </c>
      <c r="H141" s="15" t="s">
        <v>197</v>
      </c>
    </row>
    <row r="142" spans="1:8">
      <c r="A142" s="13" t="s">
        <v>120</v>
      </c>
      <c r="B142" s="12">
        <v>0</v>
      </c>
      <c r="C142" s="12">
        <v>0</v>
      </c>
      <c r="D142" s="12">
        <f t="shared" si="39"/>
        <v>0</v>
      </c>
      <c r="E142" s="12">
        <v>0</v>
      </c>
      <c r="F142" s="12">
        <v>0</v>
      </c>
      <c r="G142" s="12">
        <f t="shared" si="42"/>
        <v>0</v>
      </c>
      <c r="H142" s="15" t="s">
        <v>198</v>
      </c>
    </row>
    <row r="143" spans="1:8">
      <c r="A143" s="13" t="s">
        <v>122</v>
      </c>
      <c r="B143" s="12">
        <v>0</v>
      </c>
      <c r="C143" s="12">
        <v>0</v>
      </c>
      <c r="D143" s="12">
        <f t="shared" si="39"/>
        <v>0</v>
      </c>
      <c r="E143" s="12">
        <v>0</v>
      </c>
      <c r="F143" s="12">
        <v>0</v>
      </c>
      <c r="G143" s="12">
        <f t="shared" si="42"/>
        <v>0</v>
      </c>
      <c r="H143" s="15"/>
    </row>
    <row r="144" spans="1:8">
      <c r="A144" s="13" t="s">
        <v>123</v>
      </c>
      <c r="B144" s="12">
        <v>0</v>
      </c>
      <c r="C144" s="12">
        <v>0</v>
      </c>
      <c r="D144" s="12">
        <f t="shared" si="39"/>
        <v>0</v>
      </c>
      <c r="E144" s="12">
        <v>0</v>
      </c>
      <c r="F144" s="12">
        <v>0</v>
      </c>
      <c r="G144" s="12">
        <f t="shared" si="42"/>
        <v>0</v>
      </c>
      <c r="H144" s="15" t="s">
        <v>199</v>
      </c>
    </row>
    <row r="145" spans="1:8">
      <c r="A145" s="13" t="s">
        <v>125</v>
      </c>
      <c r="B145" s="14">
        <v>8416591</v>
      </c>
      <c r="C145" s="14">
        <v>-8416591</v>
      </c>
      <c r="D145" s="12">
        <f t="shared" si="39"/>
        <v>0</v>
      </c>
      <c r="E145" s="14">
        <v>0</v>
      </c>
      <c r="F145" s="14">
        <v>0</v>
      </c>
      <c r="G145" s="12">
        <f t="shared" si="42"/>
        <v>0</v>
      </c>
      <c r="H145" s="15" t="s">
        <v>200</v>
      </c>
    </row>
    <row r="146" spans="1:8">
      <c r="A146" s="11" t="s">
        <v>127</v>
      </c>
      <c r="B146" s="12">
        <f>SUM(B147:B149)</f>
        <v>0</v>
      </c>
      <c r="C146" s="12">
        <f t="shared" ref="C146:G146" si="43">SUM(C147:C149)</f>
        <v>0</v>
      </c>
      <c r="D146" s="12">
        <f t="shared" si="43"/>
        <v>0</v>
      </c>
      <c r="E146" s="12">
        <f t="shared" si="43"/>
        <v>0</v>
      </c>
      <c r="F146" s="12">
        <f t="shared" si="43"/>
        <v>0</v>
      </c>
      <c r="G146" s="12">
        <f t="shared" si="43"/>
        <v>0</v>
      </c>
    </row>
    <row r="147" spans="1:8">
      <c r="A147" s="13" t="s">
        <v>128</v>
      </c>
      <c r="B147" s="12">
        <v>0</v>
      </c>
      <c r="C147" s="12">
        <v>0</v>
      </c>
      <c r="D147" s="12">
        <f t="shared" si="39"/>
        <v>0</v>
      </c>
      <c r="E147" s="12">
        <v>0</v>
      </c>
      <c r="F147" s="12">
        <v>0</v>
      </c>
      <c r="G147" s="12">
        <f t="shared" ref="G147:G149" si="44">D147-E147</f>
        <v>0</v>
      </c>
      <c r="H147" s="15" t="s">
        <v>201</v>
      </c>
    </row>
    <row r="148" spans="1:8">
      <c r="A148" s="13" t="s">
        <v>130</v>
      </c>
      <c r="B148" s="12">
        <v>0</v>
      </c>
      <c r="C148" s="12">
        <v>0</v>
      </c>
      <c r="D148" s="12">
        <f t="shared" si="39"/>
        <v>0</v>
      </c>
      <c r="E148" s="12">
        <v>0</v>
      </c>
      <c r="F148" s="12">
        <v>0</v>
      </c>
      <c r="G148" s="12">
        <f t="shared" si="44"/>
        <v>0</v>
      </c>
      <c r="H148" s="15" t="s">
        <v>202</v>
      </c>
    </row>
    <row r="149" spans="1:8">
      <c r="A149" s="13" t="s">
        <v>132</v>
      </c>
      <c r="B149" s="12">
        <v>0</v>
      </c>
      <c r="C149" s="12">
        <v>0</v>
      </c>
      <c r="D149" s="12">
        <f t="shared" si="39"/>
        <v>0</v>
      </c>
      <c r="E149" s="12">
        <v>0</v>
      </c>
      <c r="F149" s="12">
        <v>0</v>
      </c>
      <c r="G149" s="12">
        <f t="shared" si="44"/>
        <v>0</v>
      </c>
      <c r="H149" s="15" t="s">
        <v>203</v>
      </c>
    </row>
    <row r="150" spans="1:8">
      <c r="A150" s="11" t="s">
        <v>134</v>
      </c>
      <c r="B150" s="12">
        <f>SUM(B151:B157)</f>
        <v>0</v>
      </c>
      <c r="C150" s="12">
        <f t="shared" ref="C150:G150" si="45">SUM(C151:C157)</f>
        <v>0</v>
      </c>
      <c r="D150" s="12">
        <f t="shared" si="45"/>
        <v>0</v>
      </c>
      <c r="E150" s="12">
        <f t="shared" si="45"/>
        <v>0</v>
      </c>
      <c r="F150" s="12">
        <f t="shared" si="45"/>
        <v>0</v>
      </c>
      <c r="G150" s="12">
        <f t="shared" si="45"/>
        <v>0</v>
      </c>
    </row>
    <row r="151" spans="1:8">
      <c r="A151" s="13" t="s">
        <v>135</v>
      </c>
      <c r="B151" s="12">
        <v>0</v>
      </c>
      <c r="C151" s="12">
        <v>0</v>
      </c>
      <c r="D151" s="12">
        <f t="shared" si="39"/>
        <v>0</v>
      </c>
      <c r="E151" s="12">
        <v>0</v>
      </c>
      <c r="F151" s="12">
        <v>0</v>
      </c>
      <c r="G151" s="12">
        <f t="shared" ref="G151:G157" si="46">D151-E151</f>
        <v>0</v>
      </c>
      <c r="H151" s="15" t="s">
        <v>204</v>
      </c>
    </row>
    <row r="152" spans="1:8">
      <c r="A152" s="13" t="s">
        <v>137</v>
      </c>
      <c r="B152" s="12">
        <v>0</v>
      </c>
      <c r="C152" s="12">
        <v>0</v>
      </c>
      <c r="D152" s="12">
        <f t="shared" si="39"/>
        <v>0</v>
      </c>
      <c r="E152" s="12">
        <v>0</v>
      </c>
      <c r="F152" s="12">
        <v>0</v>
      </c>
      <c r="G152" s="12">
        <f t="shared" si="46"/>
        <v>0</v>
      </c>
      <c r="H152" s="15" t="s">
        <v>205</v>
      </c>
    </row>
    <row r="153" spans="1:8">
      <c r="A153" s="13" t="s">
        <v>139</v>
      </c>
      <c r="B153" s="12">
        <v>0</v>
      </c>
      <c r="C153" s="12">
        <v>0</v>
      </c>
      <c r="D153" s="12">
        <f t="shared" si="39"/>
        <v>0</v>
      </c>
      <c r="E153" s="12">
        <v>0</v>
      </c>
      <c r="F153" s="12">
        <v>0</v>
      </c>
      <c r="G153" s="12">
        <f t="shared" si="46"/>
        <v>0</v>
      </c>
      <c r="H153" s="15" t="s">
        <v>206</v>
      </c>
    </row>
    <row r="154" spans="1:8">
      <c r="A154" s="20" t="s">
        <v>141</v>
      </c>
      <c r="B154" s="12">
        <v>0</v>
      </c>
      <c r="C154" s="12">
        <v>0</v>
      </c>
      <c r="D154" s="12">
        <f t="shared" si="39"/>
        <v>0</v>
      </c>
      <c r="E154" s="12">
        <v>0</v>
      </c>
      <c r="F154" s="12">
        <v>0</v>
      </c>
      <c r="G154" s="12">
        <f t="shared" si="46"/>
        <v>0</v>
      </c>
      <c r="H154" s="15" t="s">
        <v>207</v>
      </c>
    </row>
    <row r="155" spans="1:8">
      <c r="A155" s="13" t="s">
        <v>143</v>
      </c>
      <c r="B155" s="12">
        <v>0</v>
      </c>
      <c r="C155" s="12">
        <v>0</v>
      </c>
      <c r="D155" s="12">
        <f t="shared" si="39"/>
        <v>0</v>
      </c>
      <c r="E155" s="12">
        <v>0</v>
      </c>
      <c r="F155" s="12">
        <v>0</v>
      </c>
      <c r="G155" s="12">
        <f t="shared" si="46"/>
        <v>0</v>
      </c>
      <c r="H155" s="15" t="s">
        <v>208</v>
      </c>
    </row>
    <row r="156" spans="1:8">
      <c r="A156" s="13" t="s">
        <v>145</v>
      </c>
      <c r="B156" s="12">
        <v>0</v>
      </c>
      <c r="C156" s="12">
        <v>0</v>
      </c>
      <c r="D156" s="12">
        <f t="shared" si="39"/>
        <v>0</v>
      </c>
      <c r="E156" s="12">
        <v>0</v>
      </c>
      <c r="F156" s="12">
        <v>0</v>
      </c>
      <c r="G156" s="12">
        <f t="shared" si="46"/>
        <v>0</v>
      </c>
      <c r="H156" s="15" t="s">
        <v>209</v>
      </c>
    </row>
    <row r="157" spans="1:8">
      <c r="A157" s="13" t="s">
        <v>147</v>
      </c>
      <c r="B157" s="12">
        <v>0</v>
      </c>
      <c r="C157" s="12">
        <v>0</v>
      </c>
      <c r="D157" s="12">
        <f t="shared" si="39"/>
        <v>0</v>
      </c>
      <c r="E157" s="12">
        <v>0</v>
      </c>
      <c r="F157" s="12">
        <v>0</v>
      </c>
      <c r="G157" s="12">
        <f t="shared" si="46"/>
        <v>0</v>
      </c>
      <c r="H157" s="15" t="s">
        <v>210</v>
      </c>
    </row>
    <row r="158" spans="1:8">
      <c r="A158" s="21"/>
      <c r="B158" s="18"/>
      <c r="C158" s="18"/>
      <c r="D158" s="18"/>
      <c r="E158" s="18"/>
      <c r="F158" s="18"/>
      <c r="G158" s="18"/>
    </row>
    <row r="159" spans="1:8">
      <c r="A159" s="22" t="s">
        <v>211</v>
      </c>
      <c r="B159" s="10">
        <f>B9+B84</f>
        <v>88491568.670000002</v>
      </c>
      <c r="C159" s="10">
        <f t="shared" ref="C159:G159" si="47">C9+C84</f>
        <v>39282767.329999998</v>
      </c>
      <c r="D159" s="10">
        <f t="shared" si="47"/>
        <v>127774336</v>
      </c>
      <c r="E159" s="10">
        <f t="shared" si="47"/>
        <v>110295971.31</v>
      </c>
      <c r="F159" s="10">
        <f t="shared" si="47"/>
        <v>108108807.94</v>
      </c>
      <c r="G159" s="10">
        <f t="shared" si="47"/>
        <v>17478364.690000001</v>
      </c>
    </row>
    <row r="160" spans="1:8">
      <c r="A160" s="23"/>
      <c r="B160" s="24"/>
      <c r="C160" s="24"/>
      <c r="D160" s="24"/>
      <c r="E160" s="24"/>
      <c r="F160" s="24"/>
      <c r="G160" s="24"/>
    </row>
    <row r="161" spans="1:1">
      <c r="A161" t="s">
        <v>212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Uriel Jasso</dc:creator>
  <cp:lastModifiedBy>Uriel Jasso</cp:lastModifiedBy>
  <dcterms:created xsi:type="dcterms:W3CDTF">2025-01-31T17:09:51Z</dcterms:created>
  <dcterms:modified xsi:type="dcterms:W3CDTF">2025-01-31T17:10:41Z</dcterms:modified>
</cp:coreProperties>
</file>