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27" i="1"/>
  <c r="G114" i="1"/>
  <c r="G105" i="1"/>
  <c r="G76" i="1"/>
  <c r="G66" i="1"/>
  <c r="G52" i="1"/>
  <c r="G34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<sst xmlns="http://schemas.openxmlformats.org/spreadsheetml/2006/main" count="286" uniqueCount="213">
  <si>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</si>
  <si>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</si>
  <si>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</si>
  <si>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</si>
  <si>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</si>
  <si>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</si>
  <si>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</si>
  <si>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</si>
  <si>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</si>
  <si>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</si>
  <si>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</si>
  <si>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</si>
  <si>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</si>
  <si>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</si>
  <si>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</si>
  <si>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</si>
  <si>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</si>
  <si>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</si>
  <si>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</si>
  <si>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</si>
  <si>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</si>
  <si>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</si>
  <si>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</si>
  <si>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</si>
  <si>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</si>
  <si>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</si>
  <si>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</si>
  <si>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</si>
  <si>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</si>
  <si>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</si>
  <si>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</si>
  <si>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</si>
  <si>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</si>
  <si>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</si>
  <si>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</si>
  <si>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</si>
  <si>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</si>
  <si>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</si>
  <si>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</si>
  <si>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</si>
  <si>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</si>
  <si>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</si>
  <si>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</si>
  <si>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</si>
  <si>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</si>
  <si>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</si>
  <si>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</si>
  <si>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</si>
  <si>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</si>
  <si>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</si>
  <si>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</si>
  <si>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</si>
  <si>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</si>
  <si>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</si>
  <si>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</si>
  <si>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</si>
  <si>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</si>
  <si>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</si>
  <si>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</si>
  <si>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</si>
  <si>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</si>
  <si>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</si>
  <si>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</si>
  <si>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</si>
  <si>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</si>
  <si>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</si>
  <si>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</si>
  <si>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</si>
  <si>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</si>
  <si>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</si>
  <si>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</si>
  <si>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</si>
  <si>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</si>
  <si>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</si>
  <si>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</si>
  <si>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</si>
  <si>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</si>
  <si>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</si>
  <si>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</si>
  <si>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</si>
  <si>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</si>
  <si>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</si>
  <si>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</si>
  <si>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</si>
  <si>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</si>
  <si>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</si>
  <si>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</si>
  <si>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</si>
  <si>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</si>
  <si>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</si>
  <si>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</si>
  <si>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</si>
  <si>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</si>
  <si>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</si>
  <si>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</si>
  <si>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</si>
  <si>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</si>
  <si>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</si>
  <si>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</si>
  <si>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</si>
  <si>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</si>
  <si>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</si>
  <si>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</si>
  <si>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</si>
  <si>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</si>
  <si>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</si>
  <si>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</si>
  <si>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</si>
  <si>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</si>
  <si>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</si>
  <si>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</si>
  <si>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</si>
  <si>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</si>
  <si>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</si>
  <si>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</si>
  <si>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</si>
  <si>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</si>
  <si>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</si>
  <si>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</si>
  <si>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</si>
  <si>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</si>
  <si>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</si>
  <si>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</si>
  <si>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</si>
  <si>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</si>
  <si>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</si>
  <si>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</si>
  <si>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</si>
  <si>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</si>
  <si>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</si>
  <si>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</si>
  <si>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</si>
  <si>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</si>
  <si>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</si>
  <si>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</si>
  <si>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</si>
  <si>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</si>
  <si>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</si>
  <si>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</si>
  <si>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</si>
  <si>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</si>
  <si>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</si>
  <si>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</si>
  <si>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</si>
  <si>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</si>
  <si>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</si>
  <si>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</si>
  <si>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</si>
  <si>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</si>
  <si>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</si>
  <si>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</si>
  <si>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</si>
  <si>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</si>
  <si>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</si>
  <si>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</si>
  <si>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</si>
  <si>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</si>
  <si>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</si>
  <si>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</si>
  <si>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</si>
  <si>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</si>
  <si>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</si>
  <si>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</si>
  <si>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</si>
  <si>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</si>
  <si>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</si>
  <si>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</si>
  <si>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</si>
  <si>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</si>
  <si>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</si>
  <si>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</si>
  <si>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</si>
  <si>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</si>
  <si>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</si>
  <si>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</si>
  <si>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</si>
  <si>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</si>
  <si>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</si>
  <si>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</si>
  <si>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</si>
  <si>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</si>
  <si>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</si>
  <si>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</si>
  <si>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</si>
  <si>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</si>
  <si>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</si>
  <si>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</si>
  <si>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</si>
  <si>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</si>
  <si>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</si>
  <si>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</si>
  <si>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</si>
  <si>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</si>
  <si>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</si>
  <si>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</si>
  <si>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</si>
  <si>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</si>
  <si>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</si>
  <si>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</si>
  <si>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</si>
  <si>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</si>
  <si>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</si>
  <si>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</si>
  <si>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</si>
  <si>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</si>
  <si>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</si>
  <si>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</si>
  <si>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</si>
  <si>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</si>
  <si>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</si>
  <si>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del 01 de Enero al 31 de Marzo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</si>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</sst>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activeCell="A3" sqref="A3:G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212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210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30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75474977.670000002</v>
      </c>
      <c r="C9" s="32">
        <f t="shared" ref="C9:G9" si="0">C10+C18+C189+C28+C38+C48+C58+C62+C71+C75</f>
        <v>7344375.46</v>
      </c>
      <c r="D9" s="32">
        <f t="shared" si="0"/>
        <v>82819353.13000001</v>
      </c>
      <c r="E9" s="32">
        <f t="shared" si="0"/>
        <v>13528643.619999999</v>
      </c>
      <c r="F9" s="32">
        <f t="shared" si="0"/>
        <v>13528643.619999999</v>
      </c>
      <c r="G9" s="32">
        <f t="shared" si="0"/>
        <v>69290709.50999999</v>
      </c>
    </row>
    <row r="10" spans="1:8">
      <c r="A10" s="7" t="s">
        <v>13</v>
      </c>
      <c r="B10" s="33">
        <f>SUM(B11:B17)</f>
        <v>43291377.080000006</v>
      </c>
      <c r="C10" s="33">
        <f t="shared" ref="C10:G10" si="1">SUM(C11:C17)</f>
        <v>737761.37</v>
      </c>
      <c r="D10" s="33">
        <f t="shared" si="1"/>
        <v>44029138.450000003</v>
      </c>
      <c r="E10" s="33">
        <f t="shared" si="1"/>
        <v>9806679.5399999991</v>
      </c>
      <c r="F10" s="33">
        <f t="shared" si="1"/>
        <v>9806679.5399999991</v>
      </c>
      <c r="G10" s="33">
        <f t="shared" si="1"/>
        <v>34222458.909999996</v>
      </c>
    </row>
    <row r="11" spans="1:8">
      <c r="A11" s="8" t="s">
        <v>14</v>
      </c>
      <c r="B11" s="35">
        <v>5706444</v>
      </c>
      <c r="C11" s="35">
        <v>8640.26</v>
      </c>
      <c r="D11" s="33">
        <f>B11+C11</f>
        <v>5715084.2599999998</v>
      </c>
      <c r="E11" s="35">
        <v>1361413.27</v>
      </c>
      <c r="F11" s="35">
        <v>1361413.27</v>
      </c>
      <c r="G11" s="33">
        <f>D11-E11</f>
        <v>4353670.99</v>
      </c>
      <c r="H11" s="11" t="s">
        <v>88</v>
      </c>
    </row>
    <row r="12" spans="1:8">
      <c r="A12" s="8" t="s">
        <v>15</v>
      </c>
      <c r="B12" s="35">
        <v>17673251.390000001</v>
      </c>
      <c r="C12" s="35">
        <v>0</v>
      </c>
      <c r="D12" s="33">
        <f t="shared" ref="D12:D17" si="2">B12+C12</f>
        <v>17673251.390000001</v>
      </c>
      <c r="E12" s="35">
        <v>3582487.34</v>
      </c>
      <c r="F12" s="35">
        <v>3582487.34</v>
      </c>
      <c r="G12" s="33">
        <f t="shared" ref="G12:G17" si="3">D12-E12</f>
        <v>14090764.050000001</v>
      </c>
      <c r="H12" s="11" t="s">
        <v>89</v>
      </c>
    </row>
    <row r="13" spans="1:8">
      <c r="A13" s="8" t="s">
        <v>16</v>
      </c>
      <c r="B13" s="35">
        <v>7988343</v>
      </c>
      <c r="C13" s="35">
        <v>-35549.410000000003</v>
      </c>
      <c r="D13" s="33">
        <f t="shared" si="2"/>
        <v>7952793.5899999999</v>
      </c>
      <c r="E13" s="35">
        <v>1229537.6499999999</v>
      </c>
      <c r="F13" s="35">
        <v>1229537.6499999999</v>
      </c>
      <c r="G13" s="33">
        <f t="shared" si="3"/>
        <v>6723255.9399999995</v>
      </c>
      <c r="H13" s="11" t="s">
        <v>90</v>
      </c>
    </row>
    <row r="14" spans="1:8">
      <c r="A14" s="8" t="s">
        <v>17</v>
      </c>
      <c r="B14" s="35">
        <v>3727835.74</v>
      </c>
      <c r="C14" s="35">
        <v>135604.26999999999</v>
      </c>
      <c r="D14" s="33">
        <f t="shared" si="2"/>
        <v>3863440.0100000002</v>
      </c>
      <c r="E14" s="35">
        <v>903686.61</v>
      </c>
      <c r="F14" s="35">
        <v>903686.61</v>
      </c>
      <c r="G14" s="33">
        <f t="shared" si="3"/>
        <v>2959753.4000000004</v>
      </c>
      <c r="H14" s="11" t="s">
        <v>91</v>
      </c>
    </row>
    <row r="15" spans="1:8">
      <c r="A15" s="8" t="s">
        <v>18</v>
      </c>
      <c r="B15" s="35">
        <v>8181198.9500000002</v>
      </c>
      <c r="C15" s="35">
        <v>628784.25</v>
      </c>
      <c r="D15" s="33">
        <f t="shared" si="2"/>
        <v>8809983.1999999993</v>
      </c>
      <c r="E15" s="35">
        <v>2729554.67</v>
      </c>
      <c r="F15" s="35">
        <v>2729554.67</v>
      </c>
      <c r="G15" s="33">
        <f t="shared" si="3"/>
        <v>6080428.5299999993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14304</v>
      </c>
      <c r="C17" s="35">
        <v>282</v>
      </c>
      <c r="D17" s="33">
        <f t="shared" si="2"/>
        <v>14586</v>
      </c>
      <c r="E17" s="35">
        <v>0</v>
      </c>
      <c r="F17" s="35">
        <v>0</v>
      </c>
      <c r="G17" s="33">
        <f t="shared" si="3"/>
        <v>14586</v>
      </c>
      <c r="H17" s="11" t="s">
        <v>94</v>
      </c>
    </row>
    <row r="18" spans="1:8">
      <c r="A18" s="7" t="s">
        <v>21</v>
      </c>
      <c r="B18" s="33">
        <f>SUM(B19:B27)</f>
        <v>1932000</v>
      </c>
      <c r="C18" s="33">
        <f t="shared" ref="C18:G18" si="4">SUM(C19:C27)</f>
        <v>0</v>
      </c>
      <c r="D18" s="33">
        <f t="shared" si="4"/>
        <v>1932000</v>
      </c>
      <c r="E18" s="33">
        <f t="shared" si="4"/>
        <v>449385.6</v>
      </c>
      <c r="F18" s="33">
        <f t="shared" si="4"/>
        <v>449385.6</v>
      </c>
      <c r="G18" s="33">
        <f t="shared" si="4"/>
        <v>1482614.4</v>
      </c>
    </row>
    <row r="19" spans="1:8">
      <c r="A19" s="8" t="s">
        <v>22</v>
      </c>
      <c r="B19" s="35">
        <v>540000</v>
      </c>
      <c r="C19" s="35">
        <v>0</v>
      </c>
      <c r="D19" s="33">
        <f t="shared" ref="D19:D27" si="5">B19+C19</f>
        <v>540000</v>
      </c>
      <c r="E19" s="35">
        <v>234457.4</v>
      </c>
      <c r="F19" s="35">
        <v>234457.4</v>
      </c>
      <c r="G19" s="33">
        <f t="shared" ref="G19:G27" si="6">D19-E19</f>
        <v>305542.59999999998</v>
      </c>
      <c r="H19" s="12" t="s">
        <v>95</v>
      </c>
    </row>
    <row r="20" spans="1:8">
      <c r="A20" s="8" t="s">
        <v>23</v>
      </c>
      <c r="B20" s="35">
        <v>15000</v>
      </c>
      <c r="C20" s="35">
        <v>0</v>
      </c>
      <c r="D20" s="33">
        <f t="shared" si="5"/>
        <v>15000</v>
      </c>
      <c r="E20" s="35">
        <v>459.99</v>
      </c>
      <c r="F20" s="35">
        <v>459.99</v>
      </c>
      <c r="G20" s="33">
        <f t="shared" si="6"/>
        <v>14540.01</v>
      </c>
      <c r="H20" s="12" t="s">
        <v>96</v>
      </c>
    </row>
    <row r="21" spans="1:8">
      <c r="A21" s="8" t="s">
        <v>24</v>
      </c>
      <c r="B21" s="33">
        <v>0</v>
      </c>
      <c r="C21" s="33">
        <v>0</v>
      </c>
      <c r="D21" s="33">
        <f t="shared" si="5"/>
        <v>0</v>
      </c>
      <c r="E21" s="33">
        <v>0</v>
      </c>
      <c r="F21" s="33">
        <v>0</v>
      </c>
      <c r="G21" s="33">
        <f t="shared" si="6"/>
        <v>0</v>
      </c>
      <c r="H21" s="12" t="s">
        <v>97</v>
      </c>
    </row>
    <row r="22" spans="1:8">
      <c r="A22" s="8" t="s">
        <v>25</v>
      </c>
      <c r="B22" s="35">
        <v>50000</v>
      </c>
      <c r="C22" s="35">
        <v>0</v>
      </c>
      <c r="D22" s="33">
        <f t="shared" si="5"/>
        <v>50000</v>
      </c>
      <c r="E22" s="35">
        <v>1061.98</v>
      </c>
      <c r="F22" s="35">
        <v>1061.98</v>
      </c>
      <c r="G22" s="33">
        <f t="shared" si="6"/>
        <v>48938.02</v>
      </c>
      <c r="H22" s="12" t="s">
        <v>98</v>
      </c>
    </row>
    <row r="23" spans="1:8">
      <c r="A23" s="8" t="s">
        <v>26</v>
      </c>
      <c r="B23" s="33">
        <v>0</v>
      </c>
      <c r="C23" s="33">
        <v>0</v>
      </c>
      <c r="D23" s="33">
        <f t="shared" si="5"/>
        <v>0</v>
      </c>
      <c r="E23" s="33">
        <v>0</v>
      </c>
      <c r="F23" s="33">
        <v>0</v>
      </c>
      <c r="G23" s="33">
        <f t="shared" si="6"/>
        <v>0</v>
      </c>
      <c r="H23" s="12" t="s">
        <v>99</v>
      </c>
    </row>
    <row r="24" spans="1:8">
      <c r="A24" s="8" t="s">
        <v>27</v>
      </c>
      <c r="B24" s="35">
        <v>1279000</v>
      </c>
      <c r="C24" s="35">
        <v>0</v>
      </c>
      <c r="D24" s="33">
        <f t="shared" si="5"/>
        <v>1279000</v>
      </c>
      <c r="E24" s="35">
        <v>213406.23</v>
      </c>
      <c r="F24" s="35">
        <v>213406.23</v>
      </c>
      <c r="G24" s="33">
        <f t="shared" si="6"/>
        <v>1065593.77</v>
      </c>
      <c r="H24" s="12" t="s">
        <v>100</v>
      </c>
    </row>
    <row r="25" spans="1:8">
      <c r="A25" s="8" t="s">
        <v>28</v>
      </c>
      <c r="B25" s="35">
        <v>10000</v>
      </c>
      <c r="C25" s="35">
        <v>0</v>
      </c>
      <c r="D25" s="33">
        <f t="shared" si="5"/>
        <v>10000</v>
      </c>
      <c r="E25" s="35">
        <v>0</v>
      </c>
      <c r="F25" s="35">
        <v>0</v>
      </c>
      <c r="G25" s="33">
        <f t="shared" si="6"/>
        <v>10000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38000</v>
      </c>
      <c r="C27" s="35">
        <v>0</v>
      </c>
      <c r="D27" s="33">
        <f t="shared" si="5"/>
        <v>38000</v>
      </c>
      <c r="E27" s="35">
        <v>0</v>
      </c>
      <c r="F27" s="35">
        <v>0</v>
      </c>
      <c r="G27" s="33">
        <f t="shared" si="6"/>
        <v>38000</v>
      </c>
      <c r="H27" s="12" t="s">
        <v>103</v>
      </c>
    </row>
    <row r="28" spans="1:8">
      <c r="A28" s="7" t="s">
        <v>31</v>
      </c>
      <c r="B28" s="33">
        <f>SUM(B29:B37)</f>
        <v>10978484.250000002</v>
      </c>
      <c r="C28" s="33">
        <f t="shared" ref="C28:G28" si="7">SUM(C29:C37)</f>
        <v>699906.72</v>
      </c>
      <c r="D28" s="33">
        <f t="shared" si="7"/>
        <v>11678390.970000003</v>
      </c>
      <c r="E28" s="33">
        <f t="shared" si="7"/>
        <v>1694209.7100000002</v>
      </c>
      <c r="F28" s="33">
        <f t="shared" si="7"/>
        <v>1694209.7100000002</v>
      </c>
      <c r="G28" s="33">
        <f t="shared" si="7"/>
        <v>9984181.2599999998</v>
      </c>
    </row>
    <row r="29" spans="1:8">
      <c r="A29" s="8" t="s">
        <v>32</v>
      </c>
      <c r="B29" s="35">
        <v>831200</v>
      </c>
      <c r="C29" s="35">
        <v>0</v>
      </c>
      <c r="D29" s="33">
        <f t="shared" ref="D29:D82" si="8">B29+C29</f>
        <v>831200</v>
      </c>
      <c r="E29" s="35">
        <v>85107.43</v>
      </c>
      <c r="F29" s="35">
        <v>85107.43</v>
      </c>
      <c r="G29" s="33">
        <f t="shared" ref="G29:G37" si="9">D29-E29</f>
        <v>746092.57000000007</v>
      </c>
      <c r="H29" s="13" t="s">
        <v>104</v>
      </c>
    </row>
    <row r="30" spans="1:8">
      <c r="A30" s="8" t="s">
        <v>33</v>
      </c>
      <c r="B30" s="35">
        <v>1950385.94</v>
      </c>
      <c r="C30" s="35">
        <v>402230.98</v>
      </c>
      <c r="D30" s="33">
        <f t="shared" si="8"/>
        <v>2352616.92</v>
      </c>
      <c r="E30" s="35">
        <v>637026.4</v>
      </c>
      <c r="F30" s="35">
        <v>637026.4</v>
      </c>
      <c r="G30" s="33">
        <f t="shared" si="9"/>
        <v>1715590.52</v>
      </c>
      <c r="H30" s="13" t="s">
        <v>105</v>
      </c>
    </row>
    <row r="31" spans="1:8">
      <c r="A31" s="8" t="s">
        <v>34</v>
      </c>
      <c r="B31" s="35">
        <v>1713945.62</v>
      </c>
      <c r="C31" s="35">
        <v>0</v>
      </c>
      <c r="D31" s="33">
        <f t="shared" si="8"/>
        <v>1713945.62</v>
      </c>
      <c r="E31" s="35">
        <v>256747.99</v>
      </c>
      <c r="F31" s="35">
        <v>256747.99</v>
      </c>
      <c r="G31" s="33">
        <f t="shared" si="9"/>
        <v>1457197.6300000001</v>
      </c>
      <c r="H31" s="13" t="s">
        <v>106</v>
      </c>
    </row>
    <row r="32" spans="1:8">
      <c r="A32" s="8" t="s">
        <v>35</v>
      </c>
      <c r="B32" s="35">
        <v>21000</v>
      </c>
      <c r="C32" s="35">
        <v>80596.86</v>
      </c>
      <c r="D32" s="33">
        <f t="shared" si="8"/>
        <v>101596.86</v>
      </c>
      <c r="E32" s="35">
        <v>84076.86</v>
      </c>
      <c r="F32" s="35">
        <v>84076.86</v>
      </c>
      <c r="G32" s="33">
        <f t="shared" si="9"/>
        <v>17520</v>
      </c>
      <c r="H32" s="13" t="s">
        <v>107</v>
      </c>
    </row>
    <row r="33" spans="1:8">
      <c r="A33" s="8" t="s">
        <v>36</v>
      </c>
      <c r="B33" s="35">
        <v>2287932.1</v>
      </c>
      <c r="C33" s="35">
        <v>0</v>
      </c>
      <c r="D33" s="33">
        <f t="shared" si="8"/>
        <v>2287932.1</v>
      </c>
      <c r="E33" s="35">
        <v>137812.6</v>
      </c>
      <c r="F33" s="35">
        <v>137812.6</v>
      </c>
      <c r="G33" s="33">
        <f t="shared" si="9"/>
        <v>2150119.5</v>
      </c>
      <c r="H33" s="13" t="s">
        <v>108</v>
      </c>
    </row>
    <row r="34" spans="1:8">
      <c r="A34" s="8" t="s">
        <v>37</v>
      </c>
      <c r="B34" s="35">
        <v>1879000</v>
      </c>
      <c r="C34" s="35">
        <v>0</v>
      </c>
      <c r="D34" s="33">
        <f t="shared" si="8"/>
        <v>1879000</v>
      </c>
      <c r="E34" s="35">
        <v>9512</v>
      </c>
      <c r="F34" s="35">
        <v>9512</v>
      </c>
      <c r="G34" s="33">
        <f t="shared" si="9"/>
        <v>1869488</v>
      </c>
      <c r="H34" s="13" t="s">
        <v>109</v>
      </c>
    </row>
    <row r="35" spans="1:8">
      <c r="A35" s="8" t="s">
        <v>38</v>
      </c>
      <c r="B35" s="35">
        <v>146333.21</v>
      </c>
      <c r="C35" s="35">
        <v>0</v>
      </c>
      <c r="D35" s="33">
        <f t="shared" si="8"/>
        <v>146333.21</v>
      </c>
      <c r="E35" s="35">
        <v>43181</v>
      </c>
      <c r="F35" s="35">
        <v>43181</v>
      </c>
      <c r="G35" s="33">
        <f t="shared" si="9"/>
        <v>103152.20999999999</v>
      </c>
      <c r="H35" s="13" t="s">
        <v>110</v>
      </c>
    </row>
    <row r="36" spans="1:8">
      <c r="A36" s="8" t="s">
        <v>39</v>
      </c>
      <c r="B36" s="35">
        <v>316932.3</v>
      </c>
      <c r="C36" s="35">
        <v>208812</v>
      </c>
      <c r="D36" s="33">
        <f t="shared" si="8"/>
        <v>525744.30000000005</v>
      </c>
      <c r="E36" s="35">
        <v>206648.44</v>
      </c>
      <c r="F36" s="35">
        <v>206648.44</v>
      </c>
      <c r="G36" s="33">
        <f t="shared" si="9"/>
        <v>319095.86000000004</v>
      </c>
      <c r="H36" s="13" t="s">
        <v>111</v>
      </c>
    </row>
    <row r="37" spans="1:8">
      <c r="A37" s="8" t="s">
        <v>40</v>
      </c>
      <c r="B37" s="35">
        <v>1831755.08</v>
      </c>
      <c r="C37" s="35">
        <v>8266.8799999999992</v>
      </c>
      <c r="D37" s="33">
        <f t="shared" si="8"/>
        <v>1840021.96</v>
      </c>
      <c r="E37" s="35">
        <v>234096.99</v>
      </c>
      <c r="F37" s="35">
        <v>234096.99</v>
      </c>
      <c r="G37" s="33">
        <f t="shared" si="9"/>
        <v>1605924.97</v>
      </c>
      <c r="H37" s="13" t="s">
        <v>112</v>
      </c>
    </row>
    <row r="38" spans="1:8">
      <c r="A38" s="7" t="s">
        <v>41</v>
      </c>
      <c r="B38" s="33">
        <f>SUM(B39:B47)</f>
        <v>11583116.34</v>
      </c>
      <c r="C38" s="33">
        <f t="shared" ref="C38:G38" si="10">SUM(C39:C47)</f>
        <v>0</v>
      </c>
      <c r="D38" s="33">
        <f t="shared" si="10"/>
        <v>11583116.34</v>
      </c>
      <c r="E38" s="33">
        <f t="shared" si="10"/>
        <v>1578368.77</v>
      </c>
      <c r="F38" s="33">
        <f t="shared" si="10"/>
        <v>1578368.77</v>
      </c>
      <c r="G38" s="33">
        <f t="shared" si="10"/>
        <v>10004747.57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5">
        <v>3000000</v>
      </c>
      <c r="C40" s="35">
        <v>0</v>
      </c>
      <c r="D40" s="33">
        <f t="shared" si="8"/>
        <v>3000000</v>
      </c>
      <c r="E40" s="35">
        <v>0</v>
      </c>
      <c r="F40" s="35">
        <v>0</v>
      </c>
      <c r="G40" s="33">
        <f t="shared" si="11"/>
        <v>3000000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8533116.3399999999</v>
      </c>
      <c r="C42" s="35">
        <v>0</v>
      </c>
      <c r="D42" s="33">
        <f t="shared" si="8"/>
        <v>8533116.3399999999</v>
      </c>
      <c r="E42" s="35">
        <v>1562942.57</v>
      </c>
      <c r="F42" s="35">
        <v>1562942.57</v>
      </c>
      <c r="G42" s="33">
        <f t="shared" si="11"/>
        <v>6970173.7699999996</v>
      </c>
      <c r="H42" s="14" t="s">
        <v>116</v>
      </c>
    </row>
    <row r="43" spans="1:8">
      <c r="A43" s="8" t="s">
        <v>46</v>
      </c>
      <c r="B43" s="35">
        <v>50000</v>
      </c>
      <c r="C43" s="35">
        <v>0</v>
      </c>
      <c r="D43" s="33">
        <f t="shared" si="8"/>
        <v>50000</v>
      </c>
      <c r="E43" s="35">
        <v>15426.2</v>
      </c>
      <c r="F43" s="35">
        <v>15426.2</v>
      </c>
      <c r="G43" s="33">
        <f t="shared" si="11"/>
        <v>34573.800000000003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1190000</v>
      </c>
      <c r="C48" s="33">
        <f t="shared" ref="C48:G48" si="12">SUM(C49:C57)</f>
        <v>0</v>
      </c>
      <c r="D48" s="33">
        <f t="shared" si="12"/>
        <v>1190000</v>
      </c>
      <c r="E48" s="33">
        <f t="shared" si="12"/>
        <v>0</v>
      </c>
      <c r="F48" s="33">
        <f t="shared" si="12"/>
        <v>0</v>
      </c>
      <c r="G48" s="33">
        <f t="shared" si="12"/>
        <v>1190000</v>
      </c>
    </row>
    <row r="49" spans="1:8">
      <c r="A49" s="8" t="s">
        <v>52</v>
      </c>
      <c r="B49" s="35">
        <v>690000</v>
      </c>
      <c r="C49" s="35">
        <v>0</v>
      </c>
      <c r="D49" s="33">
        <f t="shared" si="8"/>
        <v>690000</v>
      </c>
      <c r="E49" s="35">
        <v>0</v>
      </c>
      <c r="F49" s="35">
        <v>0</v>
      </c>
      <c r="G49" s="33">
        <f t="shared" ref="G49:G57" si="13">D49-E49</f>
        <v>690000</v>
      </c>
      <c r="H49" s="16" t="s">
        <v>120</v>
      </c>
    </row>
    <row r="50" spans="1:8">
      <c r="A50" s="8" t="s">
        <v>53</v>
      </c>
      <c r="B50" s="33">
        <v>0</v>
      </c>
      <c r="C50" s="33">
        <v>0</v>
      </c>
      <c r="D50" s="33">
        <f t="shared" si="8"/>
        <v>0</v>
      </c>
      <c r="E50" s="33">
        <v>0</v>
      </c>
      <c r="F50" s="33">
        <v>0</v>
      </c>
      <c r="G50" s="33">
        <f t="shared" si="13"/>
        <v>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3">
        <f t="shared" si="8"/>
        <v>0</v>
      </c>
      <c r="E52" s="33">
        <v>0</v>
      </c>
      <c r="F52" s="33">
        <v>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500000</v>
      </c>
      <c r="C54" s="35">
        <v>0</v>
      </c>
      <c r="D54" s="33">
        <f t="shared" si="8"/>
        <v>500000</v>
      </c>
      <c r="E54" s="35">
        <v>0</v>
      </c>
      <c r="F54" s="35">
        <v>0</v>
      </c>
      <c r="G54" s="33">
        <f t="shared" si="13"/>
        <v>500000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6500000</v>
      </c>
      <c r="C58" s="33">
        <f t="shared" ref="C58:G58" si="14">SUM(C59:C61)</f>
        <v>5906707.3700000001</v>
      </c>
      <c r="D58" s="33">
        <f t="shared" si="14"/>
        <v>12406707.370000001</v>
      </c>
      <c r="E58" s="33">
        <f t="shared" si="14"/>
        <v>0</v>
      </c>
      <c r="F58" s="33">
        <f t="shared" si="14"/>
        <v>0</v>
      </c>
      <c r="G58" s="33">
        <f t="shared" si="14"/>
        <v>12406707.370000001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5">
        <v>6500000</v>
      </c>
      <c r="C60" s="35">
        <v>5906707.3700000001</v>
      </c>
      <c r="D60" s="33">
        <f t="shared" si="8"/>
        <v>12406707.370000001</v>
      </c>
      <c r="E60" s="35">
        <v>0</v>
      </c>
      <c r="F60" s="35">
        <v>0</v>
      </c>
      <c r="G60" s="33">
        <f t="shared" si="15"/>
        <v>12406707.370000001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13016591</v>
      </c>
      <c r="C84" s="32">
        <f t="shared" ref="C84:G84" si="22">C85+C93+C103+C113+C123+C133+C137+C146+C150</f>
        <v>0</v>
      </c>
      <c r="D84" s="32">
        <f t="shared" si="22"/>
        <v>13016591</v>
      </c>
      <c r="E84" s="32">
        <f t="shared" si="22"/>
        <v>0</v>
      </c>
      <c r="F84" s="32">
        <f t="shared" si="22"/>
        <v>0</v>
      </c>
      <c r="G84" s="32">
        <f t="shared" si="22"/>
        <v>13016591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4600000</v>
      </c>
      <c r="C113" s="33">
        <f t="shared" ref="C113:G113" si="32">SUM(C114:C122)</f>
        <v>0</v>
      </c>
      <c r="D113" s="33">
        <f t="shared" si="32"/>
        <v>4600000</v>
      </c>
      <c r="E113" s="33">
        <f t="shared" si="32"/>
        <v>0</v>
      </c>
      <c r="F113" s="33">
        <f t="shared" si="32"/>
        <v>0</v>
      </c>
      <c r="G113" s="33">
        <f t="shared" si="32"/>
        <v>4600000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5">
        <v>4600000</v>
      </c>
      <c r="C115" s="35">
        <v>0</v>
      </c>
      <c r="D115" s="33">
        <f t="shared" si="33"/>
        <v>4600000</v>
      </c>
      <c r="E115" s="35">
        <v>0</v>
      </c>
      <c r="F115" s="35">
        <v>0</v>
      </c>
      <c r="G115" s="33">
        <f t="shared" si="34"/>
        <v>4600000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8416591</v>
      </c>
      <c r="C137" s="33">
        <f t="shared" ref="C137:G137" si="41">SUM(C138:C142,C144:C145)</f>
        <v>0</v>
      </c>
      <c r="D137" s="33">
        <f t="shared" si="41"/>
        <v>8416591</v>
      </c>
      <c r="E137" s="33">
        <f t="shared" si="41"/>
        <v>0</v>
      </c>
      <c r="F137" s="33">
        <f t="shared" si="41"/>
        <v>0</v>
      </c>
      <c r="G137" s="33">
        <f t="shared" si="41"/>
        <v>8416591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5">
        <v>8416591</v>
      </c>
      <c r="C145" s="35">
        <v>0</v>
      </c>
      <c r="D145" s="33">
        <f t="shared" si="39"/>
        <v>8416591</v>
      </c>
      <c r="E145" s="35">
        <v>0</v>
      </c>
      <c r="F145" s="35">
        <v>0</v>
      </c>
      <c r="G145" s="33">
        <f t="shared" si="42"/>
        <v>8416591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88491568.670000002</v>
      </c>
      <c r="C159" s="32">
        <f t="shared" ref="C159:G159" si="47">C9+C84</f>
        <v>7344375.46</v>
      </c>
      <c r="D159" s="32">
        <f t="shared" si="47"/>
        <v>95835944.13000001</v>
      </c>
      <c r="E159" s="32">
        <f t="shared" si="47"/>
        <v>13528643.619999999</v>
      </c>
      <c r="F159" s="32">
        <f t="shared" si="47"/>
        <v>13528643.619999999</v>
      </c>
      <c r="G159" s="32">
        <f t="shared" si="47"/>
        <v>82307300.50999999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211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2024-07-26T20:56:16Z</cp:lastPrinted>
  <dcterms:created xsi:type="dcterms:W3CDTF">2018-11-21T18:09:30Z</dcterms:created>
  <dcterms:modified xsi:type="dcterms:W3CDTF">2024-07-26T20:56:26Z</dcterms:modified>
</cp:coreProperties>
</file>