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2019\"/>
    </mc:Choice>
  </mc:AlternateContent>
  <xr:revisionPtr revIDLastSave="0" documentId="13_ncr:1_{0B7C666B-F44D-4813-9329-30E68136FD8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81029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J9" i="1" l="1"/>
  <c r="O9" i="1"/>
  <c r="I9" i="1"/>
  <c r="N9" i="1"/>
  <c r="M9" i="1"/>
  <c r="L9" i="1"/>
  <c r="K9" i="1"/>
  <c r="H9" i="1"/>
  <c r="F9" i="1"/>
  <c r="E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<sst xmlns="http://schemas.openxmlformats.org/spreadsheetml/2006/main" count="92" uniqueCount="92">
  <si>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</si>
  <si>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</si>
  <si>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</si>
  <si>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</si>
  <si>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</si>
  <si>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</si>
  <si>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</si>
  <si>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</si>
  <si>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</si>
  <si>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</si>
  <si>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</si>
  <si>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</si>
  <si>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</si>
  <si>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</si>
  <si>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</si>
  <si>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</si>
  <si>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</si>
  <si>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</si>
  <si>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</si>
  <si>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</si>
  <si>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</si>
  <si>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</si>
  <si>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</si>
  <si>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</si>
  <si>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</si>
  <si>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</si>
  <si>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</si>
  <si>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</si>
  <si>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</si>
  <si>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</si>
  <si>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</si>
  <si>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</si>
  <si>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</si>
  <si>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</si>
  <si>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</si>
  <si>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</si>
  <si>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</si>
  <si>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</si>
  <si>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</si>
  <si>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</si>
  <si>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</si>
  <si>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</si>
  <si>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</si>
  <si>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</si>
  <si>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</si>
  <si>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</si>
  <si>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</si>
  <si>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</si>
  <si>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</si>
  <si>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</si>
  <si>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</si>
  <si>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</si>
  <si>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</si>
  <si>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</si>
  <si>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</si>
  <si>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</si>
  <si>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</si>
  <si>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</si>
  <si>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</si>
  <si>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</si>
  <si>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</si>
  <si>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</si>
  <si>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</si>
  <si>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</si>
  <si>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</si>
  <si>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</si>
  <si>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</si>
  <si>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</si>
  <si>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</si>
  <si>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</si>
  <si>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</si>
  <si>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</si>
  <si>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</si>
  <si>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</si>
  <si>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</si>
  <si>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</si>
  <si>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</si>
  <si>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</si>
  <si>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</si>
  <si>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</si>
  <si>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</si>
  <si>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</si>
  <si>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</si>
  <si>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</si>
  <si>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</si>
  <si>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</si>
  <si>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</si>
  <si>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</si>
  <si>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</si>
  <si>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</si>
  <si>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2019</t>
  </si>
  <si>
    <t>INSTITUTO DE LA MUJER GUANAJUATENSE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</si>
</sst>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  <xf numFmtId="0" fontId="17" fillId="21" borderId="0" xfId="0" applyNumberFormat="1" applyFont="1" applyFill="1" applyBorder="1" applyAlignment="1" applyProtection="1">
      <alignment horizontal="center"/>
      <protection locked="0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showGridLines="0" tabSelected="1" zoomScale="70" zoomScaleNormal="70" workbookViewId="0">
      <selection activeCell="D5" sqref="D5:I5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17.140625" style="21" bestFit="1" customWidth="1"/>
    <col min="4" max="15" width="15.7109375" style="21" customWidth="1"/>
    <col min="16" max="16384" width="11.5703125" style="15"/>
  </cols>
  <sheetData>
    <row r="1" spans="1:16" s="14" customFormat="1" x14ac:dyDescent="0.2">
      <c r="A1" s="29" t="s">
        <v>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s="14" customFormat="1" x14ac:dyDescent="0.2">
      <c r="A2" s="29" t="s">
        <v>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s="14" customFormat="1" x14ac:dyDescent="0.2">
      <c r="A3" s="29" t="s">
        <v>86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5"/>
    </row>
    <row r="5" spans="1:16" x14ac:dyDescent="0.2">
      <c r="C5" s="16" t="s">
        <v>87</v>
      </c>
      <c r="D5" s="32" t="s">
        <v>91</v>
      </c>
      <c r="E5" s="32"/>
      <c r="F5" s="32"/>
      <c r="G5" s="32"/>
      <c r="H5" s="32"/>
      <c r="I5" s="32"/>
      <c r="J5" s="17"/>
      <c r="K5" s="17"/>
      <c r="L5" s="17"/>
      <c r="M5" s="17"/>
      <c r="N5" s="17"/>
      <c r="O5" s="15"/>
    </row>
    <row r="8" spans="1:16" x14ac:dyDescent="0.2">
      <c r="A8" s="30"/>
      <c r="B8" s="31"/>
      <c r="C8" s="18" t="s">
        <v>13</v>
      </c>
      <c r="D8" s="18" t="s">
        <v>0</v>
      </c>
      <c r="E8" s="18" t="s">
        <v>1</v>
      </c>
      <c r="F8" s="18" t="s">
        <v>2</v>
      </c>
      <c r="G8" s="18" t="s">
        <v>3</v>
      </c>
      <c r="H8" s="18" t="s">
        <v>4</v>
      </c>
      <c r="I8" s="18" t="s">
        <v>5</v>
      </c>
      <c r="J8" s="18" t="s">
        <v>6</v>
      </c>
      <c r="K8" s="18" t="s">
        <v>7</v>
      </c>
      <c r="L8" s="18" t="s">
        <v>8</v>
      </c>
      <c r="M8" s="18" t="s">
        <v>9</v>
      </c>
      <c r="N8" s="18" t="s">
        <v>10</v>
      </c>
      <c r="O8" s="18" t="s">
        <v>11</v>
      </c>
      <c r="P8" s="19"/>
    </row>
    <row r="9" spans="1:16" x14ac:dyDescent="0.2">
      <c r="A9" s="26" t="s">
        <v>12</v>
      </c>
      <c r="B9" s="27"/>
      <c r="C9" s="8">
        <f>+D9+E9+F9+G9+H9+I9+J9+K9+L9+M9+N9+O9</f>
        <v>-115060784.07000002</v>
      </c>
      <c r="D9" s="8">
        <f>+D10+D18+D28+D38+D48+D58+D62+D71+D75</f>
        <v>-10759485.810000002</v>
      </c>
      <c r="E9" s="8">
        <f t="shared" ref="E9:O9" si="0">+E10+E18+E28+E38+E48+E58+E62+E71+E75</f>
        <v>-13741889.970000003</v>
      </c>
      <c r="F9" s="8">
        <f t="shared" si="0"/>
        <v>-9851473.0100000016</v>
      </c>
      <c r="G9" s="8">
        <f t="shared" si="0"/>
        <v>-9794619.4100000001</v>
      </c>
      <c r="H9" s="8">
        <f t="shared" si="0"/>
        <v>-11530547.449999999</v>
      </c>
      <c r="I9" s="8">
        <f t="shared" si="0"/>
        <v>-9869657.8900000006</v>
      </c>
      <c r="J9" s="8">
        <f t="shared" si="0"/>
        <v>-9371677.0100000016</v>
      </c>
      <c r="K9" s="8">
        <f t="shared" si="0"/>
        <v>-9483161.0100000016</v>
      </c>
      <c r="L9" s="8">
        <f t="shared" si="0"/>
        <v>-8874851.6000000015</v>
      </c>
      <c r="M9" s="8">
        <f t="shared" si="0"/>
        <v>-8908498.0100000016</v>
      </c>
      <c r="N9" s="8">
        <f t="shared" si="0"/>
        <v>-5524737.4900000002</v>
      </c>
      <c r="O9" s="9">
        <f t="shared" si="0"/>
        <v>-7350185.4100000001</v>
      </c>
      <c r="P9" s="2"/>
    </row>
    <row r="10" spans="1:16" x14ac:dyDescent="0.2">
      <c r="A10" s="24" t="s">
        <v>14</v>
      </c>
      <c r="B10" s="25"/>
      <c r="C10" s="8">
        <f t="shared" ref="C10:C74" si="1">+D10+E10+F10+G10+H10+I10+J10+K10+L10+M10+N10+O10</f>
        <v>-54120434.960000001</v>
      </c>
      <c r="D10" s="11">
        <f>SUM(D11:D17)</f>
        <v>-4326091.3600000003</v>
      </c>
      <c r="E10" s="11">
        <f t="shared" ref="E10:O10" si="2">SUM(E11:E17)</f>
        <v>-4326756.3600000003</v>
      </c>
      <c r="F10" s="11">
        <f t="shared" si="2"/>
        <v>-4326756.3600000003</v>
      </c>
      <c r="G10" s="11">
        <f t="shared" si="2"/>
        <v>-4524074.3600000003</v>
      </c>
      <c r="H10" s="11">
        <f t="shared" si="2"/>
        <v>-4341615.3600000003</v>
      </c>
      <c r="I10" s="11">
        <f t="shared" si="2"/>
        <v>-4326775.3600000003</v>
      </c>
      <c r="J10" s="11">
        <f t="shared" si="2"/>
        <v>-4326110.3600000003</v>
      </c>
      <c r="K10" s="11">
        <f t="shared" si="2"/>
        <v>-4335443.3600000003</v>
      </c>
      <c r="L10" s="11">
        <f t="shared" si="2"/>
        <v>-4327572.3600000003</v>
      </c>
      <c r="M10" s="11">
        <f t="shared" si="2"/>
        <v>-4327572.3600000003</v>
      </c>
      <c r="N10" s="11">
        <f t="shared" si="2"/>
        <v>-4327600.3600000003</v>
      </c>
      <c r="O10" s="12">
        <f t="shared" si="2"/>
        <v>-6304067</v>
      </c>
      <c r="P10" s="2"/>
    </row>
    <row r="11" spans="1:16" x14ac:dyDescent="0.2">
      <c r="A11" s="22">
        <v>1100</v>
      </c>
      <c r="B11" s="3" t="s">
        <v>15</v>
      </c>
      <c r="C11" s="10">
        <f t="shared" si="1"/>
        <v>-4552236</v>
      </c>
      <c r="D11" s="1">
        <v>-379353</v>
      </c>
      <c r="E11" s="1">
        <v>-379353</v>
      </c>
      <c r="F11" s="1">
        <v>-379353</v>
      </c>
      <c r="G11" s="1">
        <v>-379353</v>
      </c>
      <c r="H11" s="1">
        <v>-379353</v>
      </c>
      <c r="I11" s="1">
        <v>-379353</v>
      </c>
      <c r="J11" s="1">
        <v>-379353</v>
      </c>
      <c r="K11" s="1">
        <v>-379353</v>
      </c>
      <c r="L11" s="1">
        <v>-379353</v>
      </c>
      <c r="M11" s="1">
        <v>-379353</v>
      </c>
      <c r="N11" s="1">
        <v>-379353</v>
      </c>
      <c r="O11" s="4">
        <v>-379353</v>
      </c>
      <c r="P11" s="2"/>
    </row>
    <row r="12" spans="1:16" x14ac:dyDescent="0.2">
      <c r="A12" s="22">
        <v>1200</v>
      </c>
      <c r="B12" s="3" t="s">
        <v>16</v>
      </c>
      <c r="C12" s="10">
        <f t="shared" si="1"/>
        <v>-35209893.840000011</v>
      </c>
      <c r="D12" s="1">
        <v>-2934094.35</v>
      </c>
      <c r="E12" s="1">
        <v>-2934094.35</v>
      </c>
      <c r="F12" s="1">
        <v>-2934094.35</v>
      </c>
      <c r="G12" s="1">
        <v>-2934094.35</v>
      </c>
      <c r="H12" s="1">
        <v>-2934094.35</v>
      </c>
      <c r="I12" s="1">
        <v>-2934094.35</v>
      </c>
      <c r="J12" s="1">
        <v>-2934094.35</v>
      </c>
      <c r="K12" s="1">
        <v>-2934094.35</v>
      </c>
      <c r="L12" s="1">
        <v>-2934094.35</v>
      </c>
      <c r="M12" s="1">
        <v>-2934094.35</v>
      </c>
      <c r="N12" s="1">
        <v>-2934094.35</v>
      </c>
      <c r="O12" s="4">
        <v>-2934855.99</v>
      </c>
      <c r="P12" s="2"/>
    </row>
    <row r="13" spans="1:16" x14ac:dyDescent="0.2">
      <c r="A13" s="22">
        <v>1300</v>
      </c>
      <c r="B13" s="3" t="s">
        <v>17</v>
      </c>
      <c r="C13" s="10">
        <f t="shared" si="1"/>
        <v>-6731175</v>
      </c>
      <c r="D13" s="1">
        <v>-380045</v>
      </c>
      <c r="E13" s="1">
        <v>-380045</v>
      </c>
      <c r="F13" s="1">
        <v>-380045</v>
      </c>
      <c r="G13" s="1">
        <v>-577363</v>
      </c>
      <c r="H13" s="1">
        <v>-380064</v>
      </c>
      <c r="I13" s="1">
        <v>-380064</v>
      </c>
      <c r="J13" s="1">
        <v>-380064</v>
      </c>
      <c r="K13" s="1">
        <v>-380064</v>
      </c>
      <c r="L13" s="1">
        <v>-380064</v>
      </c>
      <c r="M13" s="1">
        <v>-380064</v>
      </c>
      <c r="N13" s="1">
        <v>-380092</v>
      </c>
      <c r="O13" s="4">
        <v>-2353201</v>
      </c>
      <c r="P13" s="2"/>
    </row>
    <row r="14" spans="1:16" x14ac:dyDescent="0.2">
      <c r="A14" s="22">
        <v>1400</v>
      </c>
      <c r="B14" s="3" t="s">
        <v>18</v>
      </c>
      <c r="C14" s="10">
        <f t="shared" si="1"/>
        <v>-2509472.12</v>
      </c>
      <c r="D14" s="1">
        <v>-207456.01</v>
      </c>
      <c r="E14" s="1">
        <v>-207456.01</v>
      </c>
      <c r="F14" s="1">
        <v>-207456.01</v>
      </c>
      <c r="G14" s="1">
        <v>-207456.01</v>
      </c>
      <c r="H14" s="1">
        <v>-217456.01</v>
      </c>
      <c r="I14" s="1">
        <v>-207456.01</v>
      </c>
      <c r="J14" s="1">
        <v>-207456.01</v>
      </c>
      <c r="K14" s="1">
        <v>-217456.01</v>
      </c>
      <c r="L14" s="1">
        <v>-207456.01</v>
      </c>
      <c r="M14" s="1">
        <v>-207456.01</v>
      </c>
      <c r="N14" s="1">
        <v>-207456.01</v>
      </c>
      <c r="O14" s="4">
        <v>-207456.01</v>
      </c>
      <c r="P14" s="2"/>
    </row>
    <row r="15" spans="1:16" x14ac:dyDescent="0.2">
      <c r="A15" s="22">
        <v>1500</v>
      </c>
      <c r="B15" s="3" t="s">
        <v>19</v>
      </c>
      <c r="C15" s="10">
        <f t="shared" si="1"/>
        <v>-5109159</v>
      </c>
      <c r="D15" s="1">
        <v>-425143</v>
      </c>
      <c r="E15" s="1">
        <v>-425808</v>
      </c>
      <c r="F15" s="1">
        <v>-425808</v>
      </c>
      <c r="G15" s="1">
        <v>-425808</v>
      </c>
      <c r="H15" s="1">
        <v>-425808</v>
      </c>
      <c r="I15" s="1">
        <v>-425808</v>
      </c>
      <c r="J15" s="1">
        <v>-425143</v>
      </c>
      <c r="K15" s="1">
        <v>-424476</v>
      </c>
      <c r="L15" s="1">
        <v>-426605</v>
      </c>
      <c r="M15" s="1">
        <v>-426605</v>
      </c>
      <c r="N15" s="1">
        <v>-426605</v>
      </c>
      <c r="O15" s="4">
        <v>-425542</v>
      </c>
      <c r="P15" s="2"/>
    </row>
    <row r="16" spans="1:16" x14ac:dyDescent="0.2">
      <c r="A16" s="22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2">
        <v>1700</v>
      </c>
      <c r="B17" s="3" t="s">
        <v>21</v>
      </c>
      <c r="C17" s="10">
        <f t="shared" si="1"/>
        <v>-8499</v>
      </c>
      <c r="D17" s="1">
        <v>0</v>
      </c>
      <c r="E17" s="1">
        <v>0</v>
      </c>
      <c r="F17" s="1">
        <v>0</v>
      </c>
      <c r="G17" s="1">
        <v>0</v>
      </c>
      <c r="H17" s="1">
        <v>-4840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v>-3659</v>
      </c>
      <c r="P17" s="2"/>
    </row>
    <row r="18" spans="1:16" x14ac:dyDescent="0.2">
      <c r="A18" s="24" t="s">
        <v>22</v>
      </c>
      <c r="B18" s="25"/>
      <c r="C18" s="8">
        <f t="shared" si="1"/>
        <v>-4953447.9600000018</v>
      </c>
      <c r="D18" s="11">
        <f>SUM(D19:D27)</f>
        <v>-398582.03</v>
      </c>
      <c r="E18" s="11">
        <f t="shared" ref="E18:O18" si="3">SUM(E19:E27)</f>
        <v>-508236.03</v>
      </c>
      <c r="F18" s="11">
        <f t="shared" si="3"/>
        <v>-393236.03</v>
      </c>
      <c r="G18" s="11">
        <f t="shared" si="3"/>
        <v>-485123.43</v>
      </c>
      <c r="H18" s="11">
        <f t="shared" si="3"/>
        <v>-535123.42999999993</v>
      </c>
      <c r="I18" s="11">
        <f t="shared" si="3"/>
        <v>-416236.03</v>
      </c>
      <c r="J18" s="11">
        <f t="shared" si="3"/>
        <v>-366236.03</v>
      </c>
      <c r="K18" s="11">
        <f t="shared" si="3"/>
        <v>-436236.03</v>
      </c>
      <c r="L18" s="11">
        <f t="shared" si="3"/>
        <v>-366236.03</v>
      </c>
      <c r="M18" s="11">
        <f t="shared" si="3"/>
        <v>-366236.03</v>
      </c>
      <c r="N18" s="11">
        <f t="shared" si="3"/>
        <v>-356486.03</v>
      </c>
      <c r="O18" s="12">
        <f t="shared" si="3"/>
        <v>-325480.83</v>
      </c>
      <c r="P18" s="2"/>
    </row>
    <row r="19" spans="1:16" x14ac:dyDescent="0.2">
      <c r="A19" s="22">
        <v>2100</v>
      </c>
      <c r="B19" s="3" t="s">
        <v>23</v>
      </c>
      <c r="C19" s="10">
        <f t="shared" si="1"/>
        <v>-1414091.0000000005</v>
      </c>
      <c r="D19" s="1">
        <v>-131861.35</v>
      </c>
      <c r="E19" s="1">
        <v>-189541.35</v>
      </c>
      <c r="F19" s="1">
        <v>-69541.350000000006</v>
      </c>
      <c r="G19" s="1">
        <v>-188428.75</v>
      </c>
      <c r="H19" s="1">
        <v>-238428.75</v>
      </c>
      <c r="I19" s="1">
        <v>-119541.35</v>
      </c>
      <c r="J19" s="1">
        <v>-69541.350000000006</v>
      </c>
      <c r="K19" s="1">
        <v>-139541.35</v>
      </c>
      <c r="L19" s="1">
        <v>-69541.350000000006</v>
      </c>
      <c r="M19" s="1">
        <v>-69541.350000000006</v>
      </c>
      <c r="N19" s="1">
        <v>-66791.350000000006</v>
      </c>
      <c r="O19" s="4">
        <v>-61791.35</v>
      </c>
      <c r="P19" s="2"/>
    </row>
    <row r="20" spans="1:16" x14ac:dyDescent="0.2">
      <c r="A20" s="22">
        <v>2200</v>
      </c>
      <c r="B20" s="3" t="s">
        <v>24</v>
      </c>
      <c r="C20" s="10">
        <f t="shared" si="1"/>
        <v>-70000</v>
      </c>
      <c r="D20" s="1">
        <v>-1674</v>
      </c>
      <c r="E20" s="1">
        <v>-6666</v>
      </c>
      <c r="F20" s="1">
        <v>-6666</v>
      </c>
      <c r="G20" s="1">
        <v>-6666</v>
      </c>
      <c r="H20" s="1">
        <v>-6666</v>
      </c>
      <c r="I20" s="1">
        <v>-6666</v>
      </c>
      <c r="J20" s="1">
        <v>-6666</v>
      </c>
      <c r="K20" s="1">
        <v>-6666</v>
      </c>
      <c r="L20" s="1">
        <v>-6666</v>
      </c>
      <c r="M20" s="1">
        <v>-6666</v>
      </c>
      <c r="N20" s="1">
        <v>-6666</v>
      </c>
      <c r="O20" s="4">
        <v>-1666</v>
      </c>
      <c r="P20" s="2"/>
    </row>
    <row r="21" spans="1:16" x14ac:dyDescent="0.2">
      <c r="A21" s="22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2">
        <v>2400</v>
      </c>
      <c r="B22" s="3" t="s">
        <v>26</v>
      </c>
      <c r="C22" s="10">
        <f t="shared" si="1"/>
        <v>-200000</v>
      </c>
      <c r="D22" s="1">
        <v>-5000</v>
      </c>
      <c r="E22" s="1">
        <v>-20000</v>
      </c>
      <c r="F22" s="1">
        <v>-20000</v>
      </c>
      <c r="G22" s="1">
        <v>-20000</v>
      </c>
      <c r="H22" s="1">
        <v>-20000</v>
      </c>
      <c r="I22" s="1">
        <v>-20000</v>
      </c>
      <c r="J22" s="1">
        <v>-20000</v>
      </c>
      <c r="K22" s="1">
        <v>-20000</v>
      </c>
      <c r="L22" s="1">
        <v>-20000</v>
      </c>
      <c r="M22" s="1">
        <v>-20000</v>
      </c>
      <c r="N22" s="1">
        <v>-15000</v>
      </c>
      <c r="O22" s="4">
        <v>0</v>
      </c>
      <c r="P22" s="2"/>
    </row>
    <row r="23" spans="1:16" x14ac:dyDescent="0.2">
      <c r="A23" s="22">
        <v>2500</v>
      </c>
      <c r="B23" s="3" t="s">
        <v>27</v>
      </c>
      <c r="C23" s="10">
        <f t="shared" si="1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/>
      <c r="P23" s="2"/>
    </row>
    <row r="24" spans="1:16" x14ac:dyDescent="0.2">
      <c r="A24" s="22">
        <v>2600</v>
      </c>
      <c r="B24" s="3" t="s">
        <v>28</v>
      </c>
      <c r="C24" s="10">
        <f t="shared" si="1"/>
        <v>-2952356.96</v>
      </c>
      <c r="D24" s="1">
        <v>-241883.68</v>
      </c>
      <c r="E24" s="1">
        <v>-241861.68</v>
      </c>
      <c r="F24" s="1">
        <v>-246861.68</v>
      </c>
      <c r="G24" s="1">
        <v>-246861.68</v>
      </c>
      <c r="H24" s="1">
        <v>-246861.68</v>
      </c>
      <c r="I24" s="1">
        <v>-246861.68</v>
      </c>
      <c r="J24" s="1">
        <v>-246861.68</v>
      </c>
      <c r="K24" s="1">
        <v>-246861.68</v>
      </c>
      <c r="L24" s="1">
        <v>-246861.68</v>
      </c>
      <c r="M24" s="1">
        <v>-246861.68</v>
      </c>
      <c r="N24" s="1">
        <v>-246861.68</v>
      </c>
      <c r="O24" s="4">
        <v>-246856.48</v>
      </c>
      <c r="P24" s="2"/>
    </row>
    <row r="25" spans="1:16" x14ac:dyDescent="0.2">
      <c r="A25" s="22">
        <v>2700</v>
      </c>
      <c r="B25" s="3" t="s">
        <v>29</v>
      </c>
      <c r="C25" s="10">
        <f t="shared" si="1"/>
        <v>-54000</v>
      </c>
      <c r="D25" s="1">
        <v>0</v>
      </c>
      <c r="E25" s="1">
        <v>-27000</v>
      </c>
      <c r="F25" s="1">
        <v>-27000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 x14ac:dyDescent="0.2">
      <c r="A26" s="22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2">
        <v>2900</v>
      </c>
      <c r="B27" s="3" t="s">
        <v>31</v>
      </c>
      <c r="C27" s="10">
        <f t="shared" si="1"/>
        <v>-263000</v>
      </c>
      <c r="D27" s="1">
        <v>-18163</v>
      </c>
      <c r="E27" s="1">
        <v>-23167</v>
      </c>
      <c r="F27" s="1">
        <v>-23167</v>
      </c>
      <c r="G27" s="1">
        <v>-23167</v>
      </c>
      <c r="H27" s="1">
        <v>-23167</v>
      </c>
      <c r="I27" s="1">
        <v>-23167</v>
      </c>
      <c r="J27" s="1">
        <v>-23167</v>
      </c>
      <c r="K27" s="1">
        <v>-23167</v>
      </c>
      <c r="L27" s="1">
        <v>-23167</v>
      </c>
      <c r="M27" s="1">
        <v>-23167</v>
      </c>
      <c r="N27" s="1">
        <v>-21167</v>
      </c>
      <c r="O27" s="4">
        <v>-15167</v>
      </c>
      <c r="P27" s="2"/>
    </row>
    <row r="28" spans="1:16" x14ac:dyDescent="0.2">
      <c r="A28" s="24" t="s">
        <v>32</v>
      </c>
      <c r="B28" s="25"/>
      <c r="C28" s="8">
        <f t="shared" si="1"/>
        <v>-14440119.949999997</v>
      </c>
      <c r="D28" s="11">
        <f>SUM(D29:D37)</f>
        <v>-653979.89999999991</v>
      </c>
      <c r="E28" s="11">
        <f t="shared" ref="E28:O28" si="4">SUM(E29:E37)</f>
        <v>-1361077.06</v>
      </c>
      <c r="F28" s="11">
        <f t="shared" si="4"/>
        <v>-1670660.0999999999</v>
      </c>
      <c r="G28" s="11">
        <f t="shared" si="4"/>
        <v>-1409601.0999999999</v>
      </c>
      <c r="H28" s="11">
        <f t="shared" si="4"/>
        <v>-1772988.14</v>
      </c>
      <c r="I28" s="11">
        <f t="shared" si="4"/>
        <v>-1750825.9799999997</v>
      </c>
      <c r="J28" s="11">
        <f t="shared" si="4"/>
        <v>-1298510.0999999999</v>
      </c>
      <c r="K28" s="11">
        <f t="shared" si="4"/>
        <v>-1335661.0999999999</v>
      </c>
      <c r="L28" s="11">
        <f t="shared" si="4"/>
        <v>-800222.69000000006</v>
      </c>
      <c r="M28" s="11">
        <f t="shared" si="4"/>
        <v>-838869.1</v>
      </c>
      <c r="N28" s="11">
        <f t="shared" si="4"/>
        <v>-833869.1</v>
      </c>
      <c r="O28" s="12">
        <f t="shared" si="4"/>
        <v>-713855.58</v>
      </c>
      <c r="P28" s="2"/>
    </row>
    <row r="29" spans="1:16" x14ac:dyDescent="0.2">
      <c r="A29" s="22">
        <v>3100</v>
      </c>
      <c r="B29" s="3" t="s">
        <v>33</v>
      </c>
      <c r="C29" s="10">
        <f t="shared" si="1"/>
        <v>-249900</v>
      </c>
      <c r="D29" s="1">
        <v>-22113</v>
      </c>
      <c r="E29" s="1">
        <v>-21367</v>
      </c>
      <c r="F29" s="1">
        <v>-21367</v>
      </c>
      <c r="G29" s="1">
        <v>-21367</v>
      </c>
      <c r="H29" s="1">
        <v>-21367</v>
      </c>
      <c r="I29" s="1">
        <v>-21367</v>
      </c>
      <c r="J29" s="1">
        <v>-21367</v>
      </c>
      <c r="K29" s="1">
        <v>-21367</v>
      </c>
      <c r="L29" s="1">
        <v>-21367</v>
      </c>
      <c r="M29" s="1">
        <v>-21367</v>
      </c>
      <c r="N29" s="1">
        <v>-21367</v>
      </c>
      <c r="O29" s="4">
        <v>-14117</v>
      </c>
      <c r="P29" s="2"/>
    </row>
    <row r="30" spans="1:16" x14ac:dyDescent="0.2">
      <c r="A30" s="22">
        <v>3200</v>
      </c>
      <c r="B30" s="3" t="s">
        <v>34</v>
      </c>
      <c r="C30" s="10">
        <f t="shared" si="1"/>
        <v>-368164.88</v>
      </c>
      <c r="D30" s="1">
        <v>-20630</v>
      </c>
      <c r="E30" s="1">
        <v>-30670</v>
      </c>
      <c r="F30" s="1">
        <v>-90670</v>
      </c>
      <c r="G30" s="1">
        <v>-20670</v>
      </c>
      <c r="H30" s="1">
        <v>-20670</v>
      </c>
      <c r="I30" s="1">
        <v>-25834.880000000001</v>
      </c>
      <c r="J30" s="1">
        <v>-20670</v>
      </c>
      <c r="K30" s="1">
        <v>-20670</v>
      </c>
      <c r="L30" s="1">
        <v>-20670</v>
      </c>
      <c r="M30" s="1">
        <v>-55670</v>
      </c>
      <c r="N30" s="1">
        <v>-20670</v>
      </c>
      <c r="O30" s="4">
        <v>-20670</v>
      </c>
      <c r="P30" s="2"/>
    </row>
    <row r="31" spans="1:16" x14ac:dyDescent="0.2">
      <c r="A31" s="22">
        <v>3300</v>
      </c>
      <c r="B31" s="3" t="s">
        <v>35</v>
      </c>
      <c r="C31" s="10">
        <f t="shared" si="1"/>
        <v>-4631450.1500000013</v>
      </c>
      <c r="D31" s="1">
        <v>-73126.44</v>
      </c>
      <c r="E31" s="1">
        <v>-311966.44</v>
      </c>
      <c r="F31" s="1">
        <v>-561966.43999999994</v>
      </c>
      <c r="G31" s="1">
        <v>-511966.44</v>
      </c>
      <c r="H31" s="1">
        <v>-799195.48</v>
      </c>
      <c r="I31" s="1">
        <v>-811966.44</v>
      </c>
      <c r="J31" s="1">
        <v>-649815.43999999994</v>
      </c>
      <c r="K31" s="1">
        <v>-511966.44</v>
      </c>
      <c r="L31" s="1">
        <v>-111966.44</v>
      </c>
      <c r="M31" s="1">
        <v>-111966.44</v>
      </c>
      <c r="N31" s="1">
        <v>-111966.44</v>
      </c>
      <c r="O31" s="4">
        <v>-63581.27</v>
      </c>
      <c r="P31" s="2"/>
    </row>
    <row r="32" spans="1:16" x14ac:dyDescent="0.2">
      <c r="A32" s="22">
        <v>3400</v>
      </c>
      <c r="B32" s="3" t="s">
        <v>36</v>
      </c>
      <c r="C32" s="10">
        <f t="shared" si="1"/>
        <v>-618586.65</v>
      </c>
      <c r="D32" s="1">
        <v>-30293</v>
      </c>
      <c r="E32" s="1">
        <v>-33337</v>
      </c>
      <c r="F32" s="1">
        <v>-173337</v>
      </c>
      <c r="G32" s="1">
        <v>-33337</v>
      </c>
      <c r="H32" s="1">
        <v>-33337</v>
      </c>
      <c r="I32" s="1">
        <v>-73337</v>
      </c>
      <c r="J32" s="1">
        <v>-33337</v>
      </c>
      <c r="K32" s="1">
        <v>-33337</v>
      </c>
      <c r="L32" s="1">
        <v>-73337</v>
      </c>
      <c r="M32" s="1">
        <v>-33337</v>
      </c>
      <c r="N32" s="1">
        <v>-38337</v>
      </c>
      <c r="O32" s="4">
        <v>-29923.65</v>
      </c>
      <c r="P32" s="2"/>
    </row>
    <row r="33" spans="1:16" x14ac:dyDescent="0.2">
      <c r="A33" s="22">
        <v>3500</v>
      </c>
      <c r="B33" s="3" t="s">
        <v>37</v>
      </c>
      <c r="C33" s="10">
        <f t="shared" si="1"/>
        <v>-1257485.5899999999</v>
      </c>
      <c r="D33" s="1">
        <v>-63524</v>
      </c>
      <c r="E33" s="1">
        <v>-113616</v>
      </c>
      <c r="F33" s="1">
        <v>-113616</v>
      </c>
      <c r="G33" s="1">
        <v>-113616</v>
      </c>
      <c r="H33" s="1">
        <v>-113616</v>
      </c>
      <c r="I33" s="1">
        <v>-113616</v>
      </c>
      <c r="J33" s="1">
        <v>-113616</v>
      </c>
      <c r="K33" s="1">
        <v>-113616</v>
      </c>
      <c r="L33" s="1">
        <v>-113177.59</v>
      </c>
      <c r="M33" s="1">
        <v>-111824</v>
      </c>
      <c r="N33" s="1">
        <v>-111824</v>
      </c>
      <c r="O33" s="4">
        <v>-61824</v>
      </c>
      <c r="P33" s="2"/>
    </row>
    <row r="34" spans="1:16" x14ac:dyDescent="0.2">
      <c r="A34" s="22">
        <v>3600</v>
      </c>
      <c r="B34" s="3" t="s">
        <v>38</v>
      </c>
      <c r="C34" s="10">
        <f t="shared" si="1"/>
        <v>-4050000</v>
      </c>
      <c r="D34" s="1">
        <v>-310000</v>
      </c>
      <c r="E34" s="1">
        <v>-365000</v>
      </c>
      <c r="F34" s="1">
        <v>-315000</v>
      </c>
      <c r="G34" s="1">
        <v>-360000</v>
      </c>
      <c r="H34" s="1">
        <v>-315000</v>
      </c>
      <c r="I34" s="1">
        <v>-360000</v>
      </c>
      <c r="J34" s="1">
        <v>-315000</v>
      </c>
      <c r="K34" s="1">
        <v>-365000</v>
      </c>
      <c r="L34" s="1">
        <v>-315000</v>
      </c>
      <c r="M34" s="1">
        <v>-360000</v>
      </c>
      <c r="N34" s="1">
        <v>-315000</v>
      </c>
      <c r="O34" s="4">
        <v>-355000</v>
      </c>
      <c r="P34" s="2"/>
    </row>
    <row r="35" spans="1:16" x14ac:dyDescent="0.2">
      <c r="A35" s="22">
        <v>3700</v>
      </c>
      <c r="B35" s="3" t="s">
        <v>39</v>
      </c>
      <c r="C35" s="10">
        <f t="shared" si="1"/>
        <v>-132200</v>
      </c>
      <c r="D35" s="1">
        <v>-11101</v>
      </c>
      <c r="E35" s="1">
        <v>-11009</v>
      </c>
      <c r="F35" s="1">
        <v>-11009</v>
      </c>
      <c r="G35" s="1">
        <v>-11009</v>
      </c>
      <c r="H35" s="1">
        <v>-11009</v>
      </c>
      <c r="I35" s="1">
        <v>-11009</v>
      </c>
      <c r="J35" s="1">
        <v>-11009</v>
      </c>
      <c r="K35" s="1">
        <v>-11009</v>
      </c>
      <c r="L35" s="1">
        <v>-11009</v>
      </c>
      <c r="M35" s="1">
        <v>-11009</v>
      </c>
      <c r="N35" s="1">
        <v>-11009</v>
      </c>
      <c r="O35" s="4">
        <v>-11009</v>
      </c>
      <c r="P35" s="2"/>
    </row>
    <row r="36" spans="1:16" x14ac:dyDescent="0.2">
      <c r="A36" s="22">
        <v>3800</v>
      </c>
      <c r="B36" s="3" t="s">
        <v>40</v>
      </c>
      <c r="C36" s="10">
        <f t="shared" si="1"/>
        <v>-1751000</v>
      </c>
      <c r="D36" s="1">
        <v>-38413</v>
      </c>
      <c r="E36" s="1">
        <v>-273417</v>
      </c>
      <c r="F36" s="1">
        <v>-298417</v>
      </c>
      <c r="G36" s="1">
        <v>-248417</v>
      </c>
      <c r="H36" s="1">
        <v>-273417</v>
      </c>
      <c r="I36" s="1">
        <v>-248417</v>
      </c>
      <c r="J36" s="1">
        <v>-48417</v>
      </c>
      <c r="K36" s="1">
        <v>-73417</v>
      </c>
      <c r="L36" s="1">
        <v>-48417</v>
      </c>
      <c r="M36" s="1">
        <v>-48417</v>
      </c>
      <c r="N36" s="1">
        <v>-118417</v>
      </c>
      <c r="O36" s="4">
        <v>-33417</v>
      </c>
      <c r="P36" s="2"/>
    </row>
    <row r="37" spans="1:16" x14ac:dyDescent="0.2">
      <c r="A37" s="22">
        <v>3900</v>
      </c>
      <c r="B37" s="3" t="s">
        <v>41</v>
      </c>
      <c r="C37" s="10">
        <f t="shared" si="1"/>
        <v>-1381332.68</v>
      </c>
      <c r="D37" s="1">
        <v>-84779.46</v>
      </c>
      <c r="E37" s="1">
        <v>-200694.62</v>
      </c>
      <c r="F37" s="1">
        <v>-85277.66</v>
      </c>
      <c r="G37" s="1">
        <v>-89218.66</v>
      </c>
      <c r="H37" s="1">
        <v>-185376.66</v>
      </c>
      <c r="I37" s="1">
        <v>-85278.66</v>
      </c>
      <c r="J37" s="1">
        <v>-85278.66</v>
      </c>
      <c r="K37" s="1">
        <v>-185278.66</v>
      </c>
      <c r="L37" s="1">
        <v>-85278.66</v>
      </c>
      <c r="M37" s="1">
        <v>-85278.66</v>
      </c>
      <c r="N37" s="1">
        <v>-85278.66</v>
      </c>
      <c r="O37" s="4">
        <v>-124313.66</v>
      </c>
      <c r="P37" s="2"/>
    </row>
    <row r="38" spans="1:16" x14ac:dyDescent="0.2">
      <c r="A38" s="24" t="s">
        <v>42</v>
      </c>
      <c r="B38" s="25"/>
      <c r="C38" s="8">
        <f t="shared" si="1"/>
        <v>-36073618</v>
      </c>
      <c r="D38" s="11">
        <f>SUM(D39:D47)</f>
        <v>-4906016.2</v>
      </c>
      <c r="E38" s="11">
        <f t="shared" ref="E38:O38" si="5">SUM(E39:E47)</f>
        <v>-6406004.2000000002</v>
      </c>
      <c r="F38" s="11">
        <f t="shared" si="5"/>
        <v>-2906004.2</v>
      </c>
      <c r="G38" s="11">
        <f t="shared" si="5"/>
        <v>-2906004.2</v>
      </c>
      <c r="H38" s="11">
        <f t="shared" si="5"/>
        <v>-4406004.2</v>
      </c>
      <c r="I38" s="11">
        <f t="shared" si="5"/>
        <v>-2906004.2</v>
      </c>
      <c r="J38" s="11">
        <f t="shared" si="5"/>
        <v>-2906004.2</v>
      </c>
      <c r="K38" s="11">
        <f t="shared" si="5"/>
        <v>-2906004.2</v>
      </c>
      <c r="L38" s="11">
        <f t="shared" si="5"/>
        <v>-2906004.2</v>
      </c>
      <c r="M38" s="11">
        <f t="shared" si="5"/>
        <v>-2906004.2</v>
      </c>
      <c r="N38" s="11">
        <f t="shared" si="5"/>
        <v>-6782</v>
      </c>
      <c r="O38" s="12">
        <f t="shared" si="5"/>
        <v>-6782</v>
      </c>
      <c r="P38" s="2"/>
    </row>
    <row r="39" spans="1:16" x14ac:dyDescent="0.2">
      <c r="A39" s="22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2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2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2">
        <v>4400</v>
      </c>
      <c r="B42" s="3" t="s">
        <v>46</v>
      </c>
      <c r="C42" s="10">
        <f t="shared" si="1"/>
        <v>-36045622</v>
      </c>
      <c r="D42" s="1">
        <v>-4903683.2</v>
      </c>
      <c r="E42" s="1">
        <v>-6403671.2000000002</v>
      </c>
      <c r="F42" s="1">
        <v>-2903671.2</v>
      </c>
      <c r="G42" s="1">
        <v>-2903671.2</v>
      </c>
      <c r="H42" s="1">
        <v>-4403671.2</v>
      </c>
      <c r="I42" s="1">
        <v>-2903671.2</v>
      </c>
      <c r="J42" s="1">
        <v>-2903671.2</v>
      </c>
      <c r="K42" s="1">
        <v>-2903671.2</v>
      </c>
      <c r="L42" s="1">
        <v>-2903671.2</v>
      </c>
      <c r="M42" s="1">
        <v>-2903671.2</v>
      </c>
      <c r="N42" s="1">
        <v>-4449</v>
      </c>
      <c r="O42" s="4">
        <v>-4449</v>
      </c>
      <c r="P42" s="2"/>
    </row>
    <row r="43" spans="1:16" x14ac:dyDescent="0.2">
      <c r="A43" s="22">
        <v>4500</v>
      </c>
      <c r="B43" s="3" t="s">
        <v>47</v>
      </c>
      <c r="C43" s="10">
        <f t="shared" si="1"/>
        <v>-27996</v>
      </c>
      <c r="D43" s="1">
        <v>-2333</v>
      </c>
      <c r="E43" s="1">
        <v>-2333</v>
      </c>
      <c r="F43" s="1">
        <v>-2333</v>
      </c>
      <c r="G43" s="1">
        <v>-2333</v>
      </c>
      <c r="H43" s="1">
        <v>-2333</v>
      </c>
      <c r="I43" s="1">
        <v>-2333</v>
      </c>
      <c r="J43" s="1">
        <v>-2333</v>
      </c>
      <c r="K43" s="1">
        <v>-2333</v>
      </c>
      <c r="L43" s="1">
        <v>-2333</v>
      </c>
      <c r="M43" s="1">
        <v>-2333</v>
      </c>
      <c r="N43" s="1">
        <v>-2333</v>
      </c>
      <c r="O43" s="4">
        <v>-2333</v>
      </c>
      <c r="P43" s="2"/>
    </row>
    <row r="44" spans="1:16" x14ac:dyDescent="0.2">
      <c r="A44" s="22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2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2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2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4" t="s">
        <v>52</v>
      </c>
      <c r="B48" s="25"/>
      <c r="C48" s="8">
        <f t="shared" si="1"/>
        <v>-775000</v>
      </c>
      <c r="D48" s="11">
        <f>SUM(D49:D57)</f>
        <v>-5000</v>
      </c>
      <c r="E48" s="11">
        <f t="shared" ref="E48:O48" si="6">SUM(E49:E57)</f>
        <v>-670000</v>
      </c>
      <c r="F48" s="11">
        <f t="shared" si="6"/>
        <v>-85000</v>
      </c>
      <c r="G48" s="11">
        <f t="shared" si="6"/>
        <v>0</v>
      </c>
      <c r="H48" s="11">
        <f t="shared" si="6"/>
        <v>-5000</v>
      </c>
      <c r="I48" s="11">
        <f t="shared" si="6"/>
        <v>0</v>
      </c>
      <c r="J48" s="11">
        <f t="shared" si="6"/>
        <v>-5000</v>
      </c>
      <c r="K48" s="11">
        <f t="shared" si="6"/>
        <v>0</v>
      </c>
      <c r="L48" s="11">
        <f t="shared" si="6"/>
        <v>-5000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2">
        <v>5100</v>
      </c>
      <c r="B49" s="3" t="s">
        <v>53</v>
      </c>
      <c r="C49" s="10">
        <f t="shared" si="1"/>
        <v>-145000</v>
      </c>
      <c r="D49" s="1">
        <v>-5000</v>
      </c>
      <c r="E49" s="1">
        <v>-120000</v>
      </c>
      <c r="F49" s="1">
        <v>-5000</v>
      </c>
      <c r="G49" s="1">
        <v>0</v>
      </c>
      <c r="H49" s="1">
        <v>-5000</v>
      </c>
      <c r="I49" s="1">
        <v>0</v>
      </c>
      <c r="J49" s="1">
        <v>-5000</v>
      </c>
      <c r="K49" s="1">
        <v>0</v>
      </c>
      <c r="L49" s="1">
        <v>-5000</v>
      </c>
      <c r="M49" s="1">
        <v>0</v>
      </c>
      <c r="N49" s="1">
        <v>0</v>
      </c>
      <c r="O49" s="4">
        <v>0</v>
      </c>
      <c r="P49" s="2"/>
    </row>
    <row r="50" spans="1:16" x14ac:dyDescent="0.2">
      <c r="A50" s="22">
        <v>5200</v>
      </c>
      <c r="B50" s="3" t="s">
        <v>54</v>
      </c>
      <c r="C50" s="10">
        <f t="shared" si="1"/>
        <v>-80000</v>
      </c>
      <c r="D50" s="1">
        <v>0</v>
      </c>
      <c r="E50" s="1">
        <v>0</v>
      </c>
      <c r="F50" s="1">
        <v>-80000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v>0</v>
      </c>
      <c r="P50" s="2"/>
    </row>
    <row r="51" spans="1:16" x14ac:dyDescent="0.2">
      <c r="A51" s="22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x14ac:dyDescent="0.2">
      <c r="A52" s="22">
        <v>5400</v>
      </c>
      <c r="B52" s="3" t="s">
        <v>56</v>
      </c>
      <c r="C52" s="10">
        <f t="shared" si="1"/>
        <v>-550000</v>
      </c>
      <c r="D52" s="1">
        <v>0</v>
      </c>
      <c r="E52" s="1">
        <v>-550000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4">
        <v>0</v>
      </c>
      <c r="P52" s="2"/>
    </row>
    <row r="53" spans="1:16" x14ac:dyDescent="0.2">
      <c r="A53" s="22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2">
        <v>5600</v>
      </c>
      <c r="B54" s="3" t="s">
        <v>58</v>
      </c>
      <c r="C54" s="10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x14ac:dyDescent="0.2">
      <c r="A55" s="22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2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2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4" t="s">
        <v>62</v>
      </c>
      <c r="B58" s="25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2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2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2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4" t="s">
        <v>66</v>
      </c>
      <c r="B62" s="25"/>
      <c r="C62" s="8">
        <f t="shared" si="1"/>
        <v>-4698163.2000000002</v>
      </c>
      <c r="D62" s="11">
        <f>SUM(D63:D70)</f>
        <v>-469816.32000000001</v>
      </c>
      <c r="E62" s="11">
        <f t="shared" ref="E62:O62" si="8">SUM(E63:E70)</f>
        <v>-469816.32000000001</v>
      </c>
      <c r="F62" s="11">
        <f t="shared" si="8"/>
        <v>-469816.32000000001</v>
      </c>
      <c r="G62" s="11">
        <f t="shared" si="8"/>
        <v>-469816.32000000001</v>
      </c>
      <c r="H62" s="11">
        <f t="shared" si="8"/>
        <v>-469816.32000000001</v>
      </c>
      <c r="I62" s="11">
        <f t="shared" si="8"/>
        <v>-469816.32000000001</v>
      </c>
      <c r="J62" s="11">
        <f t="shared" si="8"/>
        <v>-469816.32000000001</v>
      </c>
      <c r="K62" s="11">
        <f t="shared" si="8"/>
        <v>-469816.32000000001</v>
      </c>
      <c r="L62" s="11">
        <f t="shared" si="8"/>
        <v>-469816.32000000001</v>
      </c>
      <c r="M62" s="11">
        <f t="shared" si="8"/>
        <v>-469816.32000000001</v>
      </c>
      <c r="N62" s="11">
        <f t="shared" si="8"/>
        <v>0</v>
      </c>
      <c r="O62" s="12">
        <f t="shared" si="8"/>
        <v>0</v>
      </c>
      <c r="P62" s="2"/>
    </row>
    <row r="63" spans="1:16" x14ac:dyDescent="0.2">
      <c r="A63" s="22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2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2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2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2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2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2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2">
        <v>7900</v>
      </c>
      <c r="B70" s="3" t="s">
        <v>73</v>
      </c>
      <c r="C70" s="10">
        <f t="shared" si="1"/>
        <v>-4698163.2000000002</v>
      </c>
      <c r="D70" s="1">
        <v>-469816.32000000001</v>
      </c>
      <c r="E70" s="1">
        <v>-469816.32000000001</v>
      </c>
      <c r="F70" s="1">
        <v>-469816.32000000001</v>
      </c>
      <c r="G70" s="1">
        <v>-469816.32000000001</v>
      </c>
      <c r="H70" s="1">
        <v>-469816.32000000001</v>
      </c>
      <c r="I70" s="1">
        <v>-469816.32000000001</v>
      </c>
      <c r="J70" s="1">
        <v>-469816.32000000001</v>
      </c>
      <c r="K70" s="1">
        <v>-469816.32000000001</v>
      </c>
      <c r="L70" s="1">
        <v>-469816.32000000001</v>
      </c>
      <c r="M70" s="1">
        <v>-469816.32000000001</v>
      </c>
      <c r="N70" s="1">
        <v>0</v>
      </c>
      <c r="O70" s="4">
        <v>0</v>
      </c>
      <c r="P70" s="2"/>
    </row>
    <row r="71" spans="1:16" x14ac:dyDescent="0.2">
      <c r="A71" s="24" t="s">
        <v>74</v>
      </c>
      <c r="B71" s="25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2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2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2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4" t="s">
        <v>78</v>
      </c>
      <c r="B75" s="25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2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2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2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2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2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2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3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"/>
    </row>
  </sheetData>
  <mergeCells count="16">
    <mergeCell ref="A9:B9"/>
    <mergeCell ref="A4:N4"/>
    <mergeCell ref="A1:O1"/>
    <mergeCell ref="A2:O2"/>
    <mergeCell ref="A3:O3"/>
    <mergeCell ref="A8:B8"/>
    <mergeCell ref="D5:I5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39370078740157483" right="0.39370078740157483" top="0.39370078740157483" bottom="0.39370078740157483" header="0" footer="0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IMUG</cp:lastModifiedBy>
  <cp:lastPrinted>2019-04-25T22:20:58Z</cp:lastPrinted>
  <dcterms:created xsi:type="dcterms:W3CDTF">2014-01-23T15:01:32Z</dcterms:created>
  <dcterms:modified xsi:type="dcterms:W3CDTF">2019-04-25T22:21:02Z</dcterms:modified>
</cp:coreProperties>
</file>