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gas casa alex\"/>
    </mc:Choice>
  </mc:AlternateContent>
  <xr:revisionPtr revIDLastSave="0" documentId="13_ncr:1_{A9D06880-E056-41F8-8D11-34F827515BD8}" xr6:coauthVersionLast="45" xr6:coauthVersionMax="45" xr10:uidLastSave="{00000000-0000-0000-0000-000000000000}"/>
  <bookViews>
    <workbookView xWindow="-120" yWindow="-120" windowWidth="20730" windowHeight="11160" xr2:uid="{7177B90B-C030-4B6B-A202-2F4B872805AE}"/>
  </bookViews>
  <sheets>
    <sheet name="COG" sheetId="1" r:id="rId1"/>
  </sheets>
  <definedNames>
    <definedName name="_xlnm._FilterDatabase" localSheetId="0" hidden="1">COG!$B$3:$H$75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H4" i="1" s="1"/>
  <c r="F4" i="1"/>
  <c r="G4" i="1"/>
  <c r="E5" i="1"/>
  <c r="H5" i="1"/>
  <c r="E6" i="1"/>
  <c r="H6" i="1"/>
  <c r="E7" i="1"/>
  <c r="H7" i="1"/>
  <c r="E8" i="1"/>
  <c r="H8" i="1"/>
  <c r="E9" i="1"/>
  <c r="H9" i="1"/>
  <c r="E10" i="1"/>
  <c r="H10" i="1"/>
  <c r="E11" i="1"/>
  <c r="H11" i="1"/>
  <c r="C12" i="1"/>
  <c r="D12" i="1"/>
  <c r="E12" i="1"/>
  <c r="H12" i="1" s="1"/>
  <c r="F12" i="1"/>
  <c r="G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E20" i="1"/>
  <c r="H20" i="1"/>
  <c r="E21" i="1"/>
  <c r="H21" i="1"/>
  <c r="C22" i="1"/>
  <c r="D22" i="1"/>
  <c r="E22" i="1"/>
  <c r="H22" i="1" s="1"/>
  <c r="F22" i="1"/>
  <c r="G22" i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E30" i="1"/>
  <c r="H30" i="1"/>
  <c r="E31" i="1"/>
  <c r="H31" i="1"/>
  <c r="C32" i="1"/>
  <c r="D32" i="1"/>
  <c r="E32" i="1"/>
  <c r="H32" i="1" s="1"/>
  <c r="F32" i="1"/>
  <c r="G32" i="1"/>
  <c r="E33" i="1"/>
  <c r="H33" i="1"/>
  <c r="E34" i="1"/>
  <c r="H34" i="1"/>
  <c r="E35" i="1"/>
  <c r="H35" i="1"/>
  <c r="E36" i="1"/>
  <c r="H36" i="1"/>
  <c r="E37" i="1"/>
  <c r="H37" i="1"/>
  <c r="E38" i="1"/>
  <c r="H38" i="1"/>
  <c r="E39" i="1"/>
  <c r="H39" i="1"/>
  <c r="E40" i="1"/>
  <c r="H40" i="1"/>
  <c r="E41" i="1"/>
  <c r="H41" i="1"/>
  <c r="C42" i="1"/>
  <c r="D42" i="1"/>
  <c r="E42" i="1"/>
  <c r="H42" i="1" s="1"/>
  <c r="F42" i="1"/>
  <c r="G42" i="1"/>
  <c r="E43" i="1"/>
  <c r="H43" i="1"/>
  <c r="E44" i="1"/>
  <c r="H44" i="1"/>
  <c r="E45" i="1"/>
  <c r="H45" i="1"/>
  <c r="E46" i="1"/>
  <c r="H46" i="1"/>
  <c r="E47" i="1"/>
  <c r="H47" i="1"/>
  <c r="E48" i="1"/>
  <c r="H48" i="1"/>
  <c r="E49" i="1"/>
  <c r="H49" i="1"/>
  <c r="E50" i="1"/>
  <c r="H50" i="1"/>
  <c r="E51" i="1"/>
  <c r="H51" i="1"/>
  <c r="C52" i="1"/>
  <c r="D52" i="1"/>
  <c r="E52" i="1"/>
  <c r="H52" i="1" s="1"/>
  <c r="F52" i="1"/>
  <c r="G52" i="1"/>
  <c r="E53" i="1"/>
  <c r="H53" i="1"/>
  <c r="E54" i="1"/>
  <c r="H54" i="1"/>
  <c r="E55" i="1"/>
  <c r="H55" i="1"/>
  <c r="C56" i="1"/>
  <c r="D56" i="1"/>
  <c r="E56" i="1"/>
  <c r="H56" i="1" s="1"/>
  <c r="F56" i="1"/>
  <c r="G56" i="1"/>
  <c r="E57" i="1"/>
  <c r="H57" i="1"/>
  <c r="E58" i="1"/>
  <c r="H58" i="1"/>
  <c r="E59" i="1"/>
  <c r="H59" i="1"/>
  <c r="E60" i="1"/>
  <c r="H60" i="1"/>
  <c r="E61" i="1"/>
  <c r="H61" i="1"/>
  <c r="E62" i="1"/>
  <c r="H62" i="1"/>
  <c r="E63" i="1"/>
  <c r="H63" i="1"/>
  <c r="C64" i="1"/>
  <c r="D64" i="1"/>
  <c r="E64" i="1"/>
  <c r="H64" i="1" s="1"/>
  <c r="F64" i="1"/>
  <c r="G64" i="1"/>
  <c r="E65" i="1"/>
  <c r="H65" i="1"/>
  <c r="E66" i="1"/>
  <c r="H66" i="1"/>
  <c r="E67" i="1"/>
  <c r="H67" i="1"/>
  <c r="C68" i="1"/>
  <c r="D68" i="1"/>
  <c r="E68" i="1"/>
  <c r="H68" i="1" s="1"/>
  <c r="F68" i="1"/>
  <c r="G68" i="1"/>
  <c r="E69" i="1"/>
  <c r="H69" i="1"/>
  <c r="E70" i="1"/>
  <c r="H70" i="1"/>
  <c r="E71" i="1"/>
  <c r="H71" i="1"/>
  <c r="E72" i="1"/>
  <c r="H72" i="1"/>
  <c r="E73" i="1"/>
  <c r="H73" i="1"/>
  <c r="E74" i="1"/>
  <c r="H74" i="1"/>
  <c r="E75" i="1"/>
  <c r="H75" i="1"/>
  <c r="C76" i="1"/>
  <c r="D76" i="1"/>
  <c r="E76" i="1"/>
  <c r="F76" i="1"/>
  <c r="G76" i="1"/>
  <c r="H76" i="1" l="1"/>
</calcChain>
</file>

<file path=xl/sharedStrings.xml><?xml version="1.0" encoding="utf-8"?>
<sst xmlns="http://schemas.openxmlformats.org/spreadsheetml/2006/main" count="83" uniqueCount="83">
  <si>
    <t>“Bajo protesta de decir verdad declaramos que los Estados Financieros y sus notas, son razonablemente correctos y son responsabilidad del emisor”</t>
  </si>
  <si>
    <t>Total del Egreso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</si>
  <si>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</si>
  <si>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</si>
  <si>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</si>
  <si>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</si>
  <si>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</si>
  <si>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</si>
  <si>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</si>
  <si>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</si>
  <si>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</si>
  <si>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</si>
  <si>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</si>
  <si>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</si>
  <si>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</si>
  <si>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</si>
  <si>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</si>
  <si>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</si>
  <si>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</si>
  <si>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</si>
  <si>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</si>
  <si>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</si>
  <si>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</si>
  <si>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</si>
  <si>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</si>
  <si>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</si>
  <si>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</si>
  <si>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</si>
  <si>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</si>
  <si>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</si>
  <si>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</si>
  <si>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</si>
  <si>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</si>
  <si>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</si>
  <si>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</si>
  <si>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</si>
  <si>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</si>
  <si>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</si>
  <si>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</si>
  <si>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</si>
  <si>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</si>
  <si>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</si>
  <si>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</si>
  <si>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</si>
  <si>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</si>
  <si>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</si>
  <si>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</si>
  <si>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</si>
  <si>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</si>
  <si>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</si>
  <si>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</si>
  <si>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</si>
  <si>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</si>
  <si>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</si>
  <si>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</si>
  <si>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</si>
  <si>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</si>
  <si>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</si>
  <si>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</si>
  <si>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</si>
  <si>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</si>
  <si>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</si>
  <si>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</si>
  <si>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</si>
  <si>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</si>
  <si>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</si>
  <si>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</si>
  <si>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</si>
  <si>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</si>
  <si>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</si>
  <si>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</si>
  <si>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</si>
  <si>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</si>
  <si>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</si>
  <si>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</si>
  <si>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</si>
  <si>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</si>
  <si>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</si>
  <si>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</si>
  <si>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</si>
  <si>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</si>
  <si>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</si>
  <si>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COMISIÓN DE DEPORTE DEL ESTADO DE GUANAJUATO
Estado Analítico del Ejercicio del Presupuesto de Egresos
Clasificación por Objeto del Gasto (Capítulo y Concepto)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</si>
</sst>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4" fontId="1" fillId="0" borderId="2" xfId="0" applyNumberFormat="1" applyFont="1" applyBorder="1" applyProtection="1">
      <protection locked="0"/>
    </xf>
    <xf numFmtId="0" fontId="1" fillId="0" borderId="3" xfId="0" applyFont="1" applyBorder="1" applyAlignment="1" applyProtection="1">
      <alignment horizontal="left" indent="2"/>
      <protection locked="0"/>
    </xf>
    <xf numFmtId="0" fontId="2" fillId="0" borderId="0" xfId="0" applyFont="1" applyAlignment="1">
      <alignment horizontal="center" vertical="center" wrapText="1"/>
    </xf>
    <xf numFmtId="4" fontId="3" fillId="0" borderId="4" xfId="0" applyNumberFormat="1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indent="2"/>
    </xf>
    <xf numFmtId="0" fontId="4" fillId="0" borderId="0" xfId="0" applyFont="1" applyAlignment="1">
      <alignment horizontal="left"/>
    </xf>
    <xf numFmtId="4" fontId="1" fillId="0" borderId="4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6" xfId="0" applyFont="1" applyBorder="1" applyAlignment="1">
      <alignment horizontal="left"/>
    </xf>
    <xf numFmtId="4" fontId="1" fillId="0" borderId="7" xfId="0" applyNumberFormat="1" applyFont="1" applyBorder="1" applyProtection="1">
      <protection locked="0"/>
    </xf>
    <xf numFmtId="4" fontId="1" fillId="0" borderId="8" xfId="0" applyNumberFormat="1" applyFont="1" applyBorder="1" applyProtection="1">
      <protection locked="0"/>
    </xf>
    <xf numFmtId="4" fontId="1" fillId="2" borderId="9" xfId="1" applyNumberFormat="1" applyFont="1" applyFill="1" applyBorder="1" applyAlignment="1">
      <alignment horizontal="center" vertical="center" wrapText="1"/>
    </xf>
    <xf numFmtId="4" fontId="1" fillId="2" borderId="10" xfId="1" applyNumberFormat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13" xfId="1" applyFont="1" applyFill="1" applyBorder="1" applyAlignment="1" applyProtection="1">
      <alignment horizontal="center" vertical="center" wrapText="1"/>
      <protection locked="0"/>
    </xf>
    <xf numFmtId="0" fontId="1" fillId="2" borderId="14" xfId="1" applyFont="1" applyFill="1" applyBorder="1" applyAlignment="1" applyProtection="1">
      <alignment horizontal="center" vertical="center" wrapText="1"/>
      <protection locked="0"/>
    </xf>
    <xf numFmtId="0" fontId="1" fillId="2" borderId="15" xfId="1" applyFont="1" applyFill="1" applyBorder="1" applyAlignment="1">
      <alignment vertical="center"/>
    </xf>
    <xf numFmtId="0" fontId="1" fillId="2" borderId="16" xfId="1" applyFont="1" applyFill="1" applyBorder="1" applyAlignment="1" applyProtection="1">
      <alignment horizontal="center" vertical="center" wrapText="1"/>
      <protection locked="0"/>
    </xf>
    <xf numFmtId="0" fontId="1" fillId="2" borderId="17" xfId="1" applyFont="1" applyFill="1" applyBorder="1" applyAlignment="1" applyProtection="1">
      <alignment horizontal="center" vertical="center" wrapText="1"/>
      <protection locked="0"/>
    </xf>
    <xf numFmtId="0" fontId="1" fillId="2" borderId="18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D31E4C3C-AA88-4F17-A44A-7F23C7ABA8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2143125</xdr:colOff>
      <xdr:row>85</xdr:row>
      <xdr:rowOff>47625</xdr:rowOff>
    </xdr:from>
    <xdr:ext cx="5612130" cy="768350"/>
    <xdr:pic>
      <xdr:nvPicPr>
        <xdr:cNvPr id="2" name="Imagen 1">
          <a:extLst>
            <a:ext uri="{FF2B5EF4-FFF2-40B4-BE49-F238E27FC236}">
              <a16:creationId xmlns:a16="http://schemas.microsoft.com/office/drawing/2014/main" id="{BE2B0960-A9A4-46FC-891A-2F32C61088E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2192000"/>
          <a:ext cx="5612130" cy="768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6EC8-7753-4ECA-84A1-09B6823054E6}">
  <sheetPr>
    <pageSetUpPr fitToPage="1"/>
  </sheetPr>
  <dimension ref="B1:I78"/>
  <sheetViews>
    <sheetView showGridLines="0" tabSelected="1" topLeftCell="A58" workbookViewId="0">
      <selection activeCell="B76" sqref="B76:H76"/>
    </sheetView>
  </sheetViews>
  <sheetFormatPr baseColWidth="10" defaultColWidth="12" defaultRowHeight="11.25" x14ac:dyDescent="0.2"/>
  <cols>
    <col min="1" max="1" width="12" style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2:9" ht="60" customHeight="1" x14ac:dyDescent="0.2">
      <c r="B1" s="25" t="s">
        <v>82</v>
      </c>
      <c r="C1" s="24"/>
      <c r="D1" s="24"/>
      <c r="E1" s="24"/>
      <c r="F1" s="24"/>
      <c r="G1" s="24"/>
      <c r="H1" s="23"/>
    </row>
    <row r="2" spans="2:9" x14ac:dyDescent="0.2">
      <c r="B2" s="22"/>
      <c r="C2" s="21" t="s">
        <v>81</v>
      </c>
      <c r="D2" s="20"/>
      <c r="E2" s="20"/>
      <c r="F2" s="20"/>
      <c r="G2" s="19"/>
      <c r="H2" s="18" t="s">
        <v>80</v>
      </c>
    </row>
    <row r="3" spans="2:9" ht="24.95" customHeight="1" x14ac:dyDescent="0.2">
      <c r="B3" s="17" t="s">
        <v>79</v>
      </c>
      <c r="C3" s="16" t="s">
        <v>78</v>
      </c>
      <c r="D3" s="16" t="s">
        <v>77</v>
      </c>
      <c r="E3" s="16" t="s">
        <v>76</v>
      </c>
      <c r="F3" s="16" t="s">
        <v>75</v>
      </c>
      <c r="G3" s="16" t="s">
        <v>74</v>
      </c>
      <c r="H3" s="15"/>
    </row>
    <row r="4" spans="2:9" x14ac:dyDescent="0.2">
      <c r="B4" s="12" t="s">
        <v>73</v>
      </c>
      <c r="C4" s="14">
        <f>SUM(C5:C11)</f>
        <v>66747945.43</v>
      </c>
      <c r="D4" s="14">
        <f>SUM(D5:D11)</f>
        <v>20549325.890000001</v>
      </c>
      <c r="E4" s="14">
        <f>C4+D4</f>
        <v>87297271.319999993</v>
      </c>
      <c r="F4" s="14">
        <f>SUM(F5:F11)</f>
        <v>17580865.190000001</v>
      </c>
      <c r="G4" s="14">
        <f>SUM(G5:G11)</f>
        <v>17580865.190000001</v>
      </c>
      <c r="H4" s="13">
        <f>E4-F4</f>
        <v>69716406.129999995</v>
      </c>
    </row>
    <row r="5" spans="2:9" x14ac:dyDescent="0.2">
      <c r="B5" s="8" t="s">
        <v>72</v>
      </c>
      <c r="C5" s="7">
        <v>12196068</v>
      </c>
      <c r="D5" s="7">
        <v>563328</v>
      </c>
      <c r="E5" s="7">
        <f>C5+D5</f>
        <v>12759396</v>
      </c>
      <c r="F5" s="7">
        <v>3137385.23</v>
      </c>
      <c r="G5" s="7">
        <v>3137385.23</v>
      </c>
      <c r="H5" s="6">
        <f>E5-F5</f>
        <v>9622010.7699999996</v>
      </c>
      <c r="I5" s="5">
        <v>1100</v>
      </c>
    </row>
    <row r="6" spans="2:9" x14ac:dyDescent="0.2">
      <c r="B6" s="8" t="s">
        <v>71</v>
      </c>
      <c r="C6" s="7">
        <v>16258737.15</v>
      </c>
      <c r="D6" s="7">
        <v>18704898.010000002</v>
      </c>
      <c r="E6" s="7">
        <f>C6+D6</f>
        <v>34963635.160000004</v>
      </c>
      <c r="F6" s="7">
        <v>6249904.5099999998</v>
      </c>
      <c r="G6" s="7">
        <v>6249904.5099999998</v>
      </c>
      <c r="H6" s="6">
        <f>E6-F6</f>
        <v>28713730.650000006</v>
      </c>
      <c r="I6" s="5">
        <v>1200</v>
      </c>
    </row>
    <row r="7" spans="2:9" x14ac:dyDescent="0.2">
      <c r="B7" s="8" t="s">
        <v>70</v>
      </c>
      <c r="C7" s="7">
        <v>15320378</v>
      </c>
      <c r="D7" s="7">
        <v>172205</v>
      </c>
      <c r="E7" s="7">
        <f>C7+D7</f>
        <v>15492583</v>
      </c>
      <c r="F7" s="7">
        <v>2281786.11</v>
      </c>
      <c r="G7" s="7">
        <v>2281786.11</v>
      </c>
      <c r="H7" s="6">
        <f>E7-F7</f>
        <v>13210796.890000001</v>
      </c>
      <c r="I7" s="5">
        <v>1300</v>
      </c>
    </row>
    <row r="8" spans="2:9" x14ac:dyDescent="0.2">
      <c r="B8" s="8" t="s">
        <v>69</v>
      </c>
      <c r="C8" s="7">
        <v>4815779.17</v>
      </c>
      <c r="D8" s="7">
        <v>536174.88</v>
      </c>
      <c r="E8" s="7">
        <f>C8+D8</f>
        <v>5351954.05</v>
      </c>
      <c r="F8" s="7">
        <v>1337082.23</v>
      </c>
      <c r="G8" s="7">
        <v>1337082.23</v>
      </c>
      <c r="H8" s="6">
        <f>E8-F8</f>
        <v>4014871.82</v>
      </c>
      <c r="I8" s="5">
        <v>1400</v>
      </c>
    </row>
    <row r="9" spans="2:9" x14ac:dyDescent="0.2">
      <c r="B9" s="8" t="s">
        <v>68</v>
      </c>
      <c r="C9" s="7">
        <v>18083563.109999999</v>
      </c>
      <c r="D9" s="7">
        <v>569728</v>
      </c>
      <c r="E9" s="7">
        <f>C9+D9</f>
        <v>18653291.109999999</v>
      </c>
      <c r="F9" s="7">
        <v>4574707.1100000003</v>
      </c>
      <c r="G9" s="7">
        <v>4574707.1100000003</v>
      </c>
      <c r="H9" s="6">
        <f>E9-F9</f>
        <v>14078584</v>
      </c>
      <c r="I9" s="5">
        <v>1500</v>
      </c>
    </row>
    <row r="10" spans="2:9" x14ac:dyDescent="0.2">
      <c r="B10" s="8" t="s">
        <v>67</v>
      </c>
      <c r="C10" s="7">
        <v>0</v>
      </c>
      <c r="D10" s="7">
        <v>0</v>
      </c>
      <c r="E10" s="7">
        <f>C10+D10</f>
        <v>0</v>
      </c>
      <c r="F10" s="7">
        <v>0</v>
      </c>
      <c r="G10" s="7">
        <v>0</v>
      </c>
      <c r="H10" s="6">
        <f>E10-F10</f>
        <v>0</v>
      </c>
      <c r="I10" s="5">
        <v>1600</v>
      </c>
    </row>
    <row r="11" spans="2:9" x14ac:dyDescent="0.2">
      <c r="B11" s="8" t="s">
        <v>66</v>
      </c>
      <c r="C11" s="7">
        <v>73420</v>
      </c>
      <c r="D11" s="7">
        <v>2992</v>
      </c>
      <c r="E11" s="7">
        <f>C11+D11</f>
        <v>76412</v>
      </c>
      <c r="F11" s="7">
        <v>0</v>
      </c>
      <c r="G11" s="7">
        <v>0</v>
      </c>
      <c r="H11" s="6">
        <f>E11-F11</f>
        <v>76412</v>
      </c>
      <c r="I11" s="5">
        <v>1700</v>
      </c>
    </row>
    <row r="12" spans="2:9" x14ac:dyDescent="0.2">
      <c r="B12" s="12" t="s">
        <v>65</v>
      </c>
      <c r="C12" s="11">
        <f>SUM(C13:C21)</f>
        <v>13879837.550000001</v>
      </c>
      <c r="D12" s="11">
        <f>SUM(D13:D21)</f>
        <v>57752.43</v>
      </c>
      <c r="E12" s="11">
        <f>C12+D12</f>
        <v>13937589.98</v>
      </c>
      <c r="F12" s="11">
        <f>SUM(F13:F21)</f>
        <v>1292560.3400000001</v>
      </c>
      <c r="G12" s="11">
        <f>SUM(G13:G21)</f>
        <v>1292560.3400000001</v>
      </c>
      <c r="H12" s="10">
        <f>E12-F12</f>
        <v>12645029.640000001</v>
      </c>
      <c r="I12" s="9">
        <v>0</v>
      </c>
    </row>
    <row r="13" spans="2:9" x14ac:dyDescent="0.2">
      <c r="B13" s="8" t="s">
        <v>64</v>
      </c>
      <c r="C13" s="7">
        <v>2199450</v>
      </c>
      <c r="D13" s="7">
        <v>33150</v>
      </c>
      <c r="E13" s="7">
        <f>C13+D13</f>
        <v>2232600</v>
      </c>
      <c r="F13" s="7">
        <v>73055.64</v>
      </c>
      <c r="G13" s="7">
        <v>73055.64</v>
      </c>
      <c r="H13" s="6">
        <f>E13-F13</f>
        <v>2159544.36</v>
      </c>
      <c r="I13" s="5">
        <v>2100</v>
      </c>
    </row>
    <row r="14" spans="2:9" x14ac:dyDescent="0.2">
      <c r="B14" s="8" t="s">
        <v>63</v>
      </c>
      <c r="C14" s="7">
        <v>222154.34</v>
      </c>
      <c r="D14" s="7">
        <v>0</v>
      </c>
      <c r="E14" s="7">
        <f>C14+D14</f>
        <v>222154.34</v>
      </c>
      <c r="F14" s="7">
        <v>40858.79</v>
      </c>
      <c r="G14" s="7">
        <v>40858.79</v>
      </c>
      <c r="H14" s="6">
        <f>E14-F14</f>
        <v>181295.55</v>
      </c>
      <c r="I14" s="5">
        <v>2200</v>
      </c>
    </row>
    <row r="15" spans="2:9" x14ac:dyDescent="0.2">
      <c r="B15" s="8" t="s">
        <v>62</v>
      </c>
      <c r="C15" s="7">
        <v>0</v>
      </c>
      <c r="D15" s="7">
        <v>0</v>
      </c>
      <c r="E15" s="7">
        <f>C15+D15</f>
        <v>0</v>
      </c>
      <c r="F15" s="7">
        <v>0</v>
      </c>
      <c r="G15" s="7">
        <v>0</v>
      </c>
      <c r="H15" s="6">
        <f>E15-F15</f>
        <v>0</v>
      </c>
      <c r="I15" s="5">
        <v>2300</v>
      </c>
    </row>
    <row r="16" spans="2:9" x14ac:dyDescent="0.2">
      <c r="B16" s="8" t="s">
        <v>61</v>
      </c>
      <c r="C16" s="7">
        <v>910780</v>
      </c>
      <c r="D16" s="7">
        <v>-1000</v>
      </c>
      <c r="E16" s="7">
        <f>C16+D16</f>
        <v>909780</v>
      </c>
      <c r="F16" s="7">
        <v>141168.57999999999</v>
      </c>
      <c r="G16" s="7">
        <v>141168.57999999999</v>
      </c>
      <c r="H16" s="6">
        <f>E16-F16</f>
        <v>768611.42</v>
      </c>
      <c r="I16" s="5">
        <v>2400</v>
      </c>
    </row>
    <row r="17" spans="2:9" x14ac:dyDescent="0.2">
      <c r="B17" s="8" t="s">
        <v>60</v>
      </c>
      <c r="C17" s="7">
        <v>399976.72</v>
      </c>
      <c r="D17" s="7">
        <v>-5000</v>
      </c>
      <c r="E17" s="7">
        <f>C17+D17</f>
        <v>394976.72</v>
      </c>
      <c r="F17" s="7">
        <v>31623.66</v>
      </c>
      <c r="G17" s="7">
        <v>31623.66</v>
      </c>
      <c r="H17" s="6">
        <f>E17-F17</f>
        <v>363353.06</v>
      </c>
      <c r="I17" s="5">
        <v>2500</v>
      </c>
    </row>
    <row r="18" spans="2:9" x14ac:dyDescent="0.2">
      <c r="B18" s="8" t="s">
        <v>59</v>
      </c>
      <c r="C18" s="7">
        <v>4561476.49</v>
      </c>
      <c r="D18" s="7">
        <v>0</v>
      </c>
      <c r="E18" s="7">
        <f>C18+D18</f>
        <v>4561476.49</v>
      </c>
      <c r="F18" s="7">
        <v>894838.17</v>
      </c>
      <c r="G18" s="7">
        <v>894838.17</v>
      </c>
      <c r="H18" s="6">
        <f>E18-F18</f>
        <v>3666638.3200000003</v>
      </c>
      <c r="I18" s="5">
        <v>2600</v>
      </c>
    </row>
    <row r="19" spans="2:9" x14ac:dyDescent="0.2">
      <c r="B19" s="8" t="s">
        <v>58</v>
      </c>
      <c r="C19" s="7">
        <v>5172000</v>
      </c>
      <c r="D19" s="7">
        <v>0</v>
      </c>
      <c r="E19" s="7">
        <f>C19+D19</f>
        <v>5172000</v>
      </c>
      <c r="F19" s="7">
        <v>1890</v>
      </c>
      <c r="G19" s="7">
        <v>1890</v>
      </c>
      <c r="H19" s="6">
        <f>E19-F19</f>
        <v>5170110</v>
      </c>
      <c r="I19" s="5">
        <v>2700</v>
      </c>
    </row>
    <row r="20" spans="2:9" x14ac:dyDescent="0.2">
      <c r="B20" s="8" t="s">
        <v>57</v>
      </c>
      <c r="C20" s="7">
        <v>0</v>
      </c>
      <c r="D20" s="7">
        <v>0</v>
      </c>
      <c r="E20" s="7">
        <f>C20+D20</f>
        <v>0</v>
      </c>
      <c r="F20" s="7">
        <v>0</v>
      </c>
      <c r="G20" s="7">
        <v>0</v>
      </c>
      <c r="H20" s="6">
        <f>E20-F20</f>
        <v>0</v>
      </c>
      <c r="I20" s="5">
        <v>2800</v>
      </c>
    </row>
    <row r="21" spans="2:9" x14ac:dyDescent="0.2">
      <c r="B21" s="8" t="s">
        <v>56</v>
      </c>
      <c r="C21" s="7">
        <v>414000</v>
      </c>
      <c r="D21" s="7">
        <v>30602.43</v>
      </c>
      <c r="E21" s="7">
        <f>C21+D21</f>
        <v>444602.43</v>
      </c>
      <c r="F21" s="7">
        <v>109125.5</v>
      </c>
      <c r="G21" s="7">
        <v>109125.5</v>
      </c>
      <c r="H21" s="6">
        <f>E21-F21</f>
        <v>335476.93</v>
      </c>
      <c r="I21" s="5">
        <v>2900</v>
      </c>
    </row>
    <row r="22" spans="2:9" x14ac:dyDescent="0.2">
      <c r="B22" s="12" t="s">
        <v>55</v>
      </c>
      <c r="C22" s="11">
        <f>SUM(C23:C31)</f>
        <v>75954896.900000006</v>
      </c>
      <c r="D22" s="11">
        <f>SUM(D23:D31)</f>
        <v>5664293.3600000003</v>
      </c>
      <c r="E22" s="11">
        <f>C22+D22</f>
        <v>81619190.260000005</v>
      </c>
      <c r="F22" s="11">
        <f>SUM(F23:F31)</f>
        <v>9974907.5200000014</v>
      </c>
      <c r="G22" s="11">
        <f>SUM(G23:G31)</f>
        <v>9974907.5200000014</v>
      </c>
      <c r="H22" s="10">
        <f>E22-F22</f>
        <v>71644282.74000001</v>
      </c>
      <c r="I22" s="9">
        <v>0</v>
      </c>
    </row>
    <row r="23" spans="2:9" x14ac:dyDescent="0.2">
      <c r="B23" s="8" t="s">
        <v>54</v>
      </c>
      <c r="C23" s="7">
        <v>13443002.210000001</v>
      </c>
      <c r="D23" s="7">
        <v>0</v>
      </c>
      <c r="E23" s="7">
        <f>C23+D23</f>
        <v>13443002.210000001</v>
      </c>
      <c r="F23" s="7">
        <v>2827102.72</v>
      </c>
      <c r="G23" s="7">
        <v>2827102.72</v>
      </c>
      <c r="H23" s="6">
        <f>E23-F23</f>
        <v>10615899.49</v>
      </c>
      <c r="I23" s="5">
        <v>3100</v>
      </c>
    </row>
    <row r="24" spans="2:9" x14ac:dyDescent="0.2">
      <c r="B24" s="8" t="s">
        <v>53</v>
      </c>
      <c r="C24" s="7">
        <v>1760853.73</v>
      </c>
      <c r="D24" s="7">
        <v>195465.86</v>
      </c>
      <c r="E24" s="7">
        <f>C24+D24</f>
        <v>1956319.5899999999</v>
      </c>
      <c r="F24" s="7">
        <v>429157.7</v>
      </c>
      <c r="G24" s="7">
        <v>429157.7</v>
      </c>
      <c r="H24" s="6">
        <f>E24-F24</f>
        <v>1527161.89</v>
      </c>
      <c r="I24" s="5">
        <v>3200</v>
      </c>
    </row>
    <row r="25" spans="2:9" x14ac:dyDescent="0.2">
      <c r="B25" s="8" t="s">
        <v>52</v>
      </c>
      <c r="C25" s="7">
        <v>17599090</v>
      </c>
      <c r="D25" s="7">
        <v>16992.14</v>
      </c>
      <c r="E25" s="7">
        <f>C25+D25</f>
        <v>17616082.140000001</v>
      </c>
      <c r="F25" s="7">
        <v>140229.07</v>
      </c>
      <c r="G25" s="7">
        <v>140229.07</v>
      </c>
      <c r="H25" s="6">
        <f>E25-F25</f>
        <v>17475853.07</v>
      </c>
      <c r="I25" s="5">
        <v>3300</v>
      </c>
    </row>
    <row r="26" spans="2:9" x14ac:dyDescent="0.2">
      <c r="B26" s="8" t="s">
        <v>51</v>
      </c>
      <c r="C26" s="7">
        <v>270490.77</v>
      </c>
      <c r="D26" s="7">
        <v>8464.0300000000007</v>
      </c>
      <c r="E26" s="7">
        <f>C26+D26</f>
        <v>278954.80000000005</v>
      </c>
      <c r="F26" s="7">
        <v>113142.73</v>
      </c>
      <c r="G26" s="7">
        <v>113142.73</v>
      </c>
      <c r="H26" s="6">
        <f>E26-F26</f>
        <v>165812.07000000007</v>
      </c>
      <c r="I26" s="5">
        <v>3400</v>
      </c>
    </row>
    <row r="27" spans="2:9" x14ac:dyDescent="0.2">
      <c r="B27" s="8" t="s">
        <v>50</v>
      </c>
      <c r="C27" s="7">
        <v>28716211.600000001</v>
      </c>
      <c r="D27" s="7">
        <v>164192.29999999999</v>
      </c>
      <c r="E27" s="7">
        <f>C27+D27</f>
        <v>28880403.900000002</v>
      </c>
      <c r="F27" s="7">
        <v>1310703.7</v>
      </c>
      <c r="G27" s="7">
        <v>1310703.7</v>
      </c>
      <c r="H27" s="6">
        <f>E27-F27</f>
        <v>27569700.200000003</v>
      </c>
      <c r="I27" s="5">
        <v>3500</v>
      </c>
    </row>
    <row r="28" spans="2:9" x14ac:dyDescent="0.2">
      <c r="B28" s="8" t="s">
        <v>49</v>
      </c>
      <c r="C28" s="7">
        <v>8413346</v>
      </c>
      <c r="D28" s="7">
        <v>3314395.49</v>
      </c>
      <c r="E28" s="7">
        <f>C28+D28</f>
        <v>11727741.49</v>
      </c>
      <c r="F28" s="7">
        <v>3397899.81</v>
      </c>
      <c r="G28" s="7">
        <v>3397899.81</v>
      </c>
      <c r="H28" s="6">
        <f>E28-F28</f>
        <v>8329841.6799999997</v>
      </c>
      <c r="I28" s="5">
        <v>3600</v>
      </c>
    </row>
    <row r="29" spans="2:9" x14ac:dyDescent="0.2">
      <c r="B29" s="8" t="s">
        <v>48</v>
      </c>
      <c r="C29" s="7">
        <v>1458377.53</v>
      </c>
      <c r="D29" s="7">
        <v>21000</v>
      </c>
      <c r="E29" s="7">
        <f>C29+D29</f>
        <v>1479377.53</v>
      </c>
      <c r="F29" s="7">
        <v>156759.74</v>
      </c>
      <c r="G29" s="7">
        <v>156759.74</v>
      </c>
      <c r="H29" s="6">
        <f>E29-F29</f>
        <v>1322617.79</v>
      </c>
      <c r="I29" s="5">
        <v>3700</v>
      </c>
    </row>
    <row r="30" spans="2:9" x14ac:dyDescent="0.2">
      <c r="B30" s="8" t="s">
        <v>47</v>
      </c>
      <c r="C30" s="7">
        <v>2493710.7999999998</v>
      </c>
      <c r="D30" s="7">
        <v>1349338.26</v>
      </c>
      <c r="E30" s="7">
        <f>C30+D30</f>
        <v>3843049.0599999996</v>
      </c>
      <c r="F30" s="7">
        <v>1148489.49</v>
      </c>
      <c r="G30" s="7">
        <v>1148489.49</v>
      </c>
      <c r="H30" s="6">
        <f>E30-F30</f>
        <v>2694559.5699999994</v>
      </c>
      <c r="I30" s="5">
        <v>3800</v>
      </c>
    </row>
    <row r="31" spans="2:9" x14ac:dyDescent="0.2">
      <c r="B31" s="8" t="s">
        <v>46</v>
      </c>
      <c r="C31" s="7">
        <v>1799814.26</v>
      </c>
      <c r="D31" s="7">
        <v>594445.28</v>
      </c>
      <c r="E31" s="7">
        <f>C31+D31</f>
        <v>2394259.54</v>
      </c>
      <c r="F31" s="7">
        <v>451422.56</v>
      </c>
      <c r="G31" s="7">
        <v>451422.56</v>
      </c>
      <c r="H31" s="6">
        <f>E31-F31</f>
        <v>1942836.98</v>
      </c>
      <c r="I31" s="5">
        <v>3900</v>
      </c>
    </row>
    <row r="32" spans="2:9" x14ac:dyDescent="0.2">
      <c r="B32" s="12" t="s">
        <v>45</v>
      </c>
      <c r="C32" s="11">
        <f>SUM(C33:C41)</f>
        <v>71551382.209999993</v>
      </c>
      <c r="D32" s="11">
        <f>SUM(D33:D41)</f>
        <v>60140500.25</v>
      </c>
      <c r="E32" s="11">
        <f>C32+D32</f>
        <v>131691882.45999999</v>
      </c>
      <c r="F32" s="11">
        <f>SUM(F33:F41)</f>
        <v>18529794.240000002</v>
      </c>
      <c r="G32" s="11">
        <f>SUM(G33:G41)</f>
        <v>18529794.240000002</v>
      </c>
      <c r="H32" s="10">
        <f>E32-F32</f>
        <v>113162088.22</v>
      </c>
      <c r="I32" s="9">
        <v>0</v>
      </c>
    </row>
    <row r="33" spans="2:9" x14ac:dyDescent="0.2">
      <c r="B33" s="8" t="s">
        <v>44</v>
      </c>
      <c r="C33" s="7">
        <v>0</v>
      </c>
      <c r="D33" s="7">
        <v>0</v>
      </c>
      <c r="E33" s="7">
        <f>C33+D33</f>
        <v>0</v>
      </c>
      <c r="F33" s="7">
        <v>0</v>
      </c>
      <c r="G33" s="7">
        <v>0</v>
      </c>
      <c r="H33" s="6">
        <f>E33-F33</f>
        <v>0</v>
      </c>
      <c r="I33" s="5">
        <v>4100</v>
      </c>
    </row>
    <row r="34" spans="2:9" x14ac:dyDescent="0.2">
      <c r="B34" s="8" t="s">
        <v>43</v>
      </c>
      <c r="C34" s="7">
        <v>0</v>
      </c>
      <c r="D34" s="7">
        <v>19076590.100000001</v>
      </c>
      <c r="E34" s="7">
        <f>C34+D34</f>
        <v>19076590.100000001</v>
      </c>
      <c r="F34" s="7">
        <v>5225805.84</v>
      </c>
      <c r="G34" s="7">
        <v>5225805.84</v>
      </c>
      <c r="H34" s="6">
        <f>E34-F34</f>
        <v>13850784.260000002</v>
      </c>
      <c r="I34" s="5">
        <v>4200</v>
      </c>
    </row>
    <row r="35" spans="2:9" x14ac:dyDescent="0.2">
      <c r="B35" s="8" t="s">
        <v>42</v>
      </c>
      <c r="C35" s="7">
        <v>0</v>
      </c>
      <c r="D35" s="7">
        <v>0</v>
      </c>
      <c r="E35" s="7">
        <f>C35+D35</f>
        <v>0</v>
      </c>
      <c r="F35" s="7">
        <v>0</v>
      </c>
      <c r="G35" s="7">
        <v>0</v>
      </c>
      <c r="H35" s="6">
        <f>E35-F35</f>
        <v>0</v>
      </c>
      <c r="I35" s="5">
        <v>4300</v>
      </c>
    </row>
    <row r="36" spans="2:9" x14ac:dyDescent="0.2">
      <c r="B36" s="8" t="s">
        <v>41</v>
      </c>
      <c r="C36" s="7">
        <v>71119382.209999993</v>
      </c>
      <c r="D36" s="7">
        <v>41063910.149999999</v>
      </c>
      <c r="E36" s="7">
        <f>C36+D36</f>
        <v>112183292.35999998</v>
      </c>
      <c r="F36" s="7">
        <v>13190205.48</v>
      </c>
      <c r="G36" s="7">
        <v>13190205.48</v>
      </c>
      <c r="H36" s="6">
        <f>E36-F36</f>
        <v>98993086.87999998</v>
      </c>
      <c r="I36" s="5">
        <v>4400</v>
      </c>
    </row>
    <row r="37" spans="2:9" x14ac:dyDescent="0.2">
      <c r="B37" s="8" t="s">
        <v>40</v>
      </c>
      <c r="C37" s="7">
        <v>432000</v>
      </c>
      <c r="D37" s="7">
        <v>0</v>
      </c>
      <c r="E37" s="7">
        <f>C37+D37</f>
        <v>432000</v>
      </c>
      <c r="F37" s="7">
        <v>113782.92</v>
      </c>
      <c r="G37" s="7">
        <v>113782.92</v>
      </c>
      <c r="H37" s="6">
        <f>E37-F37</f>
        <v>318217.08</v>
      </c>
      <c r="I37" s="5">
        <v>4500</v>
      </c>
    </row>
    <row r="38" spans="2:9" x14ac:dyDescent="0.2">
      <c r="B38" s="8" t="s">
        <v>39</v>
      </c>
      <c r="C38" s="7">
        <v>0</v>
      </c>
      <c r="D38" s="7">
        <v>0</v>
      </c>
      <c r="E38" s="7">
        <f>C38+D38</f>
        <v>0</v>
      </c>
      <c r="F38" s="7">
        <v>0</v>
      </c>
      <c r="G38" s="7">
        <v>0</v>
      </c>
      <c r="H38" s="6">
        <f>E38-F38</f>
        <v>0</v>
      </c>
      <c r="I38" s="5">
        <v>4600</v>
      </c>
    </row>
    <row r="39" spans="2:9" x14ac:dyDescent="0.2">
      <c r="B39" s="8" t="s">
        <v>38</v>
      </c>
      <c r="C39" s="7">
        <v>0</v>
      </c>
      <c r="D39" s="7">
        <v>0</v>
      </c>
      <c r="E39" s="7">
        <f>C39+D39</f>
        <v>0</v>
      </c>
      <c r="F39" s="7">
        <v>0</v>
      </c>
      <c r="G39" s="7">
        <v>0</v>
      </c>
      <c r="H39" s="6">
        <f>E39-F39</f>
        <v>0</v>
      </c>
      <c r="I39" s="5">
        <v>4700</v>
      </c>
    </row>
    <row r="40" spans="2:9" x14ac:dyDescent="0.2">
      <c r="B40" s="8" t="s">
        <v>37</v>
      </c>
      <c r="C40" s="7">
        <v>0</v>
      </c>
      <c r="D40" s="7">
        <v>0</v>
      </c>
      <c r="E40" s="7">
        <f>C40+D40</f>
        <v>0</v>
      </c>
      <c r="F40" s="7">
        <v>0</v>
      </c>
      <c r="G40" s="7">
        <v>0</v>
      </c>
      <c r="H40" s="6">
        <f>E40-F40</f>
        <v>0</v>
      </c>
      <c r="I40" s="5">
        <v>4800</v>
      </c>
    </row>
    <row r="41" spans="2:9" x14ac:dyDescent="0.2">
      <c r="B41" s="8" t="s">
        <v>36</v>
      </c>
      <c r="C41" s="7">
        <v>0</v>
      </c>
      <c r="D41" s="7">
        <v>0</v>
      </c>
      <c r="E41" s="7">
        <f>C41+D41</f>
        <v>0</v>
      </c>
      <c r="F41" s="7">
        <v>0</v>
      </c>
      <c r="G41" s="7">
        <v>0</v>
      </c>
      <c r="H41" s="6">
        <f>E41-F41</f>
        <v>0</v>
      </c>
      <c r="I41" s="5">
        <v>4900</v>
      </c>
    </row>
    <row r="42" spans="2:9" x14ac:dyDescent="0.2">
      <c r="B42" s="12" t="s">
        <v>35</v>
      </c>
      <c r="C42" s="11">
        <f>SUM(C43:C51)</f>
        <v>0</v>
      </c>
      <c r="D42" s="11">
        <f>SUM(D43:D51)</f>
        <v>3090562.94</v>
      </c>
      <c r="E42" s="11">
        <f>C42+D42</f>
        <v>3090562.94</v>
      </c>
      <c r="F42" s="11">
        <f>SUM(F43:F51)</f>
        <v>3082909.2600000002</v>
      </c>
      <c r="G42" s="11">
        <f>SUM(G43:G51)</f>
        <v>3082909.2600000002</v>
      </c>
      <c r="H42" s="10">
        <f>E42-F42</f>
        <v>7653.679999999702</v>
      </c>
      <c r="I42" s="9">
        <v>0</v>
      </c>
    </row>
    <row r="43" spans="2:9" x14ac:dyDescent="0.2">
      <c r="B43" s="8" t="s">
        <v>34</v>
      </c>
      <c r="C43" s="7">
        <v>0</v>
      </c>
      <c r="D43" s="7">
        <v>768087.24</v>
      </c>
      <c r="E43" s="7">
        <f>C43+D43</f>
        <v>768087.24</v>
      </c>
      <c r="F43" s="7">
        <v>768087.24</v>
      </c>
      <c r="G43" s="7">
        <v>768087.24</v>
      </c>
      <c r="H43" s="6">
        <f>E43-F43</f>
        <v>0</v>
      </c>
      <c r="I43" s="5">
        <v>5100</v>
      </c>
    </row>
    <row r="44" spans="2:9" x14ac:dyDescent="0.2">
      <c r="B44" s="8" t="s">
        <v>33</v>
      </c>
      <c r="C44" s="7">
        <v>0</v>
      </c>
      <c r="D44" s="7">
        <v>121899.74</v>
      </c>
      <c r="E44" s="7">
        <f>C44+D44</f>
        <v>121899.74</v>
      </c>
      <c r="F44" s="7">
        <v>114246.06</v>
      </c>
      <c r="G44" s="7">
        <v>114246.06</v>
      </c>
      <c r="H44" s="6">
        <f>E44-F44</f>
        <v>7653.6800000000076</v>
      </c>
      <c r="I44" s="5">
        <v>5200</v>
      </c>
    </row>
    <row r="45" spans="2:9" x14ac:dyDescent="0.2">
      <c r="B45" s="8" t="s">
        <v>32</v>
      </c>
      <c r="C45" s="7">
        <v>0</v>
      </c>
      <c r="D45" s="7">
        <v>220932.56</v>
      </c>
      <c r="E45" s="7">
        <f>C45+D45</f>
        <v>220932.56</v>
      </c>
      <c r="F45" s="7">
        <v>220932.56</v>
      </c>
      <c r="G45" s="7">
        <v>220932.56</v>
      </c>
      <c r="H45" s="6">
        <f>E45-F45</f>
        <v>0</v>
      </c>
      <c r="I45" s="5">
        <v>5300</v>
      </c>
    </row>
    <row r="46" spans="2:9" x14ac:dyDescent="0.2">
      <c r="B46" s="8" t="s">
        <v>31</v>
      </c>
      <c r="C46" s="7">
        <v>0</v>
      </c>
      <c r="D46" s="7">
        <v>1974841</v>
      </c>
      <c r="E46" s="7">
        <f>C46+D46</f>
        <v>1974841</v>
      </c>
      <c r="F46" s="7">
        <v>1974841</v>
      </c>
      <c r="G46" s="7">
        <v>1974841</v>
      </c>
      <c r="H46" s="6">
        <f>E46-F46</f>
        <v>0</v>
      </c>
      <c r="I46" s="5">
        <v>5400</v>
      </c>
    </row>
    <row r="47" spans="2:9" x14ac:dyDescent="0.2">
      <c r="B47" s="8" t="s">
        <v>30</v>
      </c>
      <c r="C47" s="7">
        <v>0</v>
      </c>
      <c r="D47" s="7">
        <v>0</v>
      </c>
      <c r="E47" s="7">
        <f>C47+D47</f>
        <v>0</v>
      </c>
      <c r="F47" s="7">
        <v>0</v>
      </c>
      <c r="G47" s="7">
        <v>0</v>
      </c>
      <c r="H47" s="6">
        <f>E47-F47</f>
        <v>0</v>
      </c>
      <c r="I47" s="5">
        <v>5500</v>
      </c>
    </row>
    <row r="48" spans="2:9" x14ac:dyDescent="0.2">
      <c r="B48" s="8" t="s">
        <v>29</v>
      </c>
      <c r="C48" s="7">
        <v>0</v>
      </c>
      <c r="D48" s="7">
        <v>4802.3999999999996</v>
      </c>
      <c r="E48" s="7">
        <f>C48+D48</f>
        <v>4802.3999999999996</v>
      </c>
      <c r="F48" s="7">
        <v>4802.3999999999996</v>
      </c>
      <c r="G48" s="7">
        <v>4802.3999999999996</v>
      </c>
      <c r="H48" s="6">
        <f>E48-F48</f>
        <v>0</v>
      </c>
      <c r="I48" s="5">
        <v>5600</v>
      </c>
    </row>
    <row r="49" spans="2:9" x14ac:dyDescent="0.2">
      <c r="B49" s="8" t="s">
        <v>28</v>
      </c>
      <c r="C49" s="7">
        <v>0</v>
      </c>
      <c r="D49" s="7">
        <v>0</v>
      </c>
      <c r="E49" s="7">
        <f>C49+D49</f>
        <v>0</v>
      </c>
      <c r="F49" s="7">
        <v>0</v>
      </c>
      <c r="G49" s="7">
        <v>0</v>
      </c>
      <c r="H49" s="6">
        <f>E49-F49</f>
        <v>0</v>
      </c>
      <c r="I49" s="5">
        <v>5700</v>
      </c>
    </row>
    <row r="50" spans="2:9" x14ac:dyDescent="0.2">
      <c r="B50" s="8" t="s">
        <v>27</v>
      </c>
      <c r="C50" s="7">
        <v>0</v>
      </c>
      <c r="D50" s="7">
        <v>0</v>
      </c>
      <c r="E50" s="7">
        <f>C50+D50</f>
        <v>0</v>
      </c>
      <c r="F50" s="7">
        <v>0</v>
      </c>
      <c r="G50" s="7">
        <v>0</v>
      </c>
      <c r="H50" s="6">
        <f>E50-F50</f>
        <v>0</v>
      </c>
      <c r="I50" s="5">
        <v>5800</v>
      </c>
    </row>
    <row r="51" spans="2:9" x14ac:dyDescent="0.2">
      <c r="B51" s="8" t="s">
        <v>26</v>
      </c>
      <c r="C51" s="7">
        <v>0</v>
      </c>
      <c r="D51" s="7">
        <v>0</v>
      </c>
      <c r="E51" s="7">
        <f>C51+D51</f>
        <v>0</v>
      </c>
      <c r="F51" s="7">
        <v>0</v>
      </c>
      <c r="G51" s="7">
        <v>0</v>
      </c>
      <c r="H51" s="6">
        <f>E51-F51</f>
        <v>0</v>
      </c>
      <c r="I51" s="5">
        <v>5900</v>
      </c>
    </row>
    <row r="52" spans="2:9" x14ac:dyDescent="0.2">
      <c r="B52" s="12" t="s">
        <v>25</v>
      </c>
      <c r="C52" s="11">
        <f>SUM(C53:C55)</f>
        <v>0</v>
      </c>
      <c r="D52" s="11">
        <f>SUM(D53:D55)</f>
        <v>35669754.649999999</v>
      </c>
      <c r="E52" s="11">
        <f>C52+D52</f>
        <v>35669754.649999999</v>
      </c>
      <c r="F52" s="11">
        <f>SUM(F53:F55)</f>
        <v>9600163.4000000004</v>
      </c>
      <c r="G52" s="11">
        <f>SUM(G53:G55)</f>
        <v>9600163.4000000004</v>
      </c>
      <c r="H52" s="10">
        <f>E52-F52</f>
        <v>26069591.25</v>
      </c>
      <c r="I52" s="9">
        <v>0</v>
      </c>
    </row>
    <row r="53" spans="2:9" x14ac:dyDescent="0.2">
      <c r="B53" s="8" t="s">
        <v>24</v>
      </c>
      <c r="C53" s="7">
        <v>0</v>
      </c>
      <c r="D53" s="7">
        <v>0</v>
      </c>
      <c r="E53" s="7">
        <f>C53+D53</f>
        <v>0</v>
      </c>
      <c r="F53" s="7">
        <v>0</v>
      </c>
      <c r="G53" s="7">
        <v>0</v>
      </c>
      <c r="H53" s="6">
        <f>E53-F53</f>
        <v>0</v>
      </c>
      <c r="I53" s="5">
        <v>6100</v>
      </c>
    </row>
    <row r="54" spans="2:9" x14ac:dyDescent="0.2">
      <c r="B54" s="8" t="s">
        <v>23</v>
      </c>
      <c r="C54" s="7">
        <v>0</v>
      </c>
      <c r="D54" s="7">
        <v>35669754.649999999</v>
      </c>
      <c r="E54" s="7">
        <f>C54+D54</f>
        <v>35669754.649999999</v>
      </c>
      <c r="F54" s="7">
        <v>9600163.4000000004</v>
      </c>
      <c r="G54" s="7">
        <v>9600163.4000000004</v>
      </c>
      <c r="H54" s="6">
        <f>E54-F54</f>
        <v>26069591.25</v>
      </c>
      <c r="I54" s="5">
        <v>6200</v>
      </c>
    </row>
    <row r="55" spans="2:9" x14ac:dyDescent="0.2">
      <c r="B55" s="8" t="s">
        <v>22</v>
      </c>
      <c r="C55" s="7">
        <v>0</v>
      </c>
      <c r="D55" s="7">
        <v>0</v>
      </c>
      <c r="E55" s="7">
        <f>C55+D55</f>
        <v>0</v>
      </c>
      <c r="F55" s="7">
        <v>0</v>
      </c>
      <c r="G55" s="7">
        <v>0</v>
      </c>
      <c r="H55" s="6">
        <f>E55-F55</f>
        <v>0</v>
      </c>
      <c r="I55" s="5">
        <v>6300</v>
      </c>
    </row>
    <row r="56" spans="2:9" x14ac:dyDescent="0.2">
      <c r="B56" s="12" t="s">
        <v>21</v>
      </c>
      <c r="C56" s="11">
        <f>SUM(C57:C63)</f>
        <v>0</v>
      </c>
      <c r="D56" s="11">
        <f>SUM(D57:D63)</f>
        <v>0</v>
      </c>
      <c r="E56" s="11">
        <f>C56+D56</f>
        <v>0</v>
      </c>
      <c r="F56" s="11">
        <f>SUM(F57:F63)</f>
        <v>0</v>
      </c>
      <c r="G56" s="11">
        <f>SUM(G57:G63)</f>
        <v>0</v>
      </c>
      <c r="H56" s="10">
        <f>E56-F56</f>
        <v>0</v>
      </c>
      <c r="I56" s="9">
        <v>0</v>
      </c>
    </row>
    <row r="57" spans="2:9" x14ac:dyDescent="0.2">
      <c r="B57" s="8" t="s">
        <v>20</v>
      </c>
      <c r="C57" s="7">
        <v>0</v>
      </c>
      <c r="D57" s="7">
        <v>0</v>
      </c>
      <c r="E57" s="7">
        <f>C57+D57</f>
        <v>0</v>
      </c>
      <c r="F57" s="7">
        <v>0</v>
      </c>
      <c r="G57" s="7">
        <v>0</v>
      </c>
      <c r="H57" s="6">
        <f>E57-F57</f>
        <v>0</v>
      </c>
      <c r="I57" s="5">
        <v>7100</v>
      </c>
    </row>
    <row r="58" spans="2:9" x14ac:dyDescent="0.2">
      <c r="B58" s="8" t="s">
        <v>19</v>
      </c>
      <c r="C58" s="7">
        <v>0</v>
      </c>
      <c r="D58" s="7">
        <v>0</v>
      </c>
      <c r="E58" s="7">
        <f>C58+D58</f>
        <v>0</v>
      </c>
      <c r="F58" s="7">
        <v>0</v>
      </c>
      <c r="G58" s="7">
        <v>0</v>
      </c>
      <c r="H58" s="6">
        <f>E58-F58</f>
        <v>0</v>
      </c>
      <c r="I58" s="5">
        <v>7200</v>
      </c>
    </row>
    <row r="59" spans="2:9" x14ac:dyDescent="0.2">
      <c r="B59" s="8" t="s">
        <v>18</v>
      </c>
      <c r="C59" s="7">
        <v>0</v>
      </c>
      <c r="D59" s="7">
        <v>0</v>
      </c>
      <c r="E59" s="7">
        <f>C59+D59</f>
        <v>0</v>
      </c>
      <c r="F59" s="7">
        <v>0</v>
      </c>
      <c r="G59" s="7">
        <v>0</v>
      </c>
      <c r="H59" s="6">
        <f>E59-F59</f>
        <v>0</v>
      </c>
      <c r="I59" s="5">
        <v>7300</v>
      </c>
    </row>
    <row r="60" spans="2:9" x14ac:dyDescent="0.2">
      <c r="B60" s="8" t="s">
        <v>17</v>
      </c>
      <c r="C60" s="7">
        <v>0</v>
      </c>
      <c r="D60" s="7">
        <v>0</v>
      </c>
      <c r="E60" s="7">
        <f>C60+D60</f>
        <v>0</v>
      </c>
      <c r="F60" s="7">
        <v>0</v>
      </c>
      <c r="G60" s="7">
        <v>0</v>
      </c>
      <c r="H60" s="6">
        <f>E60-F60</f>
        <v>0</v>
      </c>
      <c r="I60" s="5">
        <v>7400</v>
      </c>
    </row>
    <row r="61" spans="2:9" x14ac:dyDescent="0.2">
      <c r="B61" s="8" t="s">
        <v>16</v>
      </c>
      <c r="C61" s="7">
        <v>0</v>
      </c>
      <c r="D61" s="7">
        <v>0</v>
      </c>
      <c r="E61" s="7">
        <f>C61+D61</f>
        <v>0</v>
      </c>
      <c r="F61" s="7">
        <v>0</v>
      </c>
      <c r="G61" s="7">
        <v>0</v>
      </c>
      <c r="H61" s="6">
        <f>E61-F61</f>
        <v>0</v>
      </c>
      <c r="I61" s="5">
        <v>7500</v>
      </c>
    </row>
    <row r="62" spans="2:9" x14ac:dyDescent="0.2">
      <c r="B62" s="8" t="s">
        <v>15</v>
      </c>
      <c r="C62" s="7">
        <v>0</v>
      </c>
      <c r="D62" s="7">
        <v>0</v>
      </c>
      <c r="E62" s="7">
        <f>C62+D62</f>
        <v>0</v>
      </c>
      <c r="F62" s="7">
        <v>0</v>
      </c>
      <c r="G62" s="7">
        <v>0</v>
      </c>
      <c r="H62" s="6">
        <f>E62-F62</f>
        <v>0</v>
      </c>
      <c r="I62" s="5">
        <v>7600</v>
      </c>
    </row>
    <row r="63" spans="2:9" x14ac:dyDescent="0.2">
      <c r="B63" s="8" t="s">
        <v>14</v>
      </c>
      <c r="C63" s="7">
        <v>0</v>
      </c>
      <c r="D63" s="7">
        <v>0</v>
      </c>
      <c r="E63" s="7">
        <f>C63+D63</f>
        <v>0</v>
      </c>
      <c r="F63" s="7">
        <v>0</v>
      </c>
      <c r="G63" s="7">
        <v>0</v>
      </c>
      <c r="H63" s="6">
        <f>E63-F63</f>
        <v>0</v>
      </c>
      <c r="I63" s="5">
        <v>7900</v>
      </c>
    </row>
    <row r="64" spans="2:9" x14ac:dyDescent="0.2">
      <c r="B64" s="12" t="s">
        <v>13</v>
      </c>
      <c r="C64" s="11">
        <f>SUM(C65:C67)</f>
        <v>0</v>
      </c>
      <c r="D64" s="11">
        <f>SUM(D65:D67)</f>
        <v>0</v>
      </c>
      <c r="E64" s="11">
        <f>C64+D64</f>
        <v>0</v>
      </c>
      <c r="F64" s="11">
        <f>SUM(F65:F67)</f>
        <v>0</v>
      </c>
      <c r="G64" s="11">
        <f>SUM(G65:G67)</f>
        <v>0</v>
      </c>
      <c r="H64" s="10">
        <f>E64-F64</f>
        <v>0</v>
      </c>
      <c r="I64" s="9">
        <v>0</v>
      </c>
    </row>
    <row r="65" spans="2:9" x14ac:dyDescent="0.2">
      <c r="B65" s="8" t="s">
        <v>12</v>
      </c>
      <c r="C65" s="7">
        <v>0</v>
      </c>
      <c r="D65" s="7">
        <v>0</v>
      </c>
      <c r="E65" s="7">
        <f>C65+D65</f>
        <v>0</v>
      </c>
      <c r="F65" s="7">
        <v>0</v>
      </c>
      <c r="G65" s="7">
        <v>0</v>
      </c>
      <c r="H65" s="6">
        <f>E65-F65</f>
        <v>0</v>
      </c>
      <c r="I65" s="5">
        <v>8100</v>
      </c>
    </row>
    <row r="66" spans="2:9" x14ac:dyDescent="0.2">
      <c r="B66" s="8" t="s">
        <v>11</v>
      </c>
      <c r="C66" s="7">
        <v>0</v>
      </c>
      <c r="D66" s="7">
        <v>0</v>
      </c>
      <c r="E66" s="7">
        <f>C66+D66</f>
        <v>0</v>
      </c>
      <c r="F66" s="7">
        <v>0</v>
      </c>
      <c r="G66" s="7">
        <v>0</v>
      </c>
      <c r="H66" s="6">
        <f>E66-F66</f>
        <v>0</v>
      </c>
      <c r="I66" s="5">
        <v>8300</v>
      </c>
    </row>
    <row r="67" spans="2:9" x14ac:dyDescent="0.2">
      <c r="B67" s="8" t="s">
        <v>10</v>
      </c>
      <c r="C67" s="7">
        <v>0</v>
      </c>
      <c r="D67" s="7">
        <v>0</v>
      </c>
      <c r="E67" s="7">
        <f>C67+D67</f>
        <v>0</v>
      </c>
      <c r="F67" s="7">
        <v>0</v>
      </c>
      <c r="G67" s="7">
        <v>0</v>
      </c>
      <c r="H67" s="6">
        <f>E67-F67</f>
        <v>0</v>
      </c>
      <c r="I67" s="5">
        <v>8500</v>
      </c>
    </row>
    <row r="68" spans="2:9" x14ac:dyDescent="0.2">
      <c r="B68" s="12" t="s">
        <v>9</v>
      </c>
      <c r="C68" s="11">
        <f>SUM(C69:C75)</f>
        <v>0</v>
      </c>
      <c r="D68" s="11">
        <f>SUM(D69:D75)</f>
        <v>0</v>
      </c>
      <c r="E68" s="11">
        <f>C68+D68</f>
        <v>0</v>
      </c>
      <c r="F68" s="11">
        <f>SUM(F69:F75)</f>
        <v>0</v>
      </c>
      <c r="G68" s="11">
        <f>SUM(G69:G75)</f>
        <v>0</v>
      </c>
      <c r="H68" s="10">
        <f>E68-F68</f>
        <v>0</v>
      </c>
      <c r="I68" s="9">
        <v>0</v>
      </c>
    </row>
    <row r="69" spans="2:9" x14ac:dyDescent="0.2">
      <c r="B69" s="8" t="s">
        <v>8</v>
      </c>
      <c r="C69" s="7">
        <v>0</v>
      </c>
      <c r="D69" s="7">
        <v>0</v>
      </c>
      <c r="E69" s="7">
        <f>C69+D69</f>
        <v>0</v>
      </c>
      <c r="F69" s="7">
        <v>0</v>
      </c>
      <c r="G69" s="7">
        <v>0</v>
      </c>
      <c r="H69" s="6">
        <f>E69-F69</f>
        <v>0</v>
      </c>
      <c r="I69" s="5">
        <v>9100</v>
      </c>
    </row>
    <row r="70" spans="2:9" x14ac:dyDescent="0.2">
      <c r="B70" s="8" t="s">
        <v>7</v>
      </c>
      <c r="C70" s="7">
        <v>0</v>
      </c>
      <c r="D70" s="7">
        <v>0</v>
      </c>
      <c r="E70" s="7">
        <f>C70+D70</f>
        <v>0</v>
      </c>
      <c r="F70" s="7">
        <v>0</v>
      </c>
      <c r="G70" s="7">
        <v>0</v>
      </c>
      <c r="H70" s="6">
        <f>E70-F70</f>
        <v>0</v>
      </c>
      <c r="I70" s="5">
        <v>9200</v>
      </c>
    </row>
    <row r="71" spans="2:9" x14ac:dyDescent="0.2">
      <c r="B71" s="8" t="s">
        <v>6</v>
      </c>
      <c r="C71" s="7">
        <v>0</v>
      </c>
      <c r="D71" s="7">
        <v>0</v>
      </c>
      <c r="E71" s="7">
        <f>C71+D71</f>
        <v>0</v>
      </c>
      <c r="F71" s="7">
        <v>0</v>
      </c>
      <c r="G71" s="7">
        <v>0</v>
      </c>
      <c r="H71" s="6">
        <f>E71-F71</f>
        <v>0</v>
      </c>
      <c r="I71" s="5">
        <v>9300</v>
      </c>
    </row>
    <row r="72" spans="2:9" x14ac:dyDescent="0.2">
      <c r="B72" s="8" t="s">
        <v>5</v>
      </c>
      <c r="C72" s="7">
        <v>0</v>
      </c>
      <c r="D72" s="7">
        <v>0</v>
      </c>
      <c r="E72" s="7">
        <f>C72+D72</f>
        <v>0</v>
      </c>
      <c r="F72" s="7">
        <v>0</v>
      </c>
      <c r="G72" s="7">
        <v>0</v>
      </c>
      <c r="H72" s="6">
        <f>E72-F72</f>
        <v>0</v>
      </c>
      <c r="I72" s="5">
        <v>9400</v>
      </c>
    </row>
    <row r="73" spans="2:9" x14ac:dyDescent="0.2">
      <c r="B73" s="8" t="s">
        <v>4</v>
      </c>
      <c r="C73" s="7">
        <v>0</v>
      </c>
      <c r="D73" s="7">
        <v>0</v>
      </c>
      <c r="E73" s="7">
        <f>C73+D73</f>
        <v>0</v>
      </c>
      <c r="F73" s="7">
        <v>0</v>
      </c>
      <c r="G73" s="7">
        <v>0</v>
      </c>
      <c r="H73" s="6">
        <f>E73-F73</f>
        <v>0</v>
      </c>
      <c r="I73" s="5">
        <v>9500</v>
      </c>
    </row>
    <row r="74" spans="2:9" x14ac:dyDescent="0.2">
      <c r="B74" s="8" t="s">
        <v>3</v>
      </c>
      <c r="C74" s="7">
        <v>0</v>
      </c>
      <c r="D74" s="7">
        <v>0</v>
      </c>
      <c r="E74" s="7">
        <f>C74+D74</f>
        <v>0</v>
      </c>
      <c r="F74" s="7">
        <v>0</v>
      </c>
      <c r="G74" s="7">
        <v>0</v>
      </c>
      <c r="H74" s="6">
        <f>E74-F74</f>
        <v>0</v>
      </c>
      <c r="I74" s="5">
        <v>9600</v>
      </c>
    </row>
    <row r="75" spans="2:9" ht="12" thickBot="1" x14ac:dyDescent="0.25">
      <c r="B75" s="8" t="s">
        <v>2</v>
      </c>
      <c r="C75" s="7">
        <v>0</v>
      </c>
      <c r="D75" s="7">
        <v>0</v>
      </c>
      <c r="E75" s="7">
        <f>C75+D75</f>
        <v>0</v>
      </c>
      <c r="F75" s="7">
        <v>0</v>
      </c>
      <c r="G75" s="7">
        <v>0</v>
      </c>
      <c r="H75" s="6">
        <f>E75-F75</f>
        <v>0</v>
      </c>
      <c r="I75" s="5">
        <v>9900</v>
      </c>
    </row>
    <row r="76" spans="2:9" ht="12" thickBot="1" x14ac:dyDescent="0.25">
      <c r="B76" s="4" t="s">
        <v>1</v>
      </c>
      <c r="C76" s="3">
        <f>SUM(C4+C12+C22+C32+C42+C52+C56+C64+C68)</f>
        <v>228134062.08999997</v>
      </c>
      <c r="D76" s="3">
        <f>SUM(D4+D12+D22+D32+D42+D52+D56+D64+D68)</f>
        <v>125172189.52000001</v>
      </c>
      <c r="E76" s="3">
        <f>SUM(E4+E12+E22+E32+E42+E52+E56+E64+E68)</f>
        <v>353306251.60999995</v>
      </c>
      <c r="F76" s="3">
        <f>SUM(F4+F12+F22+F32+F42+F52+F56+F64+F68)</f>
        <v>60061199.950000003</v>
      </c>
      <c r="G76" s="3">
        <f>SUM(G4+G12+G22+G32+G42+G52+G56+G64+G68)</f>
        <v>60061199.950000003</v>
      </c>
      <c r="H76" s="2">
        <f>SUM(H4+H12+H22+H32+H42+H52+H56+H64+H68)</f>
        <v>293245051.65999997</v>
      </c>
    </row>
    <row r="78" spans="2:9" x14ac:dyDescent="0.2">
      <c r="B78" s="1" t="s">
        <v>0</v>
      </c>
    </row>
  </sheetData>
  <sheetProtection sheet="1" formatCells="0" formatColumns="0" formatRows="0" autoFilter="0"/>
  <mergeCells count="3">
    <mergeCell ref="B1:H1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</dc:creator>
  <cp:lastModifiedBy>code</cp:lastModifiedBy>
  <cp:lastPrinted>2025-04-30T00:34:40Z</cp:lastPrinted>
  <dcterms:created xsi:type="dcterms:W3CDTF">2025-04-30T00:31:15Z</dcterms:created>
  <dcterms:modified xsi:type="dcterms:W3CDTF">2025-04-30T00:34:53Z</dcterms:modified>
</cp:coreProperties>
</file>