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F66124D4-3AC6-44EF-9DA7-4B0E7F12EB44}" xr6:coauthVersionLast="47" xr6:coauthVersionMax="47" xr10:uidLastSave="{00000000-0000-0000-0000-000000000000}"/>
  <workbookProtection lockStructure="1"/>
  <bookViews>
    <workbookView xWindow="-120" yWindow="-120" windowWidth="29040" windowHeight="15720" xr2:uid="{5D469647-3867-4CEB-BBA8-317D763E873D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EAI!$A$1:$G$52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G4" i="1"/>
  <c r="D5" i="1"/>
  <c r="G5" i="1"/>
  <c r="G15" i="1" s="1"/>
  <c r="G16" i="1" s="1"/>
  <c r="D6" i="1"/>
  <c r="G6" i="1"/>
  <c r="D7" i="1"/>
  <c r="D15" i="1" s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B15" i="1"/>
  <c r="C15" i="1"/>
  <c r="E15" i="1"/>
  <c r="F15" i="1"/>
  <c r="B19" i="1"/>
  <c r="C19" i="1"/>
  <c r="E19" i="1"/>
  <c r="F19" i="1"/>
  <c r="D20" i="1"/>
  <c r="G20" i="1"/>
  <c r="G19" i="1" s="1"/>
  <c r="D21" i="1"/>
  <c r="G21" i="1"/>
  <c r="D22" i="1"/>
  <c r="G22" i="1"/>
  <c r="D23" i="1"/>
  <c r="D19" i="1" s="1"/>
  <c r="G23" i="1"/>
  <c r="D24" i="1"/>
  <c r="G24" i="1"/>
  <c r="D25" i="1"/>
  <c r="G25" i="1"/>
  <c r="D26" i="1"/>
  <c r="G26" i="1"/>
  <c r="D27" i="1"/>
  <c r="G27" i="1"/>
  <c r="B29" i="1"/>
  <c r="C29" i="1"/>
  <c r="C38" i="1" s="1"/>
  <c r="E29" i="1"/>
  <c r="E38" i="1" s="1"/>
  <c r="F29" i="1"/>
  <c r="F38" i="1" s="1"/>
  <c r="D30" i="1"/>
  <c r="D29" i="1" s="1"/>
  <c r="G30" i="1"/>
  <c r="D31" i="1"/>
  <c r="G31" i="1"/>
  <c r="D32" i="1"/>
  <c r="G32" i="1"/>
  <c r="D33" i="1"/>
  <c r="G33" i="1"/>
  <c r="G29" i="1" s="1"/>
  <c r="B35" i="1"/>
  <c r="C35" i="1"/>
  <c r="E35" i="1"/>
  <c r="F35" i="1"/>
  <c r="D36" i="1"/>
  <c r="D35" i="1" s="1"/>
  <c r="D38" i="1" s="1"/>
  <c r="G36" i="1"/>
  <c r="G35" i="1" s="1"/>
  <c r="B38" i="1"/>
  <c r="G38" i="1" l="1"/>
  <c r="G39" i="1" s="1"/>
</calcChain>
</file>

<file path=xl/sharedStrings.xml><?xml version="1.0" encoding="utf-8"?>
<sst xmlns="http://schemas.openxmlformats.org/spreadsheetml/2006/main" count="86" uniqueCount="41">
  <si>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Aptos Narrow"/>
        <family val="2"/>
        <scheme val="minor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</si>
  <si>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Aptos Narrow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</si>
  <si>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del Poder Ejecutivo de la Federación, de las Entidades Federativas, así como de los Municipios.</t>
    </r>
  </si>
  <si>
    <t>“Bajo protesta de decir verdad declaramos que los Estados Financieros y sus notas, son razonablemente correctos y son responsabilidad del emisor”.</t>
  </si>
  <si>
    <t>xx</t>
  </si>
  <si>
    <t>Ingresos excedentes</t>
  </si>
  <si>
    <t>Total</t>
  </si>
  <si>
    <t>00</t>
  </si>
  <si>
    <t>Ingresos Derivados de Financiamientos</t>
  </si>
  <si>
    <t>90</t>
  </si>
  <si>
    <t>Transferencias, Asignaciones, Subsidios y Subvenciones, y Pensiones y Jubilaciones</t>
  </si>
  <si>
    <t>70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</si>
  <si>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</si>
  <si>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50</t>
  </si>
  <si>
    <t>Productos</t>
  </si>
  <si>
    <t>20</t>
  </si>
  <si>
    <t>Cuotas y Aportaciones de Seguridad Social</t>
  </si>
  <si>
    <t>Ingresos de los Entes Públicos de los Poderes Legislativo y Judicial, de los Órganos Autónomos y del Sector Paraestatal o Paramunicipal, así como de las Empresas Productivas del Estado</t>
  </si>
  <si>
    <t>80</t>
  </si>
  <si>
    <t>Participaciones, Aportaciones, Convenios, Incentivos Derivados de la Colaboración Fiscal y Fondos Distintos de Aportaciones</t>
  </si>
  <si>
    <t>60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</si>
  <si>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</si>
  <si>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</si>
  <si>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40</t>
  </si>
  <si>
    <t>Derechos</t>
  </si>
  <si>
    <t>30</t>
  </si>
  <si>
    <t>Contribuciones de Mejoras</t>
  </si>
  <si>
    <t>10</t>
  </si>
  <si>
    <t>Impuestos</t>
  </si>
  <si>
    <t>Ingresos del Poder Ejecutivo Federal o Estatal y de los Municipios</t>
  </si>
  <si>
    <t>Recaudado</t>
  </si>
  <si>
    <t>Devengado</t>
  </si>
  <si>
    <t>Modificado</t>
  </si>
  <si>
    <t>Ampliaciones/ (Reducciones)</t>
  </si>
  <si>
    <t>Estimado</t>
  </si>
  <si>
    <t>Rubro de Ingresos / Fuente de Financiamiento</t>
  </si>
  <si>
    <t>Diferencia</t>
  </si>
  <si>
    <t>Ingreso</t>
  </si>
  <si>
    <t>Ingresos por Venta de Bienes, Prestación de Servicios y Otros Ingresos</t>
  </si>
  <si>
    <t>Aprovechamientos</t>
  </si>
  <si>
    <t>COMISIÓN DE DEPORTE DEL ESTADO DE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</si>
</sst>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/>
      <protection locked="0"/>
    </xf>
    <xf numFmtId="0" fontId="2" fillId="0" borderId="0" xfId="2"/>
    <xf numFmtId="49" fontId="4" fillId="0" borderId="0" xfId="1" applyNumberFormat="1" applyFont="1" applyAlignment="1" applyProtection="1">
      <alignment vertical="top"/>
      <protection locked="0"/>
    </xf>
    <xf numFmtId="4" fontId="5" fillId="0" borderId="1" xfId="1" applyNumberFormat="1" applyFont="1" applyBorder="1" applyAlignment="1" applyProtection="1">
      <alignment vertical="top"/>
      <protection locked="0"/>
    </xf>
    <xf numFmtId="4" fontId="6" fillId="0" borderId="2" xfId="1" applyNumberFormat="1" applyFont="1" applyBorder="1" applyAlignment="1" applyProtection="1">
      <alignment vertical="top"/>
      <protection locked="0"/>
    </xf>
    <xf numFmtId="4" fontId="6" fillId="0" borderId="3" xfId="1" applyNumberFormat="1" applyFont="1" applyBorder="1" applyAlignment="1" applyProtection="1">
      <alignment vertical="top"/>
      <protection locked="0"/>
    </xf>
    <xf numFmtId="4" fontId="5" fillId="0" borderId="4" xfId="1" applyNumberFormat="1" applyFont="1" applyBorder="1" applyAlignment="1" applyProtection="1">
      <alignment vertical="top"/>
      <protection locked="0"/>
    </xf>
    <xf numFmtId="0" fontId="5" fillId="0" borderId="4" xfId="1" applyFont="1" applyBorder="1" applyAlignment="1" applyProtection="1">
      <alignment vertical="top"/>
      <protection locked="0"/>
    </xf>
    <xf numFmtId="3" fontId="5" fillId="0" borderId="5" xfId="1" applyNumberFormat="1" applyFont="1" applyBorder="1" applyAlignment="1" applyProtection="1">
      <alignment vertical="top"/>
      <protection locked="0"/>
    </xf>
    <xf numFmtId="3" fontId="5" fillId="0" borderId="6" xfId="1" applyNumberFormat="1" applyFont="1" applyBorder="1" applyAlignment="1" applyProtection="1">
      <alignment vertical="top"/>
      <protection locked="0"/>
    </xf>
    <xf numFmtId="3" fontId="5" fillId="0" borderId="8" xfId="1" applyNumberFormat="1" applyFont="1" applyBorder="1" applyAlignment="1" applyProtection="1">
      <alignment vertical="top"/>
      <protection locked="0"/>
    </xf>
    <xf numFmtId="3" fontId="6" fillId="0" borderId="8" xfId="1" applyNumberFormat="1" applyFont="1" applyBorder="1" applyAlignment="1" applyProtection="1">
      <alignment vertical="top"/>
      <protection locked="0"/>
    </xf>
    <xf numFmtId="0" fontId="6" fillId="0" borderId="9" xfId="1" applyFont="1" applyBorder="1" applyAlignment="1">
      <alignment horizontal="left" vertical="top" indent="1"/>
    </xf>
    <xf numFmtId="0" fontId="6" fillId="0" borderId="9" xfId="1" applyFont="1" applyBorder="1" applyAlignment="1">
      <alignment horizontal="left" vertical="top" wrapText="1" indent="1"/>
    </xf>
    <xf numFmtId="3" fontId="6" fillId="0" borderId="5" xfId="1" applyNumberFormat="1" applyFont="1" applyBorder="1" applyAlignment="1" applyProtection="1">
      <alignment vertical="top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4" fontId="6" fillId="0" borderId="7" xfId="1" applyNumberFormat="1" applyFont="1" applyBorder="1" applyAlignment="1" applyProtection="1">
      <alignment vertical="top"/>
      <protection locked="0"/>
    </xf>
    <xf numFmtId="4" fontId="5" fillId="0" borderId="10" xfId="1" applyNumberFormat="1" applyFont="1" applyBorder="1" applyAlignment="1" applyProtection="1">
      <alignment vertical="top"/>
      <protection locked="0"/>
    </xf>
    <xf numFmtId="3" fontId="5" fillId="0" borderId="7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8" xfId="1" applyNumberFormat="1" applyFont="1" applyBorder="1" applyAlignment="1" applyProtection="1">
      <alignment vertical="top"/>
      <protection locked="0"/>
    </xf>
    <xf numFmtId="3" fontId="2" fillId="0" borderId="5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6" fillId="2" borderId="8" xfId="1" applyFont="1" applyFill="1" applyBorder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6" fillId="2" borderId="5" xfId="1" applyFont="1" applyFill="1" applyBorder="1" applyAlignment="1">
      <alignment vertical="center"/>
    </xf>
    <xf numFmtId="0" fontId="2" fillId="0" borderId="9" xfId="1" applyFont="1" applyBorder="1" applyAlignment="1" applyProtection="1">
      <alignment horizontal="left" vertical="top" wrapText="1" indent="1"/>
      <protection locked="0"/>
    </xf>
    <xf numFmtId="0" fontId="5" fillId="0" borderId="9" xfId="1" applyFont="1" applyBorder="1" applyAlignment="1" applyProtection="1">
      <alignment horizontal="left" vertical="top" wrapText="1" indent="1"/>
      <protection locked="0"/>
    </xf>
    <xf numFmtId="0" fontId="0" fillId="0" borderId="9" xfId="1" applyFont="1" applyBorder="1" applyAlignment="1" applyProtection="1">
      <alignment horizontal="left" vertical="top" wrapText="1" indent="1"/>
      <protection locked="0"/>
    </xf>
    <xf numFmtId="0" fontId="2" fillId="0" borderId="11" xfId="1" applyFont="1" applyBorder="1" applyAlignment="1" applyProtection="1">
      <alignment vertical="top"/>
      <protection locked="0"/>
    </xf>
    <xf numFmtId="0" fontId="5" fillId="0" borderId="9" xfId="1" applyFont="1" applyBorder="1" applyAlignment="1">
      <alignment horizontal="left" vertical="top" wrapText="1" indent="2"/>
    </xf>
    <xf numFmtId="0" fontId="5" fillId="0" borderId="9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 indent="2"/>
    </xf>
    <xf numFmtId="3" fontId="5" fillId="0" borderId="1" xfId="1" applyNumberFormat="1" applyFont="1" applyBorder="1" applyAlignment="1" applyProtection="1">
      <alignment vertical="top"/>
      <protection locked="0"/>
    </xf>
    <xf numFmtId="0" fontId="6" fillId="0" borderId="6" xfId="1" applyFont="1" applyBorder="1" applyAlignment="1" applyProtection="1">
      <alignment horizontal="left" vertical="top" indent="3"/>
      <protection locked="0"/>
    </xf>
    <xf numFmtId="0" fontId="6" fillId="0" borderId="6" xfId="1" applyFont="1" applyBorder="1" applyAlignment="1">
      <alignment horizontal="center" vertical="top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7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7EE5D648-F1FD-4B7C-AB10-E9EDB6E74107}"/>
    <cellStyle name="Normal 2 4" xfId="1" xr:uid="{526D9608-BABA-4384-A0FC-F219C6226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46</xdr:row>
      <xdr:rowOff>95250</xdr:rowOff>
    </xdr:from>
    <xdr:to>
      <xdr:col>4</xdr:col>
      <xdr:colOff>638175</xdr:colOff>
      <xdr:row>53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13CD090-7EE4-4B9B-8C42-D54B2BEC4E48}"/>
            </a:ext>
          </a:extLst>
        </xdr:cNvPr>
        <xdr:cNvSpPr txBox="1"/>
      </xdr:nvSpPr>
      <xdr:spPr>
        <a:xfrm>
          <a:off x="685800" y="8858250"/>
          <a:ext cx="269557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</a:t>
          </a:r>
        </a:p>
        <a:p>
          <a:r>
            <a:rPr lang="es-MX"/>
            <a:t>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7F16-9540-48A1-B312-D0C9189980FC}">
  <sheetPr>
    <pageSetUpPr fitToPage="1"/>
  </sheetPr>
  <dimension ref="A1:H43"/>
  <sheetViews>
    <sheetView showGridLines="0" tabSelected="1" zoomScaleNormal="100" workbookViewId="0">
      <selection sqref="A1:G1"/>
    </sheetView>
  </sheetViews>
  <sheetFormatPr baseColWidth="10" defaultColWidth="10.28515625" defaultRowHeight="11.25" x14ac:dyDescent="0.25"/>
  <cols>
    <col min="1" max="1" width="53.5703125" style="1" customWidth="1"/>
    <col min="2" max="2" width="17" style="1" customWidth="1"/>
    <col min="3" max="3" width="15.7109375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8" s="30" customFormat="1" ht="48.6" customHeight="1" x14ac:dyDescent="0.25">
      <c r="A1" s="43" t="s">
        <v>40</v>
      </c>
      <c r="B1" s="44"/>
      <c r="C1" s="44"/>
      <c r="D1" s="44"/>
      <c r="E1" s="44"/>
      <c r="F1" s="44"/>
      <c r="G1" s="45"/>
    </row>
    <row r="2" spans="1:8" s="30" customFormat="1" x14ac:dyDescent="0.25">
      <c r="A2" s="31"/>
      <c r="B2" s="44" t="s">
        <v>37</v>
      </c>
      <c r="C2" s="44"/>
      <c r="D2" s="44"/>
      <c r="E2" s="44"/>
      <c r="F2" s="44"/>
      <c r="G2" s="46" t="s">
        <v>36</v>
      </c>
    </row>
    <row r="3" spans="1:8" s="28" customFormat="1" ht="24.95" customHeight="1" x14ac:dyDescent="0.25">
      <c r="A3" s="29" t="s">
        <v>35</v>
      </c>
      <c r="B3" s="19" t="s">
        <v>34</v>
      </c>
      <c r="C3" s="18" t="s">
        <v>33</v>
      </c>
      <c r="D3" s="18" t="s">
        <v>32</v>
      </c>
      <c r="E3" s="18" t="s">
        <v>31</v>
      </c>
      <c r="F3" s="17" t="s">
        <v>30</v>
      </c>
      <c r="G3" s="47"/>
    </row>
    <row r="4" spans="1:8" x14ac:dyDescent="0.25">
      <c r="A4" s="32" t="s">
        <v>28</v>
      </c>
      <c r="B4" s="27">
        <v>0</v>
      </c>
      <c r="C4" s="27">
        <v>0</v>
      </c>
      <c r="D4" s="27">
        <f t="shared" ref="D4:D13" si="0">B4+C4</f>
        <v>0</v>
      </c>
      <c r="E4" s="27">
        <v>0</v>
      </c>
      <c r="F4" s="27">
        <v>0</v>
      </c>
      <c r="G4" s="27">
        <f t="shared" ref="G4:G13" si="1">F4-B4</f>
        <v>0</v>
      </c>
      <c r="H4" s="4" t="s">
        <v>27</v>
      </c>
    </row>
    <row r="5" spans="1:8" x14ac:dyDescent="0.25">
      <c r="A5" s="33" t="s">
        <v>16</v>
      </c>
      <c r="B5" s="26">
        <v>0</v>
      </c>
      <c r="C5" s="26">
        <v>0</v>
      </c>
      <c r="D5" s="26">
        <f t="shared" si="0"/>
        <v>0</v>
      </c>
      <c r="E5" s="26">
        <v>0</v>
      </c>
      <c r="F5" s="26">
        <v>0</v>
      </c>
      <c r="G5" s="26">
        <f t="shared" si="1"/>
        <v>0</v>
      </c>
      <c r="H5" s="4" t="s">
        <v>15</v>
      </c>
    </row>
    <row r="6" spans="1:8" x14ac:dyDescent="0.25">
      <c r="A6" s="32" t="s">
        <v>26</v>
      </c>
      <c r="B6" s="26">
        <v>0</v>
      </c>
      <c r="C6" s="26">
        <v>0</v>
      </c>
      <c r="D6" s="26">
        <f t="shared" si="0"/>
        <v>0</v>
      </c>
      <c r="E6" s="26">
        <v>0</v>
      </c>
      <c r="F6" s="26">
        <v>0</v>
      </c>
      <c r="G6" s="26">
        <f t="shared" si="1"/>
        <v>0</v>
      </c>
      <c r="H6" s="4" t="s">
        <v>25</v>
      </c>
    </row>
    <row r="7" spans="1:8" x14ac:dyDescent="0.25">
      <c r="A7" s="32" t="s">
        <v>24</v>
      </c>
      <c r="B7" s="26">
        <v>0</v>
      </c>
      <c r="C7" s="26">
        <v>0</v>
      </c>
      <c r="D7" s="26">
        <f t="shared" si="0"/>
        <v>0</v>
      </c>
      <c r="E7" s="26">
        <v>0</v>
      </c>
      <c r="F7" s="26">
        <v>0</v>
      </c>
      <c r="G7" s="26">
        <f t="shared" si="1"/>
        <v>0</v>
      </c>
      <c r="H7" s="4" t="s">
        <v>23</v>
      </c>
    </row>
    <row r="8" spans="1:8" x14ac:dyDescent="0.25">
      <c r="A8" s="32" t="s">
        <v>14</v>
      </c>
      <c r="B8" s="26">
        <v>0</v>
      </c>
      <c r="C8" s="26">
        <v>0</v>
      </c>
      <c r="D8" s="26">
        <f t="shared" si="0"/>
        <v>0</v>
      </c>
      <c r="E8" s="26">
        <v>0</v>
      </c>
      <c r="F8" s="26">
        <v>0</v>
      </c>
      <c r="G8" s="26">
        <f t="shared" si="1"/>
        <v>0</v>
      </c>
      <c r="H8" s="4" t="s">
        <v>13</v>
      </c>
    </row>
    <row r="9" spans="1:8" x14ac:dyDescent="0.25">
      <c r="A9" s="33" t="s">
        <v>39</v>
      </c>
      <c r="B9" s="26">
        <v>0</v>
      </c>
      <c r="C9" s="26">
        <v>0</v>
      </c>
      <c r="D9" s="26">
        <f t="shared" si="0"/>
        <v>0</v>
      </c>
      <c r="E9" s="26">
        <v>0</v>
      </c>
      <c r="F9" s="26">
        <v>0</v>
      </c>
      <c r="G9" s="26">
        <f t="shared" si="1"/>
        <v>0</v>
      </c>
      <c r="H9" s="4" t="s">
        <v>20</v>
      </c>
    </row>
    <row r="10" spans="1:8" x14ac:dyDescent="0.25">
      <c r="A10" s="32" t="s">
        <v>38</v>
      </c>
      <c r="B10" s="26">
        <v>65845000</v>
      </c>
      <c r="C10" s="26">
        <v>63284308.509999998</v>
      </c>
      <c r="D10" s="26">
        <f t="shared" si="0"/>
        <v>129129308.50999999</v>
      </c>
      <c r="E10" s="26">
        <v>56401994.630000003</v>
      </c>
      <c r="F10" s="26">
        <v>56401994.630000003</v>
      </c>
      <c r="G10" s="26">
        <f t="shared" si="1"/>
        <v>-9443005.3699999973</v>
      </c>
      <c r="H10" s="4" t="s">
        <v>11</v>
      </c>
    </row>
    <row r="11" spans="1:8" ht="45" x14ac:dyDescent="0.25">
      <c r="A11" s="34" t="s">
        <v>19</v>
      </c>
      <c r="B11" s="26">
        <v>0</v>
      </c>
      <c r="C11" s="26">
        <v>2009800</v>
      </c>
      <c r="D11" s="26">
        <f t="shared" si="0"/>
        <v>2009800</v>
      </c>
      <c r="E11" s="26">
        <v>2009800</v>
      </c>
      <c r="F11" s="26">
        <v>2009800</v>
      </c>
      <c r="G11" s="26">
        <f t="shared" si="1"/>
        <v>2009800</v>
      </c>
      <c r="H11" s="4" t="s">
        <v>18</v>
      </c>
    </row>
    <row r="12" spans="1:8" ht="22.5" x14ac:dyDescent="0.25">
      <c r="A12" s="32" t="s">
        <v>10</v>
      </c>
      <c r="B12" s="26">
        <v>162289062.09</v>
      </c>
      <c r="C12" s="26">
        <v>176871971.34</v>
      </c>
      <c r="D12" s="26">
        <f t="shared" si="0"/>
        <v>339161033.43000001</v>
      </c>
      <c r="E12" s="26">
        <v>339161033.43000001</v>
      </c>
      <c r="F12" s="26">
        <v>339161033.43000001</v>
      </c>
      <c r="G12" s="26">
        <f t="shared" si="1"/>
        <v>176871971.34</v>
      </c>
      <c r="H12" s="4" t="s">
        <v>9</v>
      </c>
    </row>
    <row r="13" spans="1:8" x14ac:dyDescent="0.25">
      <c r="A13" s="32" t="s">
        <v>8</v>
      </c>
      <c r="B13" s="26">
        <v>0</v>
      </c>
      <c r="C13" s="26">
        <v>0</v>
      </c>
      <c r="D13" s="26">
        <f t="shared" si="0"/>
        <v>0</v>
      </c>
      <c r="E13" s="26">
        <v>0</v>
      </c>
      <c r="F13" s="26">
        <v>0</v>
      </c>
      <c r="G13" s="26">
        <f t="shared" si="1"/>
        <v>0</v>
      </c>
      <c r="H13" s="4" t="s">
        <v>7</v>
      </c>
    </row>
    <row r="14" spans="1:8" x14ac:dyDescent="0.25">
      <c r="A14" s="35"/>
      <c r="B14" s="25"/>
      <c r="C14" s="25"/>
      <c r="D14" s="25"/>
      <c r="E14" s="25"/>
      <c r="F14" s="25"/>
      <c r="G14" s="25"/>
      <c r="H14" s="4" t="s">
        <v>4</v>
      </c>
    </row>
    <row r="15" spans="1:8" x14ac:dyDescent="0.25">
      <c r="A15" s="40" t="s">
        <v>6</v>
      </c>
      <c r="B15" s="11">
        <f t="shared" ref="B15:G15" si="2">SUM(B4:B13)</f>
        <v>228134062.09</v>
      </c>
      <c r="C15" s="11">
        <f t="shared" si="2"/>
        <v>242166079.84999999</v>
      </c>
      <c r="D15" s="11">
        <f t="shared" si="2"/>
        <v>470300141.94</v>
      </c>
      <c r="E15" s="11">
        <f t="shared" si="2"/>
        <v>397572828.06</v>
      </c>
      <c r="F15" s="24">
        <f t="shared" si="2"/>
        <v>397572828.06</v>
      </c>
      <c r="G15" s="10">
        <f t="shared" si="2"/>
        <v>169438765.97</v>
      </c>
      <c r="H15" s="4" t="s">
        <v>4</v>
      </c>
    </row>
    <row r="16" spans="1:8" x14ac:dyDescent="0.25">
      <c r="A16" s="9"/>
      <c r="B16" s="8"/>
      <c r="C16" s="8"/>
      <c r="D16" s="23"/>
      <c r="E16" s="7" t="s">
        <v>5</v>
      </c>
      <c r="F16" s="22"/>
      <c r="G16" s="5">
        <f>+G15</f>
        <v>169438765.97</v>
      </c>
      <c r="H16" s="4" t="s">
        <v>4</v>
      </c>
    </row>
    <row r="17" spans="1:8" ht="10.35" customHeight="1" x14ac:dyDescent="0.25">
      <c r="A17" s="21"/>
      <c r="B17" s="44" t="s">
        <v>37</v>
      </c>
      <c r="C17" s="44"/>
      <c r="D17" s="44"/>
      <c r="E17" s="44"/>
      <c r="F17" s="44"/>
      <c r="G17" s="46" t="s">
        <v>36</v>
      </c>
      <c r="H17" s="4" t="s">
        <v>4</v>
      </c>
    </row>
    <row r="18" spans="1:8" ht="22.5" x14ac:dyDescent="0.25">
      <c r="A18" s="20" t="s">
        <v>35</v>
      </c>
      <c r="B18" s="19" t="s">
        <v>34</v>
      </c>
      <c r="C18" s="18" t="s">
        <v>33</v>
      </c>
      <c r="D18" s="18" t="s">
        <v>32</v>
      </c>
      <c r="E18" s="18" t="s">
        <v>31</v>
      </c>
      <c r="F18" s="17" t="s">
        <v>30</v>
      </c>
      <c r="G18" s="47"/>
      <c r="H18" s="4" t="s">
        <v>4</v>
      </c>
    </row>
    <row r="19" spans="1:8" x14ac:dyDescent="0.25">
      <c r="A19" s="14" t="s">
        <v>29</v>
      </c>
      <c r="B19" s="16">
        <f t="shared" ref="B19:G19" si="3">SUM(B20+B21+B22+B23+B24+B25+B26+B27)</f>
        <v>0</v>
      </c>
      <c r="C19" s="16">
        <f t="shared" si="3"/>
        <v>0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4" t="s">
        <v>4</v>
      </c>
    </row>
    <row r="20" spans="1:8" x14ac:dyDescent="0.25">
      <c r="A20" s="36" t="s">
        <v>28</v>
      </c>
      <c r="B20" s="12">
        <v>0</v>
      </c>
      <c r="C20" s="12">
        <v>0</v>
      </c>
      <c r="D20" s="12">
        <f t="shared" ref="D20:D27" si="4">B20+C20</f>
        <v>0</v>
      </c>
      <c r="E20" s="12">
        <v>0</v>
      </c>
      <c r="F20" s="12">
        <v>0</v>
      </c>
      <c r="G20" s="12">
        <f t="shared" ref="G20:G27" si="5">F20-B20</f>
        <v>0</v>
      </c>
      <c r="H20" s="4" t="s">
        <v>27</v>
      </c>
    </row>
    <row r="21" spans="1:8" x14ac:dyDescent="0.25">
      <c r="A21" s="36" t="s">
        <v>16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  <c r="H21" s="4" t="s">
        <v>15</v>
      </c>
    </row>
    <row r="22" spans="1:8" x14ac:dyDescent="0.25">
      <c r="A22" s="36" t="s">
        <v>26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  <c r="H22" s="4" t="s">
        <v>25</v>
      </c>
    </row>
    <row r="23" spans="1:8" x14ac:dyDescent="0.25">
      <c r="A23" s="36" t="s">
        <v>24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  <c r="H23" s="4" t="s">
        <v>23</v>
      </c>
    </row>
    <row r="24" spans="1:8" x14ac:dyDescent="0.25">
      <c r="A24" s="36" t="s">
        <v>22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  <c r="H24" s="4" t="s">
        <v>13</v>
      </c>
    </row>
    <row r="25" spans="1:8" x14ac:dyDescent="0.25">
      <c r="A25" s="36" t="s">
        <v>21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  <c r="H25" s="4" t="s">
        <v>20</v>
      </c>
    </row>
    <row r="26" spans="1:8" ht="22.5" x14ac:dyDescent="0.25">
      <c r="A26" s="36" t="s">
        <v>19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  <c r="H26" s="4" t="s">
        <v>18</v>
      </c>
    </row>
    <row r="27" spans="1:8" ht="22.5" x14ac:dyDescent="0.25">
      <c r="A27" s="36" t="s">
        <v>10</v>
      </c>
      <c r="B27" s="12">
        <v>0</v>
      </c>
      <c r="C27" s="12">
        <v>0</v>
      </c>
      <c r="D27" s="12">
        <f t="shared" si="4"/>
        <v>0</v>
      </c>
      <c r="E27" s="12">
        <v>0</v>
      </c>
      <c r="F27" s="12">
        <v>0</v>
      </c>
      <c r="G27" s="12">
        <f t="shared" si="5"/>
        <v>0</v>
      </c>
      <c r="H27" s="4" t="s">
        <v>9</v>
      </c>
    </row>
    <row r="28" spans="1:8" x14ac:dyDescent="0.25">
      <c r="A28" s="37"/>
      <c r="B28" s="12"/>
      <c r="C28" s="12"/>
      <c r="D28" s="12"/>
      <c r="E28" s="12"/>
      <c r="F28" s="12"/>
      <c r="G28" s="12"/>
      <c r="H28" s="4" t="s">
        <v>4</v>
      </c>
    </row>
    <row r="29" spans="1:8" ht="41.25" customHeight="1" x14ac:dyDescent="0.25">
      <c r="A29" s="15" t="s">
        <v>17</v>
      </c>
      <c r="B29" s="13">
        <f t="shared" ref="B29:G29" si="6">SUM(B30:B33)</f>
        <v>228134062.09</v>
      </c>
      <c r="C29" s="13">
        <f t="shared" si="6"/>
        <v>240156279.84999999</v>
      </c>
      <c r="D29" s="13">
        <f t="shared" si="6"/>
        <v>468290341.94</v>
      </c>
      <c r="E29" s="13">
        <f t="shared" si="6"/>
        <v>395563028.06</v>
      </c>
      <c r="F29" s="13">
        <f t="shared" si="6"/>
        <v>395563028.06</v>
      </c>
      <c r="G29" s="13">
        <f t="shared" si="6"/>
        <v>167428965.97</v>
      </c>
      <c r="H29" s="4" t="s">
        <v>4</v>
      </c>
    </row>
    <row r="30" spans="1:8" x14ac:dyDescent="0.25">
      <c r="A30" s="36" t="s">
        <v>16</v>
      </c>
      <c r="B30" s="12">
        <v>0</v>
      </c>
      <c r="C30" s="12">
        <v>0</v>
      </c>
      <c r="D30" s="12">
        <f>B30+C30</f>
        <v>0</v>
      </c>
      <c r="E30" s="12">
        <v>0</v>
      </c>
      <c r="F30" s="12">
        <v>0</v>
      </c>
      <c r="G30" s="12">
        <f>F30-B30</f>
        <v>0</v>
      </c>
      <c r="H30" s="4" t="s">
        <v>15</v>
      </c>
    </row>
    <row r="31" spans="1:8" x14ac:dyDescent="0.25">
      <c r="A31" s="36" t="s">
        <v>14</v>
      </c>
      <c r="B31" s="12">
        <v>0</v>
      </c>
      <c r="C31" s="12">
        <v>0</v>
      </c>
      <c r="D31" s="12">
        <f>B31+C31</f>
        <v>0</v>
      </c>
      <c r="E31" s="12">
        <v>0</v>
      </c>
      <c r="F31" s="12">
        <v>0</v>
      </c>
      <c r="G31" s="12">
        <f>F31-B31</f>
        <v>0</v>
      </c>
      <c r="H31" s="4" t="s">
        <v>13</v>
      </c>
    </row>
    <row r="32" spans="1:8" ht="22.5" x14ac:dyDescent="0.25">
      <c r="A32" s="36" t="s">
        <v>12</v>
      </c>
      <c r="B32" s="12">
        <v>65845000</v>
      </c>
      <c r="C32" s="12">
        <v>63284308.509999998</v>
      </c>
      <c r="D32" s="12">
        <f>B32+C32</f>
        <v>129129308.50999999</v>
      </c>
      <c r="E32" s="12">
        <v>56401994.630000003</v>
      </c>
      <c r="F32" s="12">
        <v>56401994.630000003</v>
      </c>
      <c r="G32" s="12">
        <f>F32-B32</f>
        <v>-9443005.3699999973</v>
      </c>
      <c r="H32" s="4" t="s">
        <v>11</v>
      </c>
    </row>
    <row r="33" spans="1:8" ht="22.5" x14ac:dyDescent="0.25">
      <c r="A33" s="36" t="s">
        <v>10</v>
      </c>
      <c r="B33" s="12">
        <v>162289062.09</v>
      </c>
      <c r="C33" s="12">
        <v>176871971.34</v>
      </c>
      <c r="D33" s="12">
        <f>B33+C33</f>
        <v>339161033.43000001</v>
      </c>
      <c r="E33" s="12">
        <v>339161033.43000001</v>
      </c>
      <c r="F33" s="12">
        <v>339161033.43000001</v>
      </c>
      <c r="G33" s="12">
        <f>F33-B33</f>
        <v>176871971.34</v>
      </c>
      <c r="H33" s="4" t="s">
        <v>9</v>
      </c>
    </row>
    <row r="34" spans="1:8" x14ac:dyDescent="0.25">
      <c r="A34" s="37"/>
      <c r="B34" s="12"/>
      <c r="C34" s="12"/>
      <c r="D34" s="12"/>
      <c r="E34" s="12"/>
      <c r="F34" s="12"/>
      <c r="G34" s="12"/>
      <c r="H34" s="4" t="s">
        <v>4</v>
      </c>
    </row>
    <row r="35" spans="1:8" x14ac:dyDescent="0.25">
      <c r="A35" s="14" t="s">
        <v>8</v>
      </c>
      <c r="B35" s="13">
        <f t="shared" ref="B35:G35" si="7">SUM(B36)</f>
        <v>0</v>
      </c>
      <c r="C35" s="13">
        <f t="shared" si="7"/>
        <v>0</v>
      </c>
      <c r="D35" s="13">
        <f t="shared" si="7"/>
        <v>0</v>
      </c>
      <c r="E35" s="13">
        <f t="shared" si="7"/>
        <v>0</v>
      </c>
      <c r="F35" s="13">
        <f t="shared" si="7"/>
        <v>0</v>
      </c>
      <c r="G35" s="13">
        <f t="shared" si="7"/>
        <v>0</v>
      </c>
      <c r="H35" s="4" t="s">
        <v>4</v>
      </c>
    </row>
    <row r="36" spans="1:8" x14ac:dyDescent="0.25">
      <c r="A36" s="36" t="s">
        <v>8</v>
      </c>
      <c r="B36" s="12">
        <v>0</v>
      </c>
      <c r="C36" s="12">
        <v>0</v>
      </c>
      <c r="D36" s="12">
        <f>B36+C36</f>
        <v>0</v>
      </c>
      <c r="E36" s="12">
        <v>0</v>
      </c>
      <c r="F36" s="12">
        <v>0</v>
      </c>
      <c r="G36" s="12">
        <f>F36-B36</f>
        <v>0</v>
      </c>
      <c r="H36" s="4" t="s">
        <v>7</v>
      </c>
    </row>
    <row r="37" spans="1:8" x14ac:dyDescent="0.25">
      <c r="A37" s="38"/>
      <c r="B37" s="39"/>
      <c r="C37" s="39"/>
      <c r="D37" s="39"/>
      <c r="E37" s="39"/>
      <c r="F37" s="39"/>
      <c r="G37" s="39"/>
      <c r="H37" s="4"/>
    </row>
    <row r="38" spans="1:8" x14ac:dyDescent="0.25">
      <c r="A38" s="41" t="s">
        <v>6</v>
      </c>
      <c r="B38" s="11">
        <f t="shared" ref="B38:G38" si="8">SUM(B35+B29+B19)</f>
        <v>228134062.09</v>
      </c>
      <c r="C38" s="11">
        <f t="shared" si="8"/>
        <v>240156279.84999999</v>
      </c>
      <c r="D38" s="11">
        <f t="shared" si="8"/>
        <v>468290341.94</v>
      </c>
      <c r="E38" s="11">
        <f t="shared" si="8"/>
        <v>395563028.06</v>
      </c>
      <c r="F38" s="11">
        <f t="shared" si="8"/>
        <v>395563028.06</v>
      </c>
      <c r="G38" s="10">
        <f t="shared" si="8"/>
        <v>167428965.97</v>
      </c>
      <c r="H38" s="4" t="s">
        <v>4</v>
      </c>
    </row>
    <row r="39" spans="1:8" x14ac:dyDescent="0.25">
      <c r="A39" s="9"/>
      <c r="B39" s="8"/>
      <c r="C39" s="8"/>
      <c r="D39" s="8"/>
      <c r="E39" s="7" t="s">
        <v>5</v>
      </c>
      <c r="F39" s="6"/>
      <c r="G39" s="5">
        <f>+G38</f>
        <v>167428965.97</v>
      </c>
      <c r="H39" s="4" t="s">
        <v>4</v>
      </c>
    </row>
    <row r="40" spans="1:8" x14ac:dyDescent="0.2">
      <c r="A40" s="3" t="s">
        <v>3</v>
      </c>
    </row>
    <row r="41" spans="1:8" ht="15" x14ac:dyDescent="0.25">
      <c r="A41" s="2" t="s">
        <v>2</v>
      </c>
    </row>
    <row r="42" spans="1:8" ht="15" x14ac:dyDescent="0.25">
      <c r="A42" s="2" t="s">
        <v>1</v>
      </c>
    </row>
    <row r="43" spans="1:8" ht="30.75" customHeight="1" x14ac:dyDescent="0.25">
      <c r="A43" s="42" t="s">
        <v>0</v>
      </c>
      <c r="B43" s="42"/>
      <c r="C43" s="42"/>
      <c r="D43" s="42"/>
      <c r="E43" s="42"/>
      <c r="F43" s="42"/>
      <c r="G43" s="42"/>
    </row>
  </sheetData>
  <sheetProtection formatCells="0" formatColumns="0" formatRows="0" insertRows="0" autoFilter="0"/>
  <mergeCells count="6">
    <mergeCell ref="A43:G43"/>
    <mergeCell ref="A1:G1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2026-01-28T00:09:10Z</cp:lastPrinted>
  <dcterms:created xsi:type="dcterms:W3CDTF">2026-01-28T00:08:14Z</dcterms:created>
  <dcterms:modified xsi:type="dcterms:W3CDTF">2026-01-28T00:10:39Z</dcterms:modified>
</cp:coreProperties>
</file>