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CONTABLE\"/>
    </mc:Choice>
  </mc:AlternateContent>
  <bookViews>
    <workbookView xWindow="0" yWindow="0" windowWidth="23040" windowHeight="8736"/>
  </bookViews>
  <sheets>
    <sheet name="EF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EFE!#REF!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B">[3]EGRESOS!#REF!</definedName>
    <definedName name="BASE">#REF!</definedName>
    <definedName name="cba">[2]TOTAL!#REF!</definedName>
    <definedName name="Database">[4]REPORTO!#REF!</definedName>
    <definedName name="ELOY">#REF!</definedName>
    <definedName name="Ene">#REF!</definedName>
    <definedName name="Extract">[3]EGRESOS!#REF!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B16" i="1"/>
  <c r="B33" i="1" s="1"/>
  <c r="C16" i="1"/>
  <c r="C33" i="1" s="1"/>
  <c r="B36" i="1"/>
  <c r="C36" i="1"/>
  <c r="B41" i="1"/>
  <c r="C41" i="1"/>
  <c r="B45" i="1"/>
  <c r="C45" i="1"/>
  <c r="B49" i="1"/>
  <c r="B48" i="1" s="1"/>
  <c r="B59" i="1" s="1"/>
  <c r="B61" i="1" s="1"/>
  <c r="B65" i="1" s="1"/>
  <c r="C49" i="1"/>
  <c r="C48" i="1" s="1"/>
  <c r="C59" i="1" s="1"/>
  <c r="B54" i="1"/>
  <c r="C54" i="1"/>
  <c r="B63" i="1"/>
  <c r="C61" i="1" l="1"/>
</calcChain>
</file>

<file path=xl/sharedStrings.xml><?xml version="1.0" encoding="utf-8"?>
<sst xmlns="http://schemas.openxmlformats.org/spreadsheetml/2006/main" count="58" uniqueCount="50">
  <si>
    <t>Bajo protesta de decir verdad declaramos que los Estados Financieros y sus notas, son razonablemente correctos y son responsabilidad del emisor.</t>
  </si>
  <si>
    <t>Efectivo y Equivalentes al Efectivo al Final del Ejercicio</t>
  </si>
  <si>
    <t>Efectivo y Equivalentes al Efectivo al Inicio del Ejercicio</t>
  </si>
  <si>
    <t>Incremento/Disminución Neta en el Efectivo y Equivalentes al Efectivo</t>
  </si>
  <si>
    <t>Flujos Netos de Efectivo por Actividades de Financiamiento</t>
  </si>
  <si>
    <t>Otras Aplicaciones de Financiamiento</t>
  </si>
  <si>
    <t>Externo</t>
  </si>
  <si>
    <t>Interno</t>
  </si>
  <si>
    <t>Servicios de la Deuda</t>
  </si>
  <si>
    <t>Aplicación</t>
  </si>
  <si>
    <t>Otros Orígenes de Financiamiento</t>
  </si>
  <si>
    <t>Endeudamiento Neto</t>
  </si>
  <si>
    <t>Origen</t>
  </si>
  <si>
    <t>Flujos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</si>
  <si>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</si>
  <si>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</si>
  <si>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</si>
  <si>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</si>
  <si>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</si>
  <si>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>Flujos de Efectivo de las Actividades de Inversión</t>
  </si>
  <si>
    <t>Flujos Netos de Efectivo por Actividades de Operación</t>
  </si>
  <si>
    <t>Otras Aplicaciones de Operación</t>
  </si>
  <si>
    <t>Convenios</t>
  </si>
  <si>
    <t>Aportaciones</t>
  </si>
  <si>
    <t>Participaciones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</si>
  <si>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</si>
  <si>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</si>
  <si>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</si>
  <si>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</si>
  <si>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</si>
  <si>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</si>
  <si>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</si>
  <si>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</si>
  <si>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</si>
  <si>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</si>
  <si>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</si>
  <si>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</si>
  <si>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</si>
  <si>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Asignaciones, Subsidios y Subvenciones, y Pensiones y Jubilaciones</t>
  </si>
  <si>
    <t>Participaciones, Aportaciones, Convenios, Incentivos Derivados de la Colaboración Fiscal y Fondos Distintos de Aportaciones</t>
  </si>
  <si>
    <t>Ingresos por Venta de Bienes y Prestación de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</si>
  <si>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</si>
  <si>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</si>
  <si>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</si>
  <si>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</si>
  <si>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</si>
  <si>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</si>
  <si>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</si>
  <si>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</si>
  <si>
    <t>COMISION DE DEPORTE DEL ESTADO DE GUANAJUATO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</si>
</sst>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1">
    <xf numFmtId="0" fontId="0" fillId="0" borderId="0" xfId="0"/>
    <xf numFmtId="0" fontId="2" fillId="0" borderId="0" xfId="1" applyFont="1" applyFill="1" applyBorder="1" applyProtection="1">
      <protection locked="0"/>
    </xf>
    <xf numFmtId="0" fontId="2" fillId="0" borderId="1" xfId="1" applyNumberFormat="1" applyFont="1" applyFill="1" applyBorder="1" applyAlignment="1">
      <alignment horizontal="center" vertical="top"/>
    </xf>
    <xf numFmtId="0" fontId="2" fillId="0" borderId="1" xfId="1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4" fontId="4" fillId="0" borderId="1" xfId="1" applyNumberFormat="1" applyFont="1" applyBorder="1" applyAlignment="1" applyProtection="1">
      <alignment vertical="top" wrapText="1"/>
      <protection locked="0"/>
    </xf>
    <xf numFmtId="0" fontId="4" fillId="0" borderId="1" xfId="1" applyFont="1" applyFill="1" applyBorder="1" applyAlignment="1">
      <alignment horizontal="left" vertical="top" wrapText="1" indent="1"/>
    </xf>
    <xf numFmtId="4" fontId="2" fillId="0" borderId="1" xfId="1" applyNumberFormat="1" applyFont="1" applyBorder="1" applyAlignment="1" applyProtection="1">
      <alignment horizontal="center" vertical="top" wrapText="1"/>
      <protection locked="0"/>
    </xf>
    <xf numFmtId="0" fontId="4" fillId="0" borderId="1" xfId="1" applyFont="1" applyFill="1" applyBorder="1" applyAlignment="1">
      <alignment vertical="top" wrapText="1"/>
    </xf>
    <xf numFmtId="4" fontId="2" fillId="0" borderId="1" xfId="1" applyNumberFormat="1" applyFont="1" applyBorder="1" applyAlignment="1" applyProtection="1">
      <alignment vertical="top" wrapText="1"/>
      <protection locked="0"/>
    </xf>
    <xf numFmtId="0" fontId="2" fillId="0" borderId="1" xfId="1" applyFont="1" applyFill="1" applyBorder="1" applyAlignment="1">
      <alignment horizontal="left" vertical="top" wrapText="1" indent="3"/>
    </xf>
    <xf numFmtId="0" fontId="4" fillId="0" borderId="1" xfId="1" applyFont="1" applyFill="1" applyBorder="1" applyAlignment="1">
      <alignment horizontal="left" vertical="top" wrapText="1" indent="2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 applyProtection="1">
      <alignment horizontal="center" vertical="top" wrapText="1"/>
      <protection locked="0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left" vertical="top" wrapText="1" indent="1"/>
      <protection locked="0"/>
    </xf>
    <xf numFmtId="0" fontId="3" fillId="0" borderId="0" xfId="2" applyAlignment="1">
      <alignment horizontal="left" wrapText="1" inden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74295</xdr:rowOff>
    </xdr:from>
    <xdr:to>
      <xdr:col>1</xdr:col>
      <xdr:colOff>464820</xdr:colOff>
      <xdr:row>75</xdr:row>
      <xdr:rowOff>106680</xdr:rowOff>
    </xdr:to>
    <xdr:grpSp>
      <xdr:nvGrpSpPr>
        <xdr:cNvPr id="3" name="Grupo 2"/>
        <xdr:cNvGrpSpPr/>
      </xdr:nvGrpSpPr>
      <xdr:grpSpPr>
        <a:xfrm>
          <a:off x="0" y="10216515"/>
          <a:ext cx="5806440" cy="939165"/>
          <a:chOff x="0" y="5715"/>
          <a:chExt cx="5806440" cy="939165"/>
        </a:xfrm>
      </xdr:grpSpPr>
      <xdr:sp macro="" textlink="">
        <xdr:nvSpPr>
          <xdr:cNvPr id="4" name="CuadroTexto 3">
            <a:extLst>
              <a:ext uri="{FF2B5EF4-FFF2-40B4-BE49-F238E27FC236}">
                <a16:creationId xmlns:lc="http://schemas.openxmlformats.org/drawingml/2006/lockedCanvas" xmlns=""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0" y="5715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    </a:t>
            </a:r>
            <a:endParaRPr lang="es-MX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Mtra. Yendy Cortinas López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Directora General                                                                        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lc="http://schemas.openxmlformats.org/drawingml/2006/lockedCanvas" xmlns=""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3421380" y="22860"/>
            <a:ext cx="2385060" cy="9220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 </a:t>
            </a: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 C.P. J. Felipe Sánchez Martinez    Director de Finanzas y Administración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topLeftCell="A69" zoomScaleNormal="100" workbookViewId="0">
      <selection activeCell="C87" sqref="C87"/>
    </sheetView>
  </sheetViews>
  <sheetFormatPr baseColWidth="10" defaultColWidth="10.33203125" defaultRowHeight="10.199999999999999" x14ac:dyDescent="0.2"/>
  <cols>
    <col min="1" max="1" width="77.88671875" style="1" customWidth="1"/>
    <col min="2" max="3" width="22.109375" style="1" customWidth="1"/>
    <col min="4" max="16384" width="10.33203125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15" t="s">
        <v>48</v>
      </c>
      <c r="B2" s="14">
        <v>2024</v>
      </c>
      <c r="C2" s="14">
        <v>2023</v>
      </c>
    </row>
    <row r="3" spans="1:3" ht="11.25" customHeight="1" x14ac:dyDescent="0.2">
      <c r="A3" s="6" t="s">
        <v>47</v>
      </c>
      <c r="B3" s="13"/>
      <c r="C3" s="13"/>
    </row>
    <row r="4" spans="1:3" ht="11.25" customHeight="1" x14ac:dyDescent="0.2">
      <c r="A4" s="11" t="s">
        <v>12</v>
      </c>
      <c r="B4" s="5">
        <f>SUM(B5:B14)</f>
        <v>795066318.57999992</v>
      </c>
      <c r="C4" s="5">
        <f>SUM(C5:C14)</f>
        <v>419143692.11000001</v>
      </c>
    </row>
    <row r="5" spans="1:3" ht="11.25" customHeight="1" x14ac:dyDescent="0.2">
      <c r="A5" s="10" t="s">
        <v>46</v>
      </c>
      <c r="B5" s="9">
        <v>0</v>
      </c>
      <c r="C5" s="9">
        <v>0</v>
      </c>
    </row>
    <row r="6" spans="1:3" ht="11.25" customHeight="1" x14ac:dyDescent="0.2">
      <c r="A6" s="10" t="s">
        <v>45</v>
      </c>
      <c r="B6" s="9">
        <v>0</v>
      </c>
      <c r="C6" s="9">
        <v>0</v>
      </c>
    </row>
    <row r="7" spans="1:3" ht="11.25" customHeight="1" x14ac:dyDescent="0.2">
      <c r="A7" s="10" t="s">
        <v>44</v>
      </c>
      <c r="B7" s="9">
        <v>0</v>
      </c>
      <c r="C7" s="9">
        <v>0</v>
      </c>
    </row>
    <row r="8" spans="1:3" ht="11.25" customHeight="1" x14ac:dyDescent="0.2">
      <c r="A8" s="10" t="s">
        <v>43</v>
      </c>
      <c r="B8" s="9">
        <v>0</v>
      </c>
      <c r="C8" s="9">
        <v>0</v>
      </c>
    </row>
    <row r="9" spans="1:3" ht="11.25" customHeight="1" x14ac:dyDescent="0.2">
      <c r="A9" s="10" t="s">
        <v>42</v>
      </c>
      <c r="B9" s="9">
        <v>0</v>
      </c>
      <c r="C9" s="9">
        <v>0</v>
      </c>
    </row>
    <row r="10" spans="1:3" ht="11.25" customHeight="1" x14ac:dyDescent="0.2">
      <c r="A10" s="10" t="s">
        <v>41</v>
      </c>
      <c r="B10" s="9">
        <v>0</v>
      </c>
      <c r="C10" s="9">
        <v>0</v>
      </c>
    </row>
    <row r="11" spans="1:3" ht="11.25" customHeight="1" x14ac:dyDescent="0.2">
      <c r="A11" s="10" t="s">
        <v>40</v>
      </c>
      <c r="B11" s="9">
        <v>41636281.520000003</v>
      </c>
      <c r="C11" s="9">
        <v>50876742.780000001</v>
      </c>
    </row>
    <row r="12" spans="1:3" ht="20.399999999999999" x14ac:dyDescent="0.2">
      <c r="A12" s="10" t="s">
        <v>39</v>
      </c>
      <c r="B12" s="9">
        <v>0</v>
      </c>
      <c r="C12" s="9">
        <v>0</v>
      </c>
    </row>
    <row r="13" spans="1:3" ht="11.25" customHeight="1" x14ac:dyDescent="0.2">
      <c r="A13" s="10" t="s">
        <v>38</v>
      </c>
      <c r="B13" s="9">
        <v>753430037.05999994</v>
      </c>
      <c r="C13" s="9">
        <v>368266949.32999998</v>
      </c>
    </row>
    <row r="14" spans="1:3" ht="11.25" customHeight="1" x14ac:dyDescent="0.2">
      <c r="A14" s="10" t="s">
        <v>37</v>
      </c>
      <c r="B14" s="9">
        <v>0</v>
      </c>
      <c r="C14" s="9">
        <v>0</v>
      </c>
    </row>
    <row r="15" spans="1:3" ht="11.25" customHeight="1" x14ac:dyDescent="0.2">
      <c r="A15" s="12"/>
      <c r="B15" s="7"/>
      <c r="C15" s="7"/>
    </row>
    <row r="16" spans="1:3" ht="11.25" customHeight="1" x14ac:dyDescent="0.2">
      <c r="A16" s="11" t="s">
        <v>9</v>
      </c>
      <c r="B16" s="5">
        <f>SUM(B17:B32)</f>
        <v>641764391.45000005</v>
      </c>
      <c r="C16" s="5">
        <f>SUM(C17:C32)</f>
        <v>395371177.83999997</v>
      </c>
    </row>
    <row r="17" spans="1:3" ht="11.25" customHeight="1" x14ac:dyDescent="0.2">
      <c r="A17" s="10" t="s">
        <v>36</v>
      </c>
      <c r="B17" s="9">
        <v>53733227.609999999</v>
      </c>
      <c r="C17" s="9">
        <v>71601318.920000002</v>
      </c>
    </row>
    <row r="18" spans="1:3" ht="11.25" customHeight="1" x14ac:dyDescent="0.2">
      <c r="A18" s="10" t="s">
        <v>35</v>
      </c>
      <c r="B18" s="9">
        <v>6641919.6600000001</v>
      </c>
      <c r="C18" s="9">
        <v>15333077.359999999</v>
      </c>
    </row>
    <row r="19" spans="1:3" ht="11.25" customHeight="1" x14ac:dyDescent="0.2">
      <c r="A19" s="10" t="s">
        <v>34</v>
      </c>
      <c r="B19" s="9">
        <v>97642014.989999995</v>
      </c>
      <c r="C19" s="9">
        <v>112973571.98999999</v>
      </c>
    </row>
    <row r="20" spans="1:3" ht="11.25" customHeight="1" x14ac:dyDescent="0.2">
      <c r="A20" s="10" t="s">
        <v>33</v>
      </c>
      <c r="B20" s="9">
        <v>0</v>
      </c>
      <c r="C20" s="9">
        <v>0</v>
      </c>
    </row>
    <row r="21" spans="1:3" ht="11.25" customHeight="1" x14ac:dyDescent="0.2">
      <c r="A21" s="10" t="s">
        <v>32</v>
      </c>
      <c r="B21" s="9">
        <v>203526489.46000001</v>
      </c>
      <c r="C21" s="9">
        <v>17715780.219999999</v>
      </c>
    </row>
    <row r="22" spans="1:3" ht="11.25" customHeight="1" x14ac:dyDescent="0.2">
      <c r="A22" s="10" t="s">
        <v>31</v>
      </c>
      <c r="B22" s="9">
        <v>0</v>
      </c>
      <c r="C22" s="9">
        <v>0</v>
      </c>
    </row>
    <row r="23" spans="1:3" ht="11.25" customHeight="1" x14ac:dyDescent="0.2">
      <c r="A23" s="10" t="s">
        <v>30</v>
      </c>
      <c r="B23" s="9">
        <v>279932623.25</v>
      </c>
      <c r="C23" s="9">
        <v>177479992.78</v>
      </c>
    </row>
    <row r="24" spans="1:3" ht="11.25" customHeight="1" x14ac:dyDescent="0.2">
      <c r="A24" s="10" t="s">
        <v>29</v>
      </c>
      <c r="B24" s="9">
        <v>288116.47999999998</v>
      </c>
      <c r="C24" s="9">
        <v>267436.57</v>
      </c>
    </row>
    <row r="25" spans="1:3" ht="11.25" customHeight="1" x14ac:dyDescent="0.2">
      <c r="A25" s="10" t="s">
        <v>28</v>
      </c>
      <c r="B25" s="9">
        <v>0</v>
      </c>
      <c r="C25" s="9">
        <v>0</v>
      </c>
    </row>
    <row r="26" spans="1:3" ht="11.25" customHeight="1" x14ac:dyDescent="0.2">
      <c r="A26" s="10" t="s">
        <v>27</v>
      </c>
      <c r="B26" s="9">
        <v>0</v>
      </c>
      <c r="C26" s="9">
        <v>0</v>
      </c>
    </row>
    <row r="27" spans="1:3" ht="11.25" customHeight="1" x14ac:dyDescent="0.2">
      <c r="A27" s="10" t="s">
        <v>26</v>
      </c>
      <c r="B27" s="9">
        <v>0</v>
      </c>
      <c r="C27" s="9">
        <v>0</v>
      </c>
    </row>
    <row r="28" spans="1:3" ht="11.25" customHeight="1" x14ac:dyDescent="0.2">
      <c r="A28" s="10" t="s">
        <v>25</v>
      </c>
      <c r="B28" s="9">
        <v>0</v>
      </c>
      <c r="C28" s="9">
        <v>0</v>
      </c>
    </row>
    <row r="29" spans="1:3" ht="11.25" customHeight="1" x14ac:dyDescent="0.2">
      <c r="A29" s="10" t="s">
        <v>24</v>
      </c>
      <c r="B29" s="9">
        <v>0</v>
      </c>
      <c r="C29" s="9">
        <v>0</v>
      </c>
    </row>
    <row r="30" spans="1:3" ht="11.25" customHeight="1" x14ac:dyDescent="0.2">
      <c r="A30" s="10" t="s">
        <v>23</v>
      </c>
      <c r="B30" s="9">
        <v>0</v>
      </c>
      <c r="C30" s="9">
        <v>0</v>
      </c>
    </row>
    <row r="31" spans="1:3" ht="11.25" customHeight="1" x14ac:dyDescent="0.2">
      <c r="A31" s="10" t="s">
        <v>22</v>
      </c>
      <c r="B31" s="9">
        <v>0</v>
      </c>
      <c r="C31" s="9">
        <v>0</v>
      </c>
    </row>
    <row r="32" spans="1:3" ht="11.25" customHeight="1" x14ac:dyDescent="0.2">
      <c r="A32" s="10" t="s">
        <v>21</v>
      </c>
      <c r="B32" s="9">
        <v>0</v>
      </c>
      <c r="C32" s="9">
        <v>0</v>
      </c>
    </row>
    <row r="33" spans="1:3" ht="11.25" customHeight="1" x14ac:dyDescent="0.2">
      <c r="A33" s="6" t="s">
        <v>20</v>
      </c>
      <c r="B33" s="5">
        <f>B4-B16</f>
        <v>153301927.12999988</v>
      </c>
      <c r="C33" s="5">
        <f>C4-C16</f>
        <v>23772514.270000041</v>
      </c>
    </row>
    <row r="34" spans="1:3" ht="11.25" customHeight="1" x14ac:dyDescent="0.2">
      <c r="A34" s="8"/>
      <c r="B34" s="7"/>
      <c r="C34" s="7"/>
    </row>
    <row r="35" spans="1:3" ht="11.25" customHeight="1" x14ac:dyDescent="0.2">
      <c r="A35" s="6" t="s">
        <v>19</v>
      </c>
      <c r="B35" s="7"/>
      <c r="C35" s="7"/>
    </row>
    <row r="36" spans="1:3" ht="11.25" customHeight="1" x14ac:dyDescent="0.2">
      <c r="A36" s="11" t="s">
        <v>12</v>
      </c>
      <c r="B36" s="5">
        <f>SUM(B37:B39)</f>
        <v>0</v>
      </c>
      <c r="C36" s="5">
        <f>SUM(C37:C39)</f>
        <v>0</v>
      </c>
    </row>
    <row r="37" spans="1:3" ht="11.25" customHeight="1" x14ac:dyDescent="0.2">
      <c r="A37" s="10" t="s">
        <v>17</v>
      </c>
      <c r="B37" s="9">
        <v>0</v>
      </c>
      <c r="C37" s="9">
        <v>0</v>
      </c>
    </row>
    <row r="38" spans="1:3" ht="11.25" customHeight="1" x14ac:dyDescent="0.2">
      <c r="A38" s="10" t="s">
        <v>16</v>
      </c>
      <c r="B38" s="9">
        <v>0</v>
      </c>
      <c r="C38" s="9">
        <v>0</v>
      </c>
    </row>
    <row r="39" spans="1:3" ht="11.25" customHeight="1" x14ac:dyDescent="0.2">
      <c r="A39" s="10" t="s">
        <v>18</v>
      </c>
      <c r="B39" s="9">
        <v>0</v>
      </c>
      <c r="C39" s="9">
        <v>0</v>
      </c>
    </row>
    <row r="40" spans="1:3" ht="11.25" customHeight="1" x14ac:dyDescent="0.2">
      <c r="A40" s="12"/>
      <c r="B40" s="7"/>
      <c r="C40" s="7"/>
    </row>
    <row r="41" spans="1:3" ht="11.25" customHeight="1" x14ac:dyDescent="0.2">
      <c r="A41" s="11" t="s">
        <v>9</v>
      </c>
      <c r="B41" s="5">
        <f>SUM(B42:B44)</f>
        <v>20079447.540000003</v>
      </c>
      <c r="C41" s="5">
        <f>SUM(C42:C44)</f>
        <v>5611257.4700000007</v>
      </c>
    </row>
    <row r="42" spans="1:3" ht="11.25" customHeight="1" x14ac:dyDescent="0.2">
      <c r="A42" s="10" t="s">
        <v>17</v>
      </c>
      <c r="B42" s="9">
        <v>19327044.760000002</v>
      </c>
      <c r="C42" s="9">
        <v>2275227.25</v>
      </c>
    </row>
    <row r="43" spans="1:3" ht="11.25" customHeight="1" x14ac:dyDescent="0.2">
      <c r="A43" s="10" t="s">
        <v>16</v>
      </c>
      <c r="B43" s="9">
        <v>752402.78</v>
      </c>
      <c r="C43" s="9">
        <v>3336030.22</v>
      </c>
    </row>
    <row r="44" spans="1:3" ht="11.25" customHeight="1" x14ac:dyDescent="0.2">
      <c r="A44" s="10" t="s">
        <v>15</v>
      </c>
      <c r="B44" s="9">
        <v>0</v>
      </c>
      <c r="C44" s="9">
        <v>0</v>
      </c>
    </row>
    <row r="45" spans="1:3" ht="11.25" customHeight="1" x14ac:dyDescent="0.2">
      <c r="A45" s="6" t="s">
        <v>14</v>
      </c>
      <c r="B45" s="5">
        <f>B36-B41</f>
        <v>-20079447.540000003</v>
      </c>
      <c r="C45" s="5">
        <f>C36-C41</f>
        <v>-5611257.4700000007</v>
      </c>
    </row>
    <row r="46" spans="1:3" ht="11.25" customHeight="1" x14ac:dyDescent="0.2">
      <c r="A46" s="8"/>
      <c r="B46" s="7"/>
      <c r="C46" s="7"/>
    </row>
    <row r="47" spans="1:3" ht="11.25" customHeight="1" x14ac:dyDescent="0.2">
      <c r="A47" s="6" t="s">
        <v>13</v>
      </c>
      <c r="B47" s="7"/>
      <c r="C47" s="7"/>
    </row>
    <row r="48" spans="1:3" ht="11.25" customHeight="1" x14ac:dyDescent="0.2">
      <c r="A48" s="11" t="s">
        <v>12</v>
      </c>
      <c r="B48" s="5">
        <f>SUM(B49+B52)</f>
        <v>0</v>
      </c>
      <c r="C48" s="5">
        <f>SUM(C49+C52)</f>
        <v>0</v>
      </c>
    </row>
    <row r="49" spans="1:3" ht="11.25" customHeight="1" x14ac:dyDescent="0.2">
      <c r="A49" s="10" t="s">
        <v>11</v>
      </c>
      <c r="B49" s="9">
        <f>B50+B51</f>
        <v>0</v>
      </c>
      <c r="C49" s="9">
        <f>C50+C51</f>
        <v>0</v>
      </c>
    </row>
    <row r="50" spans="1:3" ht="11.25" customHeight="1" x14ac:dyDescent="0.2">
      <c r="A50" s="10" t="s">
        <v>7</v>
      </c>
      <c r="B50" s="9">
        <v>0</v>
      </c>
      <c r="C50" s="9">
        <v>0</v>
      </c>
    </row>
    <row r="51" spans="1:3" ht="11.25" customHeight="1" x14ac:dyDescent="0.2">
      <c r="A51" s="10" t="s">
        <v>6</v>
      </c>
      <c r="B51" s="9">
        <v>0</v>
      </c>
      <c r="C51" s="9">
        <v>0</v>
      </c>
    </row>
    <row r="52" spans="1:3" ht="11.25" customHeight="1" x14ac:dyDescent="0.2">
      <c r="A52" s="10" t="s">
        <v>10</v>
      </c>
      <c r="B52" s="9">
        <v>0</v>
      </c>
      <c r="C52" s="9">
        <v>0</v>
      </c>
    </row>
    <row r="53" spans="1:3" ht="11.25" customHeight="1" x14ac:dyDescent="0.2">
      <c r="A53" s="12"/>
      <c r="B53" s="7"/>
      <c r="C53" s="7"/>
    </row>
    <row r="54" spans="1:3" ht="11.25" customHeight="1" x14ac:dyDescent="0.2">
      <c r="A54" s="11" t="s">
        <v>9</v>
      </c>
      <c r="B54" s="5">
        <f>SUM(B55+B58)</f>
        <v>111576895.25</v>
      </c>
      <c r="C54" s="5">
        <f>SUM(C55+C58)</f>
        <v>5650798.6100000003</v>
      </c>
    </row>
    <row r="55" spans="1:3" ht="11.25" customHeight="1" x14ac:dyDescent="0.2">
      <c r="A55" s="10" t="s">
        <v>8</v>
      </c>
      <c r="B55" s="9">
        <v>0</v>
      </c>
      <c r="C55" s="9">
        <v>0</v>
      </c>
    </row>
    <row r="56" spans="1:3" ht="11.25" customHeight="1" x14ac:dyDescent="0.2">
      <c r="A56" s="10" t="s">
        <v>7</v>
      </c>
      <c r="B56" s="9">
        <v>0</v>
      </c>
      <c r="C56" s="9">
        <v>0</v>
      </c>
    </row>
    <row r="57" spans="1:3" ht="11.25" customHeight="1" x14ac:dyDescent="0.2">
      <c r="A57" s="10" t="s">
        <v>6</v>
      </c>
      <c r="B57" s="9">
        <v>0</v>
      </c>
      <c r="C57" s="9">
        <v>0</v>
      </c>
    </row>
    <row r="58" spans="1:3" ht="11.25" customHeight="1" x14ac:dyDescent="0.2">
      <c r="A58" s="10" t="s">
        <v>5</v>
      </c>
      <c r="B58" s="9">
        <v>111576895.25</v>
      </c>
      <c r="C58" s="9">
        <v>5650798.6100000003</v>
      </c>
    </row>
    <row r="59" spans="1:3" ht="11.25" customHeight="1" x14ac:dyDescent="0.2">
      <c r="A59" s="6" t="s">
        <v>4</v>
      </c>
      <c r="B59" s="5">
        <f>B48-B54</f>
        <v>-111576895.25</v>
      </c>
      <c r="C59" s="5">
        <f>C48-C54</f>
        <v>-5650798.6100000003</v>
      </c>
    </row>
    <row r="60" spans="1:3" ht="11.25" customHeight="1" x14ac:dyDescent="0.2">
      <c r="A60" s="8"/>
      <c r="B60" s="7"/>
      <c r="C60" s="7"/>
    </row>
    <row r="61" spans="1:3" ht="11.25" customHeight="1" x14ac:dyDescent="0.2">
      <c r="A61" s="6" t="s">
        <v>3</v>
      </c>
      <c r="B61" s="5">
        <f>B59+B45+B33</f>
        <v>21645584.339999869</v>
      </c>
      <c r="C61" s="5">
        <f>C59+C45+C33</f>
        <v>12510458.190000039</v>
      </c>
    </row>
    <row r="62" spans="1:3" ht="11.25" customHeight="1" x14ac:dyDescent="0.2">
      <c r="A62" s="8"/>
      <c r="B62" s="7"/>
      <c r="C62" s="7"/>
    </row>
    <row r="63" spans="1:3" ht="11.25" customHeight="1" x14ac:dyDescent="0.2">
      <c r="A63" s="6" t="s">
        <v>2</v>
      </c>
      <c r="B63" s="5">
        <f>+C65</f>
        <v>32739024.359999999</v>
      </c>
      <c r="C63" s="5">
        <v>20228566.170000002</v>
      </c>
    </row>
    <row r="64" spans="1:3" ht="11.25" customHeight="1" x14ac:dyDescent="0.2">
      <c r="A64" s="8"/>
      <c r="B64" s="7"/>
      <c r="C64" s="7"/>
    </row>
    <row r="65" spans="1:3" ht="11.25" customHeight="1" x14ac:dyDescent="0.2">
      <c r="A65" s="6" t="s">
        <v>1</v>
      </c>
      <c r="B65" s="5">
        <f>+B61+B63</f>
        <v>54384608.699999869</v>
      </c>
      <c r="C65" s="5">
        <v>32739024.359999999</v>
      </c>
    </row>
    <row r="66" spans="1:3" ht="11.25" customHeight="1" x14ac:dyDescent="0.2">
      <c r="A66" s="4"/>
      <c r="B66" s="3"/>
      <c r="C66" s="2"/>
    </row>
    <row r="68" spans="1:3" ht="27.75" customHeight="1" x14ac:dyDescent="0.2">
      <c r="A68" s="19" t="s">
        <v>0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2024-10-23T17:17:31Z</cp:lastPrinted>
  <dcterms:created xsi:type="dcterms:W3CDTF">2024-10-23T17:11:53Z</dcterms:created>
  <dcterms:modified xsi:type="dcterms:W3CDTF">2024-10-23T17:17:41Z</dcterms:modified>
  <cp:contentStatus/>
</cp:coreProperties>
</file>