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UPUESTO05\Desktop\DISCIPLINA FINANCIERA\"/>
    </mc:Choice>
  </mc:AlternateContent>
  <bookViews>
    <workbookView xWindow="0" yWindow="0" windowWidth="23040" windowHeight="9024"/>
  </bookViews>
  <sheets>
    <sheet name="Formato 6 a)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'[3]Info General'!$D$20</definedName>
    <definedName name="ENTE_PUBLICO">'[4]Info General'!$C$6</definedName>
    <definedName name="ENTE_PUBLICO_A">'[3]Info General'!$C$7</definedName>
    <definedName name="PERIODO_INFORME">'[3]Info General'!$C$14</definedName>
    <definedName name="ULTIMO">'[3]Info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5" i="1"/>
  <c r="C10" i="1"/>
  <c r="E11" i="1"/>
  <c r="H11" i="1"/>
  <c r="E12" i="1"/>
  <c r="E10" i="1" s="1"/>
  <c r="H12" i="1"/>
  <c r="H10" i="1" s="1"/>
  <c r="E13" i="1"/>
  <c r="H13" i="1"/>
  <c r="E14" i="1"/>
  <c r="H14" i="1"/>
  <c r="E15" i="1"/>
  <c r="H15" i="1"/>
  <c r="E16" i="1"/>
  <c r="H16" i="1"/>
  <c r="E17" i="1"/>
  <c r="H17" i="1"/>
  <c r="C18" i="1"/>
  <c r="C9" i="1" s="1"/>
  <c r="C159" i="1" s="1"/>
  <c r="E19" i="1"/>
  <c r="H19" i="1"/>
  <c r="E20" i="1"/>
  <c r="H20" i="1" s="1"/>
  <c r="E21" i="1"/>
  <c r="H21" i="1"/>
  <c r="E22" i="1"/>
  <c r="H22" i="1" s="1"/>
  <c r="E23" i="1"/>
  <c r="H23" i="1"/>
  <c r="E24" i="1"/>
  <c r="H24" i="1" s="1"/>
  <c r="E25" i="1"/>
  <c r="H25" i="1"/>
  <c r="E26" i="1"/>
  <c r="H26" i="1" s="1"/>
  <c r="E27" i="1"/>
  <c r="H27" i="1"/>
  <c r="C28" i="1"/>
  <c r="E29" i="1"/>
  <c r="E28" i="1" s="1"/>
  <c r="H29" i="1"/>
  <c r="H28" i="1" s="1"/>
  <c r="E30" i="1"/>
  <c r="H30" i="1"/>
  <c r="E31" i="1"/>
  <c r="H31" i="1"/>
  <c r="E32" i="1"/>
  <c r="H32" i="1"/>
  <c r="E33" i="1"/>
  <c r="H33" i="1"/>
  <c r="E34" i="1"/>
  <c r="H34" i="1"/>
  <c r="E35" i="1"/>
  <c r="H35" i="1"/>
  <c r="E36" i="1"/>
  <c r="H36" i="1"/>
  <c r="E37" i="1"/>
  <c r="H37" i="1"/>
  <c r="C38" i="1"/>
  <c r="E39" i="1"/>
  <c r="H39" i="1" s="1"/>
  <c r="E40" i="1"/>
  <c r="H40" i="1"/>
  <c r="E41" i="1"/>
  <c r="H41" i="1" s="1"/>
  <c r="E42" i="1"/>
  <c r="H42" i="1"/>
  <c r="E43" i="1"/>
  <c r="H43" i="1" s="1"/>
  <c r="E44" i="1"/>
  <c r="H44" i="1"/>
  <c r="E45" i="1"/>
  <c r="H45" i="1" s="1"/>
  <c r="E46" i="1"/>
  <c r="H46" i="1"/>
  <c r="E47" i="1"/>
  <c r="H47" i="1" s="1"/>
  <c r="C48" i="1"/>
  <c r="E49" i="1"/>
  <c r="H49" i="1"/>
  <c r="E50" i="1"/>
  <c r="E48" i="1" s="1"/>
  <c r="H50" i="1"/>
  <c r="H48" i="1" s="1"/>
  <c r="E51" i="1"/>
  <c r="H51" i="1"/>
  <c r="E52" i="1"/>
  <c r="H52" i="1"/>
  <c r="E53" i="1"/>
  <c r="H53" i="1"/>
  <c r="E54" i="1"/>
  <c r="H54" i="1"/>
  <c r="E55" i="1"/>
  <c r="H55" i="1"/>
  <c r="E56" i="1"/>
  <c r="H56" i="1"/>
  <c r="E57" i="1"/>
  <c r="H57" i="1"/>
  <c r="C58" i="1"/>
  <c r="E59" i="1"/>
  <c r="H59" i="1"/>
  <c r="E60" i="1"/>
  <c r="H60" i="1" s="1"/>
  <c r="E61" i="1"/>
  <c r="H61" i="1"/>
  <c r="C62" i="1"/>
  <c r="D62" i="1"/>
  <c r="F62" i="1"/>
  <c r="G62" i="1"/>
  <c r="E63" i="1"/>
  <c r="E62" i="1" s="1"/>
  <c r="H63" i="1"/>
  <c r="E64" i="1"/>
  <c r="H64" i="1" s="1"/>
  <c r="E65" i="1"/>
  <c r="H65" i="1"/>
  <c r="E66" i="1"/>
  <c r="H66" i="1" s="1"/>
  <c r="E67" i="1"/>
  <c r="H67" i="1"/>
  <c r="E68" i="1"/>
  <c r="H68" i="1" s="1"/>
  <c r="E69" i="1"/>
  <c r="H69" i="1"/>
  <c r="E70" i="1"/>
  <c r="H70" i="1" s="1"/>
  <c r="C71" i="1"/>
  <c r="D71" i="1"/>
  <c r="F71" i="1"/>
  <c r="G71" i="1"/>
  <c r="E72" i="1"/>
  <c r="H72" i="1" s="1"/>
  <c r="H71" i="1" s="1"/>
  <c r="E73" i="1"/>
  <c r="H73" i="1"/>
  <c r="E74" i="1"/>
  <c r="H74" i="1" s="1"/>
  <c r="C75" i="1"/>
  <c r="D75" i="1"/>
  <c r="F75" i="1"/>
  <c r="G75" i="1"/>
  <c r="E76" i="1"/>
  <c r="H76" i="1" s="1"/>
  <c r="E77" i="1"/>
  <c r="H77" i="1"/>
  <c r="E78" i="1"/>
  <c r="H78" i="1" s="1"/>
  <c r="E79" i="1"/>
  <c r="H79" i="1"/>
  <c r="E80" i="1"/>
  <c r="H80" i="1" s="1"/>
  <c r="E81" i="1"/>
  <c r="H81" i="1"/>
  <c r="E82" i="1"/>
  <c r="H82" i="1" s="1"/>
  <c r="C85" i="1"/>
  <c r="C84" i="1" s="1"/>
  <c r="D85" i="1"/>
  <c r="E85" i="1"/>
  <c r="F85" i="1"/>
  <c r="F84" i="1" s="1"/>
  <c r="F159" i="1" s="1"/>
  <c r="G85" i="1"/>
  <c r="G84" i="1" s="1"/>
  <c r="G159" i="1" s="1"/>
  <c r="H86" i="1"/>
  <c r="H85" i="1" s="1"/>
  <c r="H87" i="1"/>
  <c r="H88" i="1"/>
  <c r="H89" i="1"/>
  <c r="H90" i="1"/>
  <c r="H91" i="1"/>
  <c r="H92" i="1"/>
  <c r="C93" i="1"/>
  <c r="D93" i="1"/>
  <c r="E93" i="1"/>
  <c r="F93" i="1"/>
  <c r="G93" i="1"/>
  <c r="H94" i="1"/>
  <c r="H93" i="1" s="1"/>
  <c r="H95" i="1"/>
  <c r="H96" i="1"/>
  <c r="H97" i="1"/>
  <c r="H98" i="1"/>
  <c r="H99" i="1"/>
  <c r="H100" i="1"/>
  <c r="H101" i="1"/>
  <c r="H102" i="1"/>
  <c r="C103" i="1"/>
  <c r="D103" i="1"/>
  <c r="F103" i="1"/>
  <c r="G103" i="1"/>
  <c r="H104" i="1"/>
  <c r="H105" i="1"/>
  <c r="H106" i="1"/>
  <c r="H107" i="1"/>
  <c r="H103" i="1" s="1"/>
  <c r="H108" i="1"/>
  <c r="H109" i="1"/>
  <c r="H110" i="1"/>
  <c r="H111" i="1"/>
  <c r="H112" i="1"/>
  <c r="C113" i="1"/>
  <c r="D113" i="1"/>
  <c r="D84" i="1" s="1"/>
  <c r="D159" i="1" s="1"/>
  <c r="E113" i="1"/>
  <c r="E84" i="1" s="1"/>
  <c r="F113" i="1"/>
  <c r="G113" i="1"/>
  <c r="H114" i="1"/>
  <c r="H113" i="1" s="1"/>
  <c r="H115" i="1"/>
  <c r="H116" i="1"/>
  <c r="H117" i="1"/>
  <c r="H118" i="1"/>
  <c r="H119" i="1"/>
  <c r="H120" i="1"/>
  <c r="H121" i="1"/>
  <c r="H122" i="1"/>
  <c r="C123" i="1"/>
  <c r="D123" i="1"/>
  <c r="E123" i="1"/>
  <c r="F123" i="1"/>
  <c r="G123" i="1"/>
  <c r="H124" i="1"/>
  <c r="H123" i="1" s="1"/>
  <c r="H125" i="1"/>
  <c r="H126" i="1"/>
  <c r="H127" i="1"/>
  <c r="H128" i="1"/>
  <c r="H129" i="1"/>
  <c r="H130" i="1"/>
  <c r="H131" i="1"/>
  <c r="H132" i="1"/>
  <c r="C133" i="1"/>
  <c r="D133" i="1"/>
  <c r="E133" i="1"/>
  <c r="F133" i="1"/>
  <c r="G133" i="1"/>
  <c r="H134" i="1"/>
  <c r="H133" i="1" s="1"/>
  <c r="H135" i="1"/>
  <c r="H136" i="1"/>
  <c r="C137" i="1"/>
  <c r="D137" i="1"/>
  <c r="E137" i="1"/>
  <c r="F137" i="1"/>
  <c r="G137" i="1"/>
  <c r="H138" i="1"/>
  <c r="H137" i="1" s="1"/>
  <c r="H139" i="1"/>
  <c r="H140" i="1"/>
  <c r="H141" i="1"/>
  <c r="H142" i="1"/>
  <c r="H143" i="1"/>
  <c r="H144" i="1"/>
  <c r="H145" i="1"/>
  <c r="C146" i="1"/>
  <c r="D146" i="1"/>
  <c r="E146" i="1"/>
  <c r="F146" i="1"/>
  <c r="G146" i="1"/>
  <c r="H146" i="1"/>
  <c r="H147" i="1"/>
  <c r="H148" i="1"/>
  <c r="H149" i="1"/>
  <c r="C150" i="1"/>
  <c r="D150" i="1"/>
  <c r="E150" i="1"/>
  <c r="F150" i="1"/>
  <c r="G150" i="1"/>
  <c r="H151" i="1"/>
  <c r="H150" i="1" s="1"/>
  <c r="H152" i="1"/>
  <c r="H153" i="1"/>
  <c r="H154" i="1"/>
  <c r="H155" i="1"/>
  <c r="H156" i="1"/>
  <c r="H157" i="1"/>
  <c r="H62" i="1" l="1"/>
  <c r="H18" i="1"/>
  <c r="H9" i="1" s="1"/>
  <c r="H159" i="1" s="1"/>
  <c r="H75" i="1"/>
  <c r="H58" i="1"/>
  <c r="H84" i="1"/>
  <c r="H38" i="1"/>
  <c r="E75" i="1"/>
  <c r="E71" i="1"/>
  <c r="E58" i="1"/>
  <c r="E9" i="1" s="1"/>
  <c r="E159" i="1" s="1"/>
  <c r="E18" i="1"/>
  <c r="E38" i="1"/>
</calcChain>
</file>

<file path=xl/sharedStrings.xml><?xml version="1.0" encoding="utf-8"?>
<sst xmlns="http://schemas.openxmlformats.org/spreadsheetml/2006/main" count="161" uniqueCount="88">
  <si>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</si>
  <si>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</si>
  <si>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</si>
  <si>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</si>
  <si>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</si>
  <si>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</si>
  <si>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</si>
  <si>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</si>
  <si>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</si>
  <si>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</si>
  <si>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</si>
  <si>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</si>
  <si>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</si>
  <si>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</si>
  <si>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</si>
  <si>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 xml:space="preserve">          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</si>
  <si>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</si>
  <si>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</si>
  <si>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</si>
  <si>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</si>
  <si>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</si>
  <si>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</si>
  <si>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</si>
  <si>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</si>
  <si>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</si>
  <si>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</si>
  <si>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</si>
  <si>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</si>
  <si>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</si>
  <si>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</si>
  <si>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</si>
  <si>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</si>
  <si>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</si>
  <si>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</si>
  <si>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</si>
  <si>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</si>
  <si>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</si>
  <si>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</si>
  <si>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</si>
  <si>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</si>
  <si>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</si>
  <si>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</si>
  <si>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</si>
  <si>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</si>
  <si>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</si>
  <si>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</si>
  <si>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</si>
  <si>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</si>
  <si>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</si>
  <si>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</si>
  <si>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</si>
  <si>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</si>
  <si>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</si>
  <si>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</si>
  <si>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</si>
  <si>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</si>
  <si>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</si>
  <si>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</si>
  <si>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</si>
  <si>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</si>
  <si>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</si>
  <si>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</si>
  <si>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</si>
  <si>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</si>
  <si>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</si>
  <si>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</si>
  <si>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</si>
  <si>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</si>
  <si>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</si>
  <si>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</si>
  <si>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</si>
  <si>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</si>
  <si>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</si>
  <si>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</si>
  <si>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</si>
  <si>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>I. Gasto No Etiquetado (I=A+B+C+D+E+F+G+H+I)</t>
  </si>
  <si>
    <t xml:space="preserve">Pagado </t>
  </si>
  <si>
    <t>Devengado</t>
  </si>
  <si>
    <t xml:space="preserve">Modificado </t>
  </si>
  <si>
    <t xml:space="preserve">Ampliaciones/ (Reducciones) </t>
  </si>
  <si>
    <t>Aprobado (d)</t>
  </si>
  <si>
    <t>Subejercicio (e)</t>
  </si>
  <si>
    <t>Egresos</t>
  </si>
  <si>
    <t>Concepto (c)</t>
  </si>
  <si>
    <t>(PESOS)</t>
  </si>
  <si>
    <t xml:space="preserve">Clasificación por Objeto del Gasto (Capítulo y Concepto) </t>
  </si>
  <si>
    <t>Estado Analítico del Ejercicio del Presupuesto de Egresos Detallado - LDF</t>
  </si>
  <si>
    <t>Formato 6 a) Estado Analítico del Ejercicio del Presupuesto de Egresos Detallado - LDF 
                       (Clasificación por Objeto del Gasto)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</si>
</sst>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4" fontId="2" fillId="0" borderId="2" xfId="0" applyNumberFormat="1" applyFont="1" applyBorder="1" applyAlignment="1">
      <alignment horizontal="right" vertical="center"/>
    </xf>
    <xf numFmtId="0" fontId="2" fillId="2" borderId="3" xfId="0" applyFont="1" applyFill="1" applyBorder="1" applyAlignment="1">
      <alignment horizontal="left" indent="3"/>
    </xf>
    <xf numFmtId="0" fontId="0" fillId="0" borderId="2" xfId="0" applyBorder="1" applyAlignment="1">
      <alignment horizontal="center" vertical="center"/>
    </xf>
    <xf numFmtId="0" fontId="0" fillId="2" borderId="3" xfId="0" applyFill="1" applyBorder="1" applyAlignment="1">
      <alignment horizontal="left" indent="3"/>
    </xf>
    <xf numFmtId="4" fontId="0" fillId="0" borderId="3" xfId="0" applyNumberFormat="1" applyBorder="1" applyAlignment="1" applyProtection="1">
      <alignment horizontal="right" vertical="top"/>
      <protection locked="0"/>
    </xf>
    <xf numFmtId="0" fontId="0" fillId="2" borderId="3" xfId="0" applyFill="1" applyBorder="1" applyAlignment="1">
      <alignment horizontal="left" vertical="center" indent="9"/>
    </xf>
    <xf numFmtId="0" fontId="0" fillId="2" borderId="3" xfId="0" applyFill="1" applyBorder="1" applyAlignment="1">
      <alignment horizontal="left" indent="9"/>
    </xf>
    <xf numFmtId="4" fontId="2" fillId="0" borderId="3" xfId="0" applyNumberFormat="1" applyFont="1" applyBorder="1" applyAlignment="1" applyProtection="1">
      <alignment horizontal="right" vertical="top"/>
      <protection locked="0"/>
    </xf>
    <xf numFmtId="0" fontId="0" fillId="2" borderId="3" xfId="0" applyFill="1" applyBorder="1" applyAlignment="1">
      <alignment horizontal="left" vertical="center" indent="6"/>
    </xf>
    <xf numFmtId="0" fontId="2" fillId="2" borderId="3" xfId="0" applyFont="1" applyFill="1" applyBorder="1" applyAlignment="1">
      <alignment horizontal="left" vertical="center" indent="3"/>
    </xf>
    <xf numFmtId="0" fontId="0" fillId="2" borderId="3" xfId="0" applyFill="1" applyBorder="1" applyAlignment="1">
      <alignment horizontal="left" vertical="center" indent="3"/>
    </xf>
    <xf numFmtId="4" fontId="0" fillId="0" borderId="0" xfId="0" applyNumberFormat="1"/>
    <xf numFmtId="164" fontId="1" fillId="2" borderId="3" xfId="1" applyNumberFormat="1" applyFont="1" applyFill="1" applyBorder="1" applyAlignment="1" applyProtection="1">
      <alignment vertical="center"/>
      <protection locked="0"/>
    </xf>
    <xf numFmtId="4" fontId="0" fillId="0" borderId="0" xfId="1" applyNumberFormat="1" applyFont="1"/>
    <xf numFmtId="164" fontId="0" fillId="2" borderId="3" xfId="1" applyNumberFormat="1" applyFont="1" applyFill="1" applyBorder="1" applyAlignment="1" applyProtection="1">
      <alignment vertical="center"/>
      <protection locked="0"/>
    </xf>
    <xf numFmtId="164" fontId="2" fillId="2" borderId="3" xfId="1" applyNumberFormat="1" applyFont="1" applyFill="1" applyBorder="1" applyAlignment="1" applyProtection="1">
      <alignment vertical="center"/>
      <protection locked="0"/>
    </xf>
    <xf numFmtId="4" fontId="2" fillId="0" borderId="0" xfId="1" applyNumberFormat="1" applyFont="1"/>
    <xf numFmtId="0" fontId="2" fillId="2" borderId="4" xfId="0" applyFont="1" applyFill="1" applyBorder="1" applyAlignment="1">
      <alignment horizontal="left" vertical="center" indent="3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Continuous" vertical="center"/>
    </xf>
    <xf numFmtId="0" fontId="2" fillId="3" borderId="3" xfId="0" applyFont="1" applyFill="1" applyBorder="1" applyAlignment="1">
      <alignment horizontal="centerContinuous" vertical="center"/>
    </xf>
    <xf numFmtId="0" fontId="2" fillId="3" borderId="4" xfId="0" applyFont="1" applyFill="1" applyBorder="1" applyAlignment="1">
      <alignment horizontal="centerContinuous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</cellXfs>
  <cellStyles count="2">
    <cellStyle name="Millares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%20%20IAODF-GTO-CODE-4T-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SUPUESTO05/Documents/1%20ESF-GTO-CODE-4T-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pjoe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3"/>
    </sheetNames>
    <sheetDataSet>
      <sheetData sheetId="0">
        <row r="4">
          <cell r="B4" t="str">
            <v>Del 1 de Enero al 31 de Diciembre de 2024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</sheetNames>
    <sheetDataSet>
      <sheetData sheetId="0">
        <row r="2">
          <cell r="B2" t="str">
            <v>COMISIÓN DE DEPORTE DEL ESTADO DE GUANAJUATO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outlinePr summaryBelow="0"/>
  </sheetPr>
  <dimension ref="B1:H160"/>
  <sheetViews>
    <sheetView showGridLines="0" tabSelected="1" topLeftCell="A97" zoomScale="75" zoomScaleNormal="75" workbookViewId="0">
      <selection activeCell="D17" sqref="D17"/>
    </sheetView>
  </sheetViews>
  <sheetFormatPr baseColWidth="10" defaultColWidth="11" defaultRowHeight="14.4" x14ac:dyDescent="0.3"/>
  <cols>
    <col min="1" max="1" width="0.88671875" customWidth="1"/>
    <col min="2" max="2" width="97" bestFit="1" customWidth="1"/>
    <col min="3" max="3" width="19.109375" customWidth="1"/>
    <col min="4" max="4" width="19.33203125" customWidth="1"/>
    <col min="5" max="7" width="19.109375" bestFit="1" customWidth="1"/>
    <col min="8" max="8" width="16.6640625" bestFit="1" customWidth="1"/>
    <col min="9" max="9" width="2.33203125" customWidth="1"/>
  </cols>
  <sheetData>
    <row r="1" spans="2:8" ht="40.950000000000003" customHeight="1" x14ac:dyDescent="0.3">
      <c r="B1" s="29" t="s">
        <v>87</v>
      </c>
      <c r="C1" s="28"/>
      <c r="D1" s="28"/>
      <c r="E1" s="28"/>
      <c r="F1" s="28"/>
      <c r="G1" s="28"/>
      <c r="H1" s="27"/>
    </row>
    <row r="2" spans="2:8" x14ac:dyDescent="0.3">
      <c r="B2" s="26" t="str">
        <f>'[2]Formato 1'!B2</f>
        <v>COMISIÓN DE DEPORTE DEL ESTADO DE GUANAJUATO</v>
      </c>
      <c r="C2" s="26"/>
      <c r="D2" s="26"/>
      <c r="E2" s="26"/>
      <c r="F2" s="26"/>
      <c r="G2" s="26"/>
      <c r="H2" s="26"/>
    </row>
    <row r="3" spans="2:8" x14ac:dyDescent="0.3">
      <c r="B3" s="25" t="s">
        <v>86</v>
      </c>
      <c r="C3" s="25"/>
      <c r="D3" s="25"/>
      <c r="E3" s="25"/>
      <c r="F3" s="25"/>
      <c r="G3" s="25"/>
      <c r="H3" s="25"/>
    </row>
    <row r="4" spans="2:8" x14ac:dyDescent="0.3">
      <c r="B4" s="25" t="s">
        <v>85</v>
      </c>
      <c r="C4" s="25"/>
      <c r="D4" s="25"/>
      <c r="E4" s="25"/>
      <c r="F4" s="25"/>
      <c r="G4" s="25"/>
      <c r="H4" s="25"/>
    </row>
    <row r="5" spans="2:8" x14ac:dyDescent="0.3">
      <c r="B5" s="25" t="str">
        <f>'[1]Formato 3'!B4</f>
        <v>Del 1 de Enero al 31 de Diciembre de 2024 (b)</v>
      </c>
      <c r="C5" s="25"/>
      <c r="D5" s="25"/>
      <c r="E5" s="25"/>
      <c r="F5" s="25"/>
      <c r="G5" s="25"/>
      <c r="H5" s="25"/>
    </row>
    <row r="6" spans="2:8" x14ac:dyDescent="0.3">
      <c r="B6" s="24" t="s">
        <v>84</v>
      </c>
      <c r="C6" s="24"/>
      <c r="D6" s="24"/>
      <c r="E6" s="24"/>
      <c r="F6" s="24"/>
      <c r="G6" s="24"/>
      <c r="H6" s="24"/>
    </row>
    <row r="7" spans="2:8" x14ac:dyDescent="0.3">
      <c r="B7" s="21" t="s">
        <v>83</v>
      </c>
      <c r="C7" s="21" t="s">
        <v>82</v>
      </c>
      <c r="D7" s="21"/>
      <c r="E7" s="21"/>
      <c r="F7" s="21"/>
      <c r="G7" s="21"/>
      <c r="H7" s="23" t="s">
        <v>81</v>
      </c>
    </row>
    <row r="8" spans="2:8" ht="28.8" x14ac:dyDescent="0.3">
      <c r="B8" s="21"/>
      <c r="C8" s="22" t="s">
        <v>80</v>
      </c>
      <c r="D8" s="22" t="s">
        <v>79</v>
      </c>
      <c r="E8" s="22" t="s">
        <v>78</v>
      </c>
      <c r="F8" s="22" t="s">
        <v>77</v>
      </c>
      <c r="G8" s="22" t="s">
        <v>76</v>
      </c>
      <c r="H8" s="21"/>
    </row>
    <row r="9" spans="2:8" x14ac:dyDescent="0.3">
      <c r="B9" s="20" t="s">
        <v>75</v>
      </c>
      <c r="C9" s="10">
        <f>SUM(C10,C18,C28,C38,C48,C58,C62,C71,C75)</f>
        <v>291714139.29000002</v>
      </c>
      <c r="D9" s="16">
        <v>664458643.36000001</v>
      </c>
      <c r="E9" s="10">
        <f>SUM(E10,E18,E28,E38,E48,E58,E62,E71,E75)</f>
        <v>956172782.64999998</v>
      </c>
      <c r="F9" s="18">
        <v>869712888.6099999</v>
      </c>
      <c r="G9" s="18">
        <v>869712888.6099999</v>
      </c>
      <c r="H9" s="10">
        <f>SUM(H10,H18,H28,H38,H48,H58,H62,H71,H75)</f>
        <v>86459894.039999992</v>
      </c>
    </row>
    <row r="10" spans="2:8" x14ac:dyDescent="0.3">
      <c r="B10" s="11" t="s">
        <v>73</v>
      </c>
      <c r="C10" s="10">
        <f>SUM(C11:C17)</f>
        <v>62364534.970000006</v>
      </c>
      <c r="D10" s="16">
        <v>22488557.190000001</v>
      </c>
      <c r="E10" s="10">
        <f>SUM(E11:E17)</f>
        <v>84853092.159999996</v>
      </c>
      <c r="F10" s="18">
        <v>76330050.909999996</v>
      </c>
      <c r="G10" s="18">
        <v>76330050.909999996</v>
      </c>
      <c r="H10" s="10">
        <f>SUM(H11:H17)</f>
        <v>8523041.2500000019</v>
      </c>
    </row>
    <row r="11" spans="2:8" x14ac:dyDescent="0.3">
      <c r="B11" s="8" t="s">
        <v>72</v>
      </c>
      <c r="C11" s="7">
        <v>12052320</v>
      </c>
      <c r="D11" s="16">
        <v>79562.64</v>
      </c>
      <c r="E11" s="7">
        <f>+C11+D11</f>
        <v>12131882.640000001</v>
      </c>
      <c r="F11" s="15">
        <v>12067708.24</v>
      </c>
      <c r="G11" s="15">
        <v>12067708.24</v>
      </c>
      <c r="H11" s="7">
        <f>E11-F11</f>
        <v>64174.400000000373</v>
      </c>
    </row>
    <row r="12" spans="2:8" x14ac:dyDescent="0.3">
      <c r="B12" s="8" t="s">
        <v>71</v>
      </c>
      <c r="C12" s="7">
        <v>12917690</v>
      </c>
      <c r="D12" s="16">
        <v>18204025.399999999</v>
      </c>
      <c r="E12" s="7">
        <f>+C12+D12</f>
        <v>31121715.399999999</v>
      </c>
      <c r="F12" s="15">
        <v>23698777.030000001</v>
      </c>
      <c r="G12" s="15">
        <v>23698777.030000001</v>
      </c>
      <c r="H12" s="7">
        <f>E12-F12</f>
        <v>7422938.3699999973</v>
      </c>
    </row>
    <row r="13" spans="2:8" x14ac:dyDescent="0.3">
      <c r="B13" s="8" t="s">
        <v>70</v>
      </c>
      <c r="C13" s="7">
        <v>15231333</v>
      </c>
      <c r="D13" s="16">
        <v>413075.57</v>
      </c>
      <c r="E13" s="7">
        <f>+C13+D13</f>
        <v>15644408.57</v>
      </c>
      <c r="F13" s="15">
        <v>15220701.039999999</v>
      </c>
      <c r="G13" s="15">
        <v>15220701.039999999</v>
      </c>
      <c r="H13" s="7">
        <f>E13-F13</f>
        <v>423707.53000000119</v>
      </c>
    </row>
    <row r="14" spans="2:8" x14ac:dyDescent="0.3">
      <c r="B14" s="8" t="s">
        <v>69</v>
      </c>
      <c r="C14" s="7">
        <v>4511548</v>
      </c>
      <c r="D14" s="16">
        <v>743356.78</v>
      </c>
      <c r="E14" s="7">
        <f>+C14+D14</f>
        <v>5254904.78</v>
      </c>
      <c r="F14" s="15">
        <v>4954506.33</v>
      </c>
      <c r="G14" s="15">
        <v>4954506.33</v>
      </c>
      <c r="H14" s="7">
        <f>E14-F14</f>
        <v>300398.45000000019</v>
      </c>
    </row>
    <row r="15" spans="2:8" x14ac:dyDescent="0.3">
      <c r="B15" s="8" t="s">
        <v>68</v>
      </c>
      <c r="C15" s="7">
        <v>17365461.48</v>
      </c>
      <c r="D15" s="16">
        <v>3079896.16</v>
      </c>
      <c r="E15" s="7">
        <f>+C15+D15</f>
        <v>20445357.640000001</v>
      </c>
      <c r="F15" s="15">
        <v>20206801.059999999</v>
      </c>
      <c r="G15" s="15">
        <v>20206801.059999999</v>
      </c>
      <c r="H15" s="7">
        <f>E15-F15</f>
        <v>238556.58000000194</v>
      </c>
    </row>
    <row r="16" spans="2:8" x14ac:dyDescent="0.3">
      <c r="B16" s="8" t="s">
        <v>67</v>
      </c>
      <c r="C16" s="7">
        <v>212394.49</v>
      </c>
      <c r="D16" s="16">
        <v>-149800.35999999999</v>
      </c>
      <c r="E16" s="7">
        <f>+C16+D16</f>
        <v>62594.130000000005</v>
      </c>
      <c r="F16" s="15">
        <v>0</v>
      </c>
      <c r="G16" s="15">
        <v>0</v>
      </c>
      <c r="H16" s="7">
        <f>E16-F16</f>
        <v>62594.130000000005</v>
      </c>
    </row>
    <row r="17" spans="2:8" x14ac:dyDescent="0.3">
      <c r="B17" s="8" t="s">
        <v>66</v>
      </c>
      <c r="C17" s="7">
        <v>73788</v>
      </c>
      <c r="D17" s="16">
        <v>118441</v>
      </c>
      <c r="E17" s="7">
        <f>+C17+D17</f>
        <v>192229</v>
      </c>
      <c r="F17" s="15">
        <v>181557.21</v>
      </c>
      <c r="G17" s="15">
        <v>181557.21</v>
      </c>
      <c r="H17" s="7">
        <f>E17-F17</f>
        <v>10671.790000000008</v>
      </c>
    </row>
    <row r="18" spans="2:8" x14ac:dyDescent="0.3">
      <c r="B18" s="11" t="s">
        <v>65</v>
      </c>
      <c r="C18" s="10">
        <f>SUM(C19:C27)</f>
        <v>10995038.139999999</v>
      </c>
      <c r="D18" s="19">
        <v>637642.03999999992</v>
      </c>
      <c r="E18" s="10">
        <f>SUM(E19:E27)</f>
        <v>11632680.18</v>
      </c>
      <c r="F18" s="18">
        <v>10227910.230000002</v>
      </c>
      <c r="G18" s="18">
        <v>10227910.230000002</v>
      </c>
      <c r="H18" s="10">
        <f>SUM(H19:H27)</f>
        <v>1404769.9499999988</v>
      </c>
    </row>
    <row r="19" spans="2:8" x14ac:dyDescent="0.3">
      <c r="B19" s="8" t="s">
        <v>64</v>
      </c>
      <c r="C19" s="7">
        <v>2224450</v>
      </c>
      <c r="D19" s="16">
        <v>-58139.72</v>
      </c>
      <c r="E19" s="7">
        <f>+C19+D19</f>
        <v>2166310.2799999998</v>
      </c>
      <c r="F19" s="15">
        <v>1944581.1200000001</v>
      </c>
      <c r="G19" s="15">
        <v>1944581.1200000001</v>
      </c>
      <c r="H19" s="7">
        <f>E19-F19</f>
        <v>221729.15999999968</v>
      </c>
    </row>
    <row r="20" spans="2:8" x14ac:dyDescent="0.3">
      <c r="B20" s="8" t="s">
        <v>63</v>
      </c>
      <c r="C20" s="7">
        <v>246913.8</v>
      </c>
      <c r="D20" s="16">
        <v>19464.009999999998</v>
      </c>
      <c r="E20" s="7">
        <f>+C20+D20</f>
        <v>266377.81</v>
      </c>
      <c r="F20" s="15">
        <v>208430</v>
      </c>
      <c r="G20" s="15">
        <v>208430</v>
      </c>
      <c r="H20" s="7">
        <f>E20-F20</f>
        <v>57947.81</v>
      </c>
    </row>
    <row r="21" spans="2:8" x14ac:dyDescent="0.3">
      <c r="B21" s="8" t="s">
        <v>62</v>
      </c>
      <c r="C21" s="7">
        <v>0</v>
      </c>
      <c r="D21" s="16">
        <v>0</v>
      </c>
      <c r="E21" s="7">
        <f>+C21+D21</f>
        <v>0</v>
      </c>
      <c r="F21" s="17">
        <v>0</v>
      </c>
      <c r="G21" s="17">
        <v>0</v>
      </c>
      <c r="H21" s="7">
        <f>E21-F21</f>
        <v>0</v>
      </c>
    </row>
    <row r="22" spans="2:8" x14ac:dyDescent="0.3">
      <c r="B22" s="8" t="s">
        <v>61</v>
      </c>
      <c r="C22" s="7">
        <v>786731.07</v>
      </c>
      <c r="D22" s="16">
        <v>329662.36</v>
      </c>
      <c r="E22" s="7">
        <f>+C22+D22</f>
        <v>1116393.43</v>
      </c>
      <c r="F22" s="15">
        <v>855129.65</v>
      </c>
      <c r="G22" s="15">
        <v>855129.65</v>
      </c>
      <c r="H22" s="7">
        <f>E22-F22</f>
        <v>261263.77999999991</v>
      </c>
    </row>
    <row r="23" spans="2:8" x14ac:dyDescent="0.3">
      <c r="B23" s="8" t="s">
        <v>60</v>
      </c>
      <c r="C23" s="7">
        <v>385500</v>
      </c>
      <c r="D23" s="16">
        <v>208230.9</v>
      </c>
      <c r="E23" s="7">
        <f>+C23+D23</f>
        <v>593730.9</v>
      </c>
      <c r="F23" s="15">
        <v>420428.01</v>
      </c>
      <c r="G23" s="15">
        <v>420428.01</v>
      </c>
      <c r="H23" s="7">
        <f>E23-F23</f>
        <v>173302.89</v>
      </c>
    </row>
    <row r="24" spans="2:8" x14ac:dyDescent="0.3">
      <c r="B24" s="8" t="s">
        <v>59</v>
      </c>
      <c r="C24" s="7">
        <v>4360000</v>
      </c>
      <c r="D24" s="16">
        <v>141716.35</v>
      </c>
      <c r="E24" s="7">
        <f>+C24+D24</f>
        <v>4501716.3499999996</v>
      </c>
      <c r="F24" s="15">
        <v>4238871.8600000003</v>
      </c>
      <c r="G24" s="15">
        <v>4238871.8600000003</v>
      </c>
      <c r="H24" s="7">
        <f>E24-F24</f>
        <v>262844.48999999929</v>
      </c>
    </row>
    <row r="25" spans="2:8" x14ac:dyDescent="0.3">
      <c r="B25" s="8" t="s">
        <v>58</v>
      </c>
      <c r="C25" s="7">
        <v>2577000</v>
      </c>
      <c r="D25" s="16">
        <v>-258429.2</v>
      </c>
      <c r="E25" s="7">
        <f>+C25+D25</f>
        <v>2318570.7999999998</v>
      </c>
      <c r="F25" s="15">
        <v>2190692.12</v>
      </c>
      <c r="G25" s="15">
        <v>2190692.12</v>
      </c>
      <c r="H25" s="7">
        <f>E25-F25</f>
        <v>127878.6799999997</v>
      </c>
    </row>
    <row r="26" spans="2:8" x14ac:dyDescent="0.3">
      <c r="B26" s="8" t="s">
        <v>57</v>
      </c>
      <c r="C26" s="7">
        <v>0</v>
      </c>
      <c r="D26" s="16">
        <v>0</v>
      </c>
      <c r="E26" s="7">
        <f>+C26+D26</f>
        <v>0</v>
      </c>
      <c r="F26" s="17">
        <v>0</v>
      </c>
      <c r="G26" s="17">
        <v>0</v>
      </c>
      <c r="H26" s="7">
        <f>E26-F26</f>
        <v>0</v>
      </c>
    </row>
    <row r="27" spans="2:8" x14ac:dyDescent="0.3">
      <c r="B27" s="8" t="s">
        <v>56</v>
      </c>
      <c r="C27" s="7">
        <v>414443.27</v>
      </c>
      <c r="D27" s="16">
        <v>255137.34</v>
      </c>
      <c r="E27" s="7">
        <f>+C27+D27</f>
        <v>669580.61</v>
      </c>
      <c r="F27" s="15">
        <v>369777.47</v>
      </c>
      <c r="G27" s="15">
        <v>369777.47</v>
      </c>
      <c r="H27" s="7">
        <f>E27-F27</f>
        <v>299803.14</v>
      </c>
    </row>
    <row r="28" spans="2:8" x14ac:dyDescent="0.3">
      <c r="B28" s="11" t="s">
        <v>55</v>
      </c>
      <c r="C28" s="10">
        <f>SUM(C29:C37)</f>
        <v>69049793.000000015</v>
      </c>
      <c r="D28" s="19">
        <v>111233826.43000001</v>
      </c>
      <c r="E28" s="10">
        <f>SUM(E29:E37)</f>
        <v>180283619.43000004</v>
      </c>
      <c r="F28" s="18">
        <v>167791693.96000001</v>
      </c>
      <c r="G28" s="18">
        <v>167791693.96000001</v>
      </c>
      <c r="H28" s="10">
        <f>SUM(H29:H37)</f>
        <v>12491925.470000004</v>
      </c>
    </row>
    <row r="29" spans="2:8" x14ac:dyDescent="0.3">
      <c r="B29" s="8" t="s">
        <v>54</v>
      </c>
      <c r="C29" s="7">
        <v>10920778</v>
      </c>
      <c r="D29" s="16">
        <v>1158286.98</v>
      </c>
      <c r="E29" s="7">
        <f>+C29+D29</f>
        <v>12079064.98</v>
      </c>
      <c r="F29" s="15">
        <v>10772959.48</v>
      </c>
      <c r="G29" s="15">
        <v>10772959.48</v>
      </c>
      <c r="H29" s="7">
        <f>E29-F29</f>
        <v>1306105.5</v>
      </c>
    </row>
    <row r="30" spans="2:8" x14ac:dyDescent="0.3">
      <c r="B30" s="8" t="s">
        <v>53</v>
      </c>
      <c r="C30" s="7">
        <v>3285165.96</v>
      </c>
      <c r="D30" s="16">
        <v>923222.67</v>
      </c>
      <c r="E30" s="7">
        <f>+C30+D30</f>
        <v>4208388.63</v>
      </c>
      <c r="F30" s="15">
        <v>3875729.4</v>
      </c>
      <c r="G30" s="15">
        <v>3875729.4</v>
      </c>
      <c r="H30" s="7">
        <f>E30-F30</f>
        <v>332659.23</v>
      </c>
    </row>
    <row r="31" spans="2:8" x14ac:dyDescent="0.3">
      <c r="B31" s="8" t="s">
        <v>52</v>
      </c>
      <c r="C31" s="7">
        <v>14946540</v>
      </c>
      <c r="D31" s="16">
        <v>1711348.25</v>
      </c>
      <c r="E31" s="7">
        <f>+C31+D31</f>
        <v>16657888.25</v>
      </c>
      <c r="F31" s="15">
        <v>14897225.689999999</v>
      </c>
      <c r="G31" s="15">
        <v>14897225.689999999</v>
      </c>
      <c r="H31" s="7">
        <f>E31-F31</f>
        <v>1760662.5600000005</v>
      </c>
    </row>
    <row r="32" spans="2:8" x14ac:dyDescent="0.3">
      <c r="B32" s="8" t="s">
        <v>51</v>
      </c>
      <c r="C32" s="7">
        <v>312959</v>
      </c>
      <c r="D32" s="16">
        <v>323178.8</v>
      </c>
      <c r="E32" s="7">
        <f>+C32+D32</f>
        <v>636137.80000000005</v>
      </c>
      <c r="F32" s="15">
        <v>575166.81999999995</v>
      </c>
      <c r="G32" s="15">
        <v>575166.81999999995</v>
      </c>
      <c r="H32" s="7">
        <f>E32-F32</f>
        <v>60970.980000000098</v>
      </c>
    </row>
    <row r="33" spans="2:8" ht="14.4" customHeight="1" x14ac:dyDescent="0.3">
      <c r="B33" s="8" t="s">
        <v>50</v>
      </c>
      <c r="C33" s="7">
        <v>25617017.100000001</v>
      </c>
      <c r="D33" s="16">
        <v>612917.63</v>
      </c>
      <c r="E33" s="7">
        <f>+C33+D33</f>
        <v>26229934.73</v>
      </c>
      <c r="F33" s="15">
        <v>22375380.039999999</v>
      </c>
      <c r="G33" s="15">
        <v>22375380.039999999</v>
      </c>
      <c r="H33" s="7">
        <f>E33-F33</f>
        <v>3854554.6900000013</v>
      </c>
    </row>
    <row r="34" spans="2:8" ht="14.4" customHeight="1" x14ac:dyDescent="0.3">
      <c r="B34" s="8" t="s">
        <v>49</v>
      </c>
      <c r="C34" s="7">
        <v>7963346</v>
      </c>
      <c r="D34" s="16">
        <v>74466246.540000007</v>
      </c>
      <c r="E34" s="7">
        <f>+C34+D34</f>
        <v>82429592.540000007</v>
      </c>
      <c r="F34" s="15">
        <v>78569647.310000002</v>
      </c>
      <c r="G34" s="15">
        <v>78569647.310000002</v>
      </c>
      <c r="H34" s="7">
        <f>E34-F34</f>
        <v>3859945.2300000042</v>
      </c>
    </row>
    <row r="35" spans="2:8" ht="14.4" customHeight="1" x14ac:dyDescent="0.3">
      <c r="B35" s="8" t="s">
        <v>48</v>
      </c>
      <c r="C35" s="7">
        <v>2261092.36</v>
      </c>
      <c r="D35" s="16">
        <v>776377</v>
      </c>
      <c r="E35" s="7">
        <f>+C35+D35</f>
        <v>3037469.36</v>
      </c>
      <c r="F35" s="15">
        <v>2363235.58</v>
      </c>
      <c r="G35" s="15">
        <v>2363235.58</v>
      </c>
      <c r="H35" s="7">
        <f>E35-F35</f>
        <v>674233.7799999998</v>
      </c>
    </row>
    <row r="36" spans="2:8" ht="14.4" customHeight="1" x14ac:dyDescent="0.3">
      <c r="B36" s="8" t="s">
        <v>47</v>
      </c>
      <c r="C36" s="7">
        <v>2063604.04</v>
      </c>
      <c r="D36" s="16">
        <v>30527731.170000002</v>
      </c>
      <c r="E36" s="7">
        <f>+C36+D36</f>
        <v>32591335.210000001</v>
      </c>
      <c r="F36" s="15">
        <v>32251956.690000001</v>
      </c>
      <c r="G36" s="15">
        <v>32251956.690000001</v>
      </c>
      <c r="H36" s="7">
        <f>E36-F36</f>
        <v>339378.51999999955</v>
      </c>
    </row>
    <row r="37" spans="2:8" ht="14.4" customHeight="1" x14ac:dyDescent="0.3">
      <c r="B37" s="8" t="s">
        <v>46</v>
      </c>
      <c r="C37" s="7">
        <v>1679290.54</v>
      </c>
      <c r="D37" s="16">
        <v>734517.39</v>
      </c>
      <c r="E37" s="7">
        <f>+C37+D37</f>
        <v>2413807.9300000002</v>
      </c>
      <c r="F37" s="15">
        <v>2110392.9500000002</v>
      </c>
      <c r="G37" s="15">
        <v>2110392.9500000002</v>
      </c>
      <c r="H37" s="7">
        <f>E37-F37</f>
        <v>303414.98</v>
      </c>
    </row>
    <row r="38" spans="2:8" x14ac:dyDescent="0.3">
      <c r="B38" s="11" t="s">
        <v>45</v>
      </c>
      <c r="C38" s="10">
        <f>SUM(C39:C47)</f>
        <v>126098873.17999999</v>
      </c>
      <c r="D38" s="19">
        <v>459357519.37</v>
      </c>
      <c r="E38" s="10">
        <f>SUM(E39:E47)</f>
        <v>585456392.54999995</v>
      </c>
      <c r="F38" s="18">
        <v>560898401.92999995</v>
      </c>
      <c r="G38" s="18">
        <v>560898401.92999995</v>
      </c>
      <c r="H38" s="10">
        <f>SUM(H39:H47)</f>
        <v>24557990.619999982</v>
      </c>
    </row>
    <row r="39" spans="2:8" x14ac:dyDescent="0.3">
      <c r="B39" s="8" t="s">
        <v>44</v>
      </c>
      <c r="C39" s="7">
        <v>0</v>
      </c>
      <c r="D39" s="16">
        <v>0</v>
      </c>
      <c r="E39" s="7">
        <f>+C39+D39</f>
        <v>0</v>
      </c>
      <c r="F39" s="17">
        <v>0</v>
      </c>
      <c r="G39" s="17">
        <v>0</v>
      </c>
      <c r="H39" s="7">
        <f>E39-F39</f>
        <v>0</v>
      </c>
    </row>
    <row r="40" spans="2:8" x14ac:dyDescent="0.3">
      <c r="B40" s="8" t="s">
        <v>43</v>
      </c>
      <c r="C40" s="7">
        <v>30852897.829999998</v>
      </c>
      <c r="D40" s="16">
        <v>223793697.59999999</v>
      </c>
      <c r="E40" s="7">
        <f>+C40+D40</f>
        <v>254646595.43000001</v>
      </c>
      <c r="F40" s="15">
        <v>235570005.33000001</v>
      </c>
      <c r="G40" s="15">
        <v>235570005.33000001</v>
      </c>
      <c r="H40" s="7">
        <f>E40-F40</f>
        <v>19076590.099999994</v>
      </c>
    </row>
    <row r="41" spans="2:8" x14ac:dyDescent="0.3">
      <c r="B41" s="8" t="s">
        <v>42</v>
      </c>
      <c r="C41" s="7">
        <v>0</v>
      </c>
      <c r="D41" s="16">
        <v>0</v>
      </c>
      <c r="E41" s="7">
        <f>+C41+D41</f>
        <v>0</v>
      </c>
      <c r="F41" s="17">
        <v>0</v>
      </c>
      <c r="G41" s="17">
        <v>0</v>
      </c>
      <c r="H41" s="7">
        <f>E41-F41</f>
        <v>0</v>
      </c>
    </row>
    <row r="42" spans="2:8" x14ac:dyDescent="0.3">
      <c r="B42" s="8" t="s">
        <v>41</v>
      </c>
      <c r="C42" s="7">
        <v>94885975.349999994</v>
      </c>
      <c r="D42" s="16">
        <v>235532821.77000001</v>
      </c>
      <c r="E42" s="7">
        <f>+C42+D42</f>
        <v>330418797.12</v>
      </c>
      <c r="F42" s="15">
        <v>324937684.92000002</v>
      </c>
      <c r="G42" s="15">
        <v>324937684.92000002</v>
      </c>
      <c r="H42" s="7">
        <f>E42-F42</f>
        <v>5481112.1999999881</v>
      </c>
    </row>
    <row r="43" spans="2:8" x14ac:dyDescent="0.3">
      <c r="B43" s="8" t="s">
        <v>40</v>
      </c>
      <c r="C43" s="7">
        <v>360000</v>
      </c>
      <c r="D43" s="16">
        <v>31000</v>
      </c>
      <c r="E43" s="7">
        <f>+C43+D43</f>
        <v>391000</v>
      </c>
      <c r="F43" s="15">
        <v>390711.68</v>
      </c>
      <c r="G43" s="15">
        <v>390711.68</v>
      </c>
      <c r="H43" s="7">
        <f>E43-F43</f>
        <v>288.32000000000698</v>
      </c>
    </row>
    <row r="44" spans="2:8" x14ac:dyDescent="0.3">
      <c r="B44" s="8" t="s">
        <v>39</v>
      </c>
      <c r="C44" s="7">
        <v>0</v>
      </c>
      <c r="D44" s="16">
        <v>0</v>
      </c>
      <c r="E44" s="7">
        <f>+C44+D44</f>
        <v>0</v>
      </c>
      <c r="F44" s="17">
        <v>0</v>
      </c>
      <c r="G44" s="17">
        <v>0</v>
      </c>
      <c r="H44" s="7">
        <f>E44-F44</f>
        <v>0</v>
      </c>
    </row>
    <row r="45" spans="2:8" x14ac:dyDescent="0.3">
      <c r="B45" s="8" t="s">
        <v>38</v>
      </c>
      <c r="C45" s="7">
        <v>0</v>
      </c>
      <c r="D45" s="16">
        <v>0</v>
      </c>
      <c r="E45" s="7">
        <f>+C45+D45</f>
        <v>0</v>
      </c>
      <c r="F45" s="17">
        <v>0</v>
      </c>
      <c r="G45" s="17">
        <v>0</v>
      </c>
      <c r="H45" s="7">
        <f>E45-F45</f>
        <v>0</v>
      </c>
    </row>
    <row r="46" spans="2:8" x14ac:dyDescent="0.3">
      <c r="B46" s="8" t="s">
        <v>37</v>
      </c>
      <c r="C46" s="7">
        <v>0</v>
      </c>
      <c r="D46" s="16">
        <v>0</v>
      </c>
      <c r="E46" s="7">
        <f>+C46+D46</f>
        <v>0</v>
      </c>
      <c r="F46" s="17">
        <v>0</v>
      </c>
      <c r="G46" s="17">
        <v>0</v>
      </c>
      <c r="H46" s="7">
        <f>E46-F46</f>
        <v>0</v>
      </c>
    </row>
    <row r="47" spans="2:8" x14ac:dyDescent="0.3">
      <c r="B47" s="8" t="s">
        <v>36</v>
      </c>
      <c r="C47" s="7">
        <v>0</v>
      </c>
      <c r="D47" s="16">
        <v>0</v>
      </c>
      <c r="E47" s="7">
        <f>+C47+D47</f>
        <v>0</v>
      </c>
      <c r="F47" s="17">
        <v>0</v>
      </c>
      <c r="G47" s="17">
        <v>0</v>
      </c>
      <c r="H47" s="7">
        <f>E47-F47</f>
        <v>0</v>
      </c>
    </row>
    <row r="48" spans="2:8" x14ac:dyDescent="0.3">
      <c r="B48" s="11" t="s">
        <v>35</v>
      </c>
      <c r="C48" s="10">
        <f>SUM(C49:C57)</f>
        <v>1805900</v>
      </c>
      <c r="D48" s="19">
        <v>4719653.74</v>
      </c>
      <c r="E48" s="10">
        <f>SUM(E49:E57)</f>
        <v>6525553.7399999993</v>
      </c>
      <c r="F48" s="18">
        <v>2713143.41</v>
      </c>
      <c r="G48" s="18">
        <v>2713143.41</v>
      </c>
      <c r="H48" s="10">
        <f>SUM(H49:H57)</f>
        <v>3812410.33</v>
      </c>
    </row>
    <row r="49" spans="2:8" x14ac:dyDescent="0.3">
      <c r="B49" s="8" t="s">
        <v>34</v>
      </c>
      <c r="C49" s="7">
        <v>1601200</v>
      </c>
      <c r="D49" s="16">
        <v>2046598.5</v>
      </c>
      <c r="E49" s="7">
        <f>+C49+D49</f>
        <v>3647798.5</v>
      </c>
      <c r="F49" s="15">
        <v>2213948.4900000002</v>
      </c>
      <c r="G49" s="15">
        <v>2213948.4900000002</v>
      </c>
      <c r="H49" s="7">
        <f>E49-F49</f>
        <v>1433850.0099999998</v>
      </c>
    </row>
    <row r="50" spans="2:8" x14ac:dyDescent="0.3">
      <c r="B50" s="8" t="s">
        <v>33</v>
      </c>
      <c r="C50" s="7">
        <v>204700</v>
      </c>
      <c r="D50" s="16">
        <v>231252.92</v>
      </c>
      <c r="E50" s="7">
        <f>+C50+D50</f>
        <v>435952.92000000004</v>
      </c>
      <c r="F50" s="15">
        <v>258566.16</v>
      </c>
      <c r="G50" s="15">
        <v>258566.16</v>
      </c>
      <c r="H50" s="7">
        <f>E50-F50</f>
        <v>177386.76000000004</v>
      </c>
    </row>
    <row r="51" spans="2:8" x14ac:dyDescent="0.3">
      <c r="B51" s="8" t="s">
        <v>32</v>
      </c>
      <c r="C51" s="7">
        <v>0</v>
      </c>
      <c r="D51" s="16">
        <v>220932.56</v>
      </c>
      <c r="E51" s="7">
        <f>+C51+D51</f>
        <v>220932.56</v>
      </c>
      <c r="F51" s="15">
        <v>0</v>
      </c>
      <c r="G51" s="15">
        <v>0</v>
      </c>
      <c r="H51" s="7">
        <f>E51-F51</f>
        <v>220932.56</v>
      </c>
    </row>
    <row r="52" spans="2:8" x14ac:dyDescent="0.3">
      <c r="B52" s="8" t="s">
        <v>31</v>
      </c>
      <c r="C52" s="7">
        <v>0</v>
      </c>
      <c r="D52" s="16">
        <v>1974841</v>
      </c>
      <c r="E52" s="7">
        <f>+C52+D52</f>
        <v>1974841</v>
      </c>
      <c r="F52" s="15">
        <v>0</v>
      </c>
      <c r="G52" s="15">
        <v>0</v>
      </c>
      <c r="H52" s="7">
        <f>E52-F52</f>
        <v>1974841</v>
      </c>
    </row>
    <row r="53" spans="2:8" x14ac:dyDescent="0.3">
      <c r="B53" s="8" t="s">
        <v>30</v>
      </c>
      <c r="C53" s="7">
        <v>0</v>
      </c>
      <c r="D53" s="16">
        <v>0</v>
      </c>
      <c r="E53" s="7">
        <f>+C53+D53</f>
        <v>0</v>
      </c>
      <c r="F53" s="17">
        <v>0</v>
      </c>
      <c r="G53" s="17">
        <v>0</v>
      </c>
      <c r="H53" s="7">
        <f>E53-F53</f>
        <v>0</v>
      </c>
    </row>
    <row r="54" spans="2:8" x14ac:dyDescent="0.3">
      <c r="B54" s="8" t="s">
        <v>29</v>
      </c>
      <c r="C54" s="7">
        <v>0</v>
      </c>
      <c r="D54" s="16">
        <v>246028.76</v>
      </c>
      <c r="E54" s="7">
        <f>+C54+D54</f>
        <v>246028.76</v>
      </c>
      <c r="F54" s="15">
        <v>240628.76</v>
      </c>
      <c r="G54" s="15">
        <v>240628.76</v>
      </c>
      <c r="H54" s="7">
        <f>E54-F54</f>
        <v>5400</v>
      </c>
    </row>
    <row r="55" spans="2:8" x14ac:dyDescent="0.3">
      <c r="B55" s="8" t="s">
        <v>28</v>
      </c>
      <c r="C55" s="7">
        <v>0</v>
      </c>
      <c r="D55" s="16">
        <v>0</v>
      </c>
      <c r="E55" s="7">
        <f>+C55+D55</f>
        <v>0</v>
      </c>
      <c r="F55" s="17">
        <v>0</v>
      </c>
      <c r="G55" s="17">
        <v>0</v>
      </c>
      <c r="H55" s="7">
        <f>E55-F55</f>
        <v>0</v>
      </c>
    </row>
    <row r="56" spans="2:8" x14ac:dyDescent="0.3">
      <c r="B56" s="8" t="s">
        <v>27</v>
      </c>
      <c r="C56" s="7">
        <v>0</v>
      </c>
      <c r="D56" s="16">
        <v>0</v>
      </c>
      <c r="E56" s="7">
        <f>+C56+D56</f>
        <v>0</v>
      </c>
      <c r="F56" s="17">
        <v>0</v>
      </c>
      <c r="G56" s="17">
        <v>0</v>
      </c>
      <c r="H56" s="7">
        <f>E56-F56</f>
        <v>0</v>
      </c>
    </row>
    <row r="57" spans="2:8" x14ac:dyDescent="0.3">
      <c r="B57" s="8" t="s">
        <v>26</v>
      </c>
      <c r="C57" s="7">
        <v>0</v>
      </c>
      <c r="D57" s="16">
        <v>0</v>
      </c>
      <c r="E57" s="7">
        <f>+C57+D57</f>
        <v>0</v>
      </c>
      <c r="F57" s="17">
        <v>0</v>
      </c>
      <c r="G57" s="17">
        <v>0</v>
      </c>
      <c r="H57" s="7">
        <f>E57-F57</f>
        <v>0</v>
      </c>
    </row>
    <row r="58" spans="2:8" x14ac:dyDescent="0.3">
      <c r="B58" s="11" t="s">
        <v>25</v>
      </c>
      <c r="C58" s="10">
        <f>SUM(C59:C61)</f>
        <v>21400000</v>
      </c>
      <c r="D58" s="19">
        <v>66021444.590000004</v>
      </c>
      <c r="E58" s="10">
        <f>SUM(E59:E61)</f>
        <v>87421444.590000004</v>
      </c>
      <c r="F58" s="18">
        <v>51751688.170000002</v>
      </c>
      <c r="G58" s="18">
        <v>51751688.170000002</v>
      </c>
      <c r="H58" s="10">
        <f>SUM(H59:H61)</f>
        <v>35669756.420000002</v>
      </c>
    </row>
    <row r="59" spans="2:8" x14ac:dyDescent="0.3">
      <c r="B59" s="8" t="s">
        <v>24</v>
      </c>
      <c r="C59" s="7">
        <v>0</v>
      </c>
      <c r="D59" s="16">
        <v>0</v>
      </c>
      <c r="E59" s="7">
        <f>+C59+D59</f>
        <v>0</v>
      </c>
      <c r="F59" s="17">
        <v>0</v>
      </c>
      <c r="G59" s="17">
        <v>0</v>
      </c>
      <c r="H59" s="7">
        <f>E59-F59</f>
        <v>0</v>
      </c>
    </row>
    <row r="60" spans="2:8" x14ac:dyDescent="0.3">
      <c r="B60" s="8" t="s">
        <v>23</v>
      </c>
      <c r="C60" s="7">
        <v>21400000</v>
      </c>
      <c r="D60" s="16">
        <v>66021444.590000004</v>
      </c>
      <c r="E60" s="7">
        <f>+C60+D60</f>
        <v>87421444.590000004</v>
      </c>
      <c r="F60" s="15">
        <v>51751688.170000002</v>
      </c>
      <c r="G60" s="15">
        <v>51751688.170000002</v>
      </c>
      <c r="H60" s="7">
        <f>E60-F60</f>
        <v>35669756.420000002</v>
      </c>
    </row>
    <row r="61" spans="2:8" x14ac:dyDescent="0.3">
      <c r="B61" s="8" t="s">
        <v>22</v>
      </c>
      <c r="C61" s="7">
        <v>0</v>
      </c>
      <c r="D61" s="14">
        <v>0</v>
      </c>
      <c r="E61" s="7">
        <f>+C61+D61</f>
        <v>0</v>
      </c>
      <c r="F61" s="7">
        <v>0</v>
      </c>
      <c r="G61" s="7">
        <v>0</v>
      </c>
      <c r="H61" s="7">
        <f>E61-F61</f>
        <v>0</v>
      </c>
    </row>
    <row r="62" spans="2:8" x14ac:dyDescent="0.3">
      <c r="B62" s="11" t="s">
        <v>21</v>
      </c>
      <c r="C62" s="10">
        <f>SUM(C63:C67,C69:C70)</f>
        <v>0</v>
      </c>
      <c r="D62" s="10">
        <f>SUM(D63:D67,D69:D70)</f>
        <v>0</v>
      </c>
      <c r="E62" s="10">
        <f>SUM(E63:E67,E69:E70)</f>
        <v>0</v>
      </c>
      <c r="F62" s="10">
        <f>SUM(F63:F67,F69:F70)</f>
        <v>0</v>
      </c>
      <c r="G62" s="10">
        <f>SUM(G63:G67,G69:G70)</f>
        <v>0</v>
      </c>
      <c r="H62" s="10">
        <f>SUM(H63:H67,H69:H70)</f>
        <v>0</v>
      </c>
    </row>
    <row r="63" spans="2:8" x14ac:dyDescent="0.3">
      <c r="B63" s="8" t="s">
        <v>20</v>
      </c>
      <c r="C63" s="7">
        <v>0</v>
      </c>
      <c r="D63" s="7">
        <v>0</v>
      </c>
      <c r="E63" s="7">
        <f>+C63+D63</f>
        <v>0</v>
      </c>
      <c r="F63" s="7">
        <v>0</v>
      </c>
      <c r="G63" s="7">
        <v>0</v>
      </c>
      <c r="H63" s="7">
        <f>E63-F63</f>
        <v>0</v>
      </c>
    </row>
    <row r="64" spans="2:8" x14ac:dyDescent="0.3">
      <c r="B64" s="8" t="s">
        <v>19</v>
      </c>
      <c r="C64" s="7">
        <v>0</v>
      </c>
      <c r="D64" s="7">
        <v>0</v>
      </c>
      <c r="E64" s="7">
        <f>+C64+D64</f>
        <v>0</v>
      </c>
      <c r="F64" s="7">
        <v>0</v>
      </c>
      <c r="G64" s="7">
        <v>0</v>
      </c>
      <c r="H64" s="7">
        <f>E64-F64</f>
        <v>0</v>
      </c>
    </row>
    <row r="65" spans="2:8" x14ac:dyDescent="0.3">
      <c r="B65" s="8" t="s">
        <v>18</v>
      </c>
      <c r="C65" s="7">
        <v>0</v>
      </c>
      <c r="D65" s="7">
        <v>0</v>
      </c>
      <c r="E65" s="7">
        <f>+C65+D65</f>
        <v>0</v>
      </c>
      <c r="F65" s="7">
        <v>0</v>
      </c>
      <c r="G65" s="7">
        <v>0</v>
      </c>
      <c r="H65" s="7">
        <f>E65-F65</f>
        <v>0</v>
      </c>
    </row>
    <row r="66" spans="2:8" x14ac:dyDescent="0.3">
      <c r="B66" s="8" t="s">
        <v>17</v>
      </c>
      <c r="C66" s="7">
        <v>0</v>
      </c>
      <c r="D66" s="7">
        <v>0</v>
      </c>
      <c r="E66" s="7">
        <f>+C66+D66</f>
        <v>0</v>
      </c>
      <c r="F66" s="7">
        <v>0</v>
      </c>
      <c r="G66" s="7">
        <v>0</v>
      </c>
      <c r="H66" s="7">
        <f>E66-F66</f>
        <v>0</v>
      </c>
    </row>
    <row r="67" spans="2:8" x14ac:dyDescent="0.3">
      <c r="B67" s="8" t="s">
        <v>16</v>
      </c>
      <c r="C67" s="7">
        <v>0</v>
      </c>
      <c r="D67" s="7">
        <v>0</v>
      </c>
      <c r="E67" s="7">
        <f>+C67+D67</f>
        <v>0</v>
      </c>
      <c r="F67" s="7">
        <v>0</v>
      </c>
      <c r="G67" s="7">
        <v>0</v>
      </c>
      <c r="H67" s="7">
        <f>E67-F67</f>
        <v>0</v>
      </c>
    </row>
    <row r="68" spans="2:8" x14ac:dyDescent="0.3">
      <c r="B68" s="8" t="s">
        <v>15</v>
      </c>
      <c r="C68" s="7">
        <v>0</v>
      </c>
      <c r="D68" s="7">
        <v>0</v>
      </c>
      <c r="E68" s="7">
        <f>+C68+D68</f>
        <v>0</v>
      </c>
      <c r="F68" s="7">
        <v>0</v>
      </c>
      <c r="G68" s="7">
        <v>0</v>
      </c>
      <c r="H68" s="7">
        <f>E68-F68</f>
        <v>0</v>
      </c>
    </row>
    <row r="69" spans="2:8" x14ac:dyDescent="0.3">
      <c r="B69" s="8" t="s">
        <v>14</v>
      </c>
      <c r="C69" s="7">
        <v>0</v>
      </c>
      <c r="D69" s="7">
        <v>0</v>
      </c>
      <c r="E69" s="7">
        <f>+C69+D69</f>
        <v>0</v>
      </c>
      <c r="F69" s="7">
        <v>0</v>
      </c>
      <c r="G69" s="7">
        <v>0</v>
      </c>
      <c r="H69" s="7">
        <f>E69-F69</f>
        <v>0</v>
      </c>
    </row>
    <row r="70" spans="2:8" x14ac:dyDescent="0.3">
      <c r="B70" s="8" t="s">
        <v>13</v>
      </c>
      <c r="C70" s="7">
        <v>0</v>
      </c>
      <c r="D70" s="7">
        <v>0</v>
      </c>
      <c r="E70" s="7">
        <f>+C70+D70</f>
        <v>0</v>
      </c>
      <c r="F70" s="7">
        <v>0</v>
      </c>
      <c r="G70" s="7">
        <v>0</v>
      </c>
      <c r="H70" s="7">
        <f>E70-F70</f>
        <v>0</v>
      </c>
    </row>
    <row r="71" spans="2:8" x14ac:dyDescent="0.3">
      <c r="B71" s="11" t="s">
        <v>12</v>
      </c>
      <c r="C71" s="10">
        <f>SUM(C72:C74)</f>
        <v>0</v>
      </c>
      <c r="D71" s="10">
        <f>SUM(D72:D74)</f>
        <v>0</v>
      </c>
      <c r="E71" s="10">
        <f>SUM(E72:E74)</f>
        <v>0</v>
      </c>
      <c r="F71" s="10">
        <f>SUM(F72:F74)</f>
        <v>0</v>
      </c>
      <c r="G71" s="10">
        <f>SUM(G72:G74)</f>
        <v>0</v>
      </c>
      <c r="H71" s="10">
        <f>SUM(H72:H74)</f>
        <v>0</v>
      </c>
    </row>
    <row r="72" spans="2:8" x14ac:dyDescent="0.3">
      <c r="B72" s="8" t="s">
        <v>11</v>
      </c>
      <c r="C72" s="7">
        <v>0</v>
      </c>
      <c r="D72" s="7">
        <v>0</v>
      </c>
      <c r="E72" s="7">
        <f>+C72+D72</f>
        <v>0</v>
      </c>
      <c r="F72" s="7">
        <v>0</v>
      </c>
      <c r="G72" s="7">
        <v>0</v>
      </c>
      <c r="H72" s="7">
        <f>E72-F72</f>
        <v>0</v>
      </c>
    </row>
    <row r="73" spans="2:8" x14ac:dyDescent="0.3">
      <c r="B73" s="8" t="s">
        <v>10</v>
      </c>
      <c r="C73" s="7">
        <v>0</v>
      </c>
      <c r="D73" s="7">
        <v>0</v>
      </c>
      <c r="E73" s="7">
        <f>+C73+D73</f>
        <v>0</v>
      </c>
      <c r="F73" s="7">
        <v>0</v>
      </c>
      <c r="G73" s="7">
        <v>0</v>
      </c>
      <c r="H73" s="7">
        <f>E73-F73</f>
        <v>0</v>
      </c>
    </row>
    <row r="74" spans="2:8" x14ac:dyDescent="0.3">
      <c r="B74" s="8" t="s">
        <v>9</v>
      </c>
      <c r="C74" s="7">
        <v>0</v>
      </c>
      <c r="D74" s="7">
        <v>0</v>
      </c>
      <c r="E74" s="7">
        <f>+C74+D74</f>
        <v>0</v>
      </c>
      <c r="F74" s="7">
        <v>0</v>
      </c>
      <c r="G74" s="7">
        <v>0</v>
      </c>
      <c r="H74" s="7">
        <f>E74-F74</f>
        <v>0</v>
      </c>
    </row>
    <row r="75" spans="2:8" x14ac:dyDescent="0.3">
      <c r="B75" s="11" t="s">
        <v>8</v>
      </c>
      <c r="C75" s="10">
        <f>SUM(C76:C82)</f>
        <v>0</v>
      </c>
      <c r="D75" s="10">
        <f>SUM(D76:D82)</f>
        <v>0</v>
      </c>
      <c r="E75" s="10">
        <f>SUM(E76:E82)</f>
        <v>0</v>
      </c>
      <c r="F75" s="10">
        <f>SUM(F76:F82)</f>
        <v>0</v>
      </c>
      <c r="G75" s="10">
        <f>SUM(G76:G82)</f>
        <v>0</v>
      </c>
      <c r="H75" s="10">
        <f>SUM(H76:H82)</f>
        <v>0</v>
      </c>
    </row>
    <row r="76" spans="2:8" x14ac:dyDescent="0.3">
      <c r="B76" s="8" t="s">
        <v>7</v>
      </c>
      <c r="C76" s="7">
        <v>0</v>
      </c>
      <c r="D76" s="7">
        <v>0</v>
      </c>
      <c r="E76" s="7">
        <f>+C76+D76</f>
        <v>0</v>
      </c>
      <c r="F76" s="7">
        <v>0</v>
      </c>
      <c r="G76" s="7">
        <v>0</v>
      </c>
      <c r="H76" s="7">
        <f>E76-F76</f>
        <v>0</v>
      </c>
    </row>
    <row r="77" spans="2:8" x14ac:dyDescent="0.3">
      <c r="B77" s="8" t="s">
        <v>6</v>
      </c>
      <c r="C77" s="7">
        <v>0</v>
      </c>
      <c r="D77" s="7">
        <v>0</v>
      </c>
      <c r="E77" s="7">
        <f>+C77+D77</f>
        <v>0</v>
      </c>
      <c r="F77" s="7">
        <v>0</v>
      </c>
      <c r="G77" s="7">
        <v>0</v>
      </c>
      <c r="H77" s="7">
        <f>E77-F77</f>
        <v>0</v>
      </c>
    </row>
    <row r="78" spans="2:8" x14ac:dyDescent="0.3">
      <c r="B78" s="8" t="s">
        <v>5</v>
      </c>
      <c r="C78" s="7">
        <v>0</v>
      </c>
      <c r="D78" s="7">
        <v>0</v>
      </c>
      <c r="E78" s="7">
        <f>+C78+D78</f>
        <v>0</v>
      </c>
      <c r="F78" s="7">
        <v>0</v>
      </c>
      <c r="G78" s="7">
        <v>0</v>
      </c>
      <c r="H78" s="7">
        <f>E78-F78</f>
        <v>0</v>
      </c>
    </row>
    <row r="79" spans="2:8" x14ac:dyDescent="0.3">
      <c r="B79" s="8" t="s">
        <v>4</v>
      </c>
      <c r="C79" s="7">
        <v>0</v>
      </c>
      <c r="D79" s="7">
        <v>0</v>
      </c>
      <c r="E79" s="7">
        <f>+C79+D79</f>
        <v>0</v>
      </c>
      <c r="F79" s="7">
        <v>0</v>
      </c>
      <c r="G79" s="7">
        <v>0</v>
      </c>
      <c r="H79" s="7">
        <f>E79-F79</f>
        <v>0</v>
      </c>
    </row>
    <row r="80" spans="2:8" x14ac:dyDescent="0.3">
      <c r="B80" s="8" t="s">
        <v>3</v>
      </c>
      <c r="C80" s="7">
        <v>0</v>
      </c>
      <c r="D80" s="7">
        <v>0</v>
      </c>
      <c r="E80" s="7">
        <f>+C80+D80</f>
        <v>0</v>
      </c>
      <c r="F80" s="7">
        <v>0</v>
      </c>
      <c r="G80" s="7">
        <v>0</v>
      </c>
      <c r="H80" s="7">
        <f>E80-F80</f>
        <v>0</v>
      </c>
    </row>
    <row r="81" spans="2:8" x14ac:dyDescent="0.3">
      <c r="B81" s="8" t="s">
        <v>2</v>
      </c>
      <c r="C81" s="7">
        <v>0</v>
      </c>
      <c r="D81" s="7">
        <v>0</v>
      </c>
      <c r="E81" s="7">
        <f>+C81+D81</f>
        <v>0</v>
      </c>
      <c r="F81" s="7">
        <v>0</v>
      </c>
      <c r="G81" s="7">
        <v>0</v>
      </c>
      <c r="H81" s="7">
        <f>E81-F81</f>
        <v>0</v>
      </c>
    </row>
    <row r="82" spans="2:8" x14ac:dyDescent="0.3">
      <c r="B82" s="8" t="s">
        <v>1</v>
      </c>
      <c r="C82" s="7">
        <v>0</v>
      </c>
      <c r="D82" s="7">
        <v>0</v>
      </c>
      <c r="E82" s="7">
        <f>+C82+D82</f>
        <v>0</v>
      </c>
      <c r="F82" s="7">
        <v>0</v>
      </c>
      <c r="G82" s="7">
        <v>0</v>
      </c>
      <c r="H82" s="7">
        <f>E82-F82</f>
        <v>0</v>
      </c>
    </row>
    <row r="83" spans="2:8" x14ac:dyDescent="0.3">
      <c r="B83" s="13"/>
      <c r="C83" s="7"/>
      <c r="D83" s="7"/>
      <c r="E83" s="7"/>
      <c r="F83" s="7"/>
      <c r="G83" s="7"/>
      <c r="H83" s="7"/>
    </row>
    <row r="84" spans="2:8" x14ac:dyDescent="0.3">
      <c r="B84" s="12" t="s">
        <v>74</v>
      </c>
      <c r="C84" s="10">
        <f>SUM(C85,C93,C103,C113,C123,C133,C137,C146,C150)</f>
        <v>0</v>
      </c>
      <c r="D84" s="10">
        <f>SUM(D85,D93,D103,D113,D123,D133,D137,D146,D150)</f>
        <v>0</v>
      </c>
      <c r="E84" s="10">
        <f>SUM(E85,E93,E103,E113,E123,E133,E137,E146,E150)</f>
        <v>0</v>
      </c>
      <c r="F84" s="10">
        <f>SUM(F85,F93,F103,F113,F123,F133,F137,F146,F150)</f>
        <v>0</v>
      </c>
      <c r="G84" s="10">
        <f>SUM(G85,G93,G103,G113,G123,G133,G137,G146,G150)</f>
        <v>0</v>
      </c>
      <c r="H84" s="10">
        <f>SUM(H85,H93,H103,H113,H123,H133,H137,H146,H150)</f>
        <v>0</v>
      </c>
    </row>
    <row r="85" spans="2:8" x14ac:dyDescent="0.3">
      <c r="B85" s="11" t="s">
        <v>73</v>
      </c>
      <c r="C85" s="10">
        <f>SUM(C86:C92)</f>
        <v>0</v>
      </c>
      <c r="D85" s="10">
        <f>SUM(D86:D92)</f>
        <v>0</v>
      </c>
      <c r="E85" s="10">
        <f>SUM(E86:E92)</f>
        <v>0</v>
      </c>
      <c r="F85" s="10">
        <f>SUM(F86:F92)</f>
        <v>0</v>
      </c>
      <c r="G85" s="10">
        <f>SUM(G86:G92)</f>
        <v>0</v>
      </c>
      <c r="H85" s="10">
        <f>SUM(H86:H92)</f>
        <v>0</v>
      </c>
    </row>
    <row r="86" spans="2:8" x14ac:dyDescent="0.3">
      <c r="B86" s="8" t="s">
        <v>72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f>E86-F86</f>
        <v>0</v>
      </c>
    </row>
    <row r="87" spans="2:8" x14ac:dyDescent="0.3">
      <c r="B87" s="8" t="s">
        <v>71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f>E87-F87</f>
        <v>0</v>
      </c>
    </row>
    <row r="88" spans="2:8" x14ac:dyDescent="0.3">
      <c r="B88" s="8" t="s">
        <v>70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f>E88-F88</f>
        <v>0</v>
      </c>
    </row>
    <row r="89" spans="2:8" x14ac:dyDescent="0.3">
      <c r="B89" s="8" t="s">
        <v>69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f>E89-F89</f>
        <v>0</v>
      </c>
    </row>
    <row r="90" spans="2:8" x14ac:dyDescent="0.3">
      <c r="B90" s="8" t="s">
        <v>68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f>E90-F90</f>
        <v>0</v>
      </c>
    </row>
    <row r="91" spans="2:8" x14ac:dyDescent="0.3">
      <c r="B91" s="8" t="s">
        <v>67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f>E91-F91</f>
        <v>0</v>
      </c>
    </row>
    <row r="92" spans="2:8" x14ac:dyDescent="0.3">
      <c r="B92" s="8" t="s">
        <v>66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f>E92-F92</f>
        <v>0</v>
      </c>
    </row>
    <row r="93" spans="2:8" x14ac:dyDescent="0.3">
      <c r="B93" s="11" t="s">
        <v>65</v>
      </c>
      <c r="C93" s="10">
        <f>SUM(C94:C102)</f>
        <v>0</v>
      </c>
      <c r="D93" s="10">
        <f>SUM(D94:D102)</f>
        <v>0</v>
      </c>
      <c r="E93" s="10">
        <f>SUM(E94:E102)</f>
        <v>0</v>
      </c>
      <c r="F93" s="10">
        <f>SUM(F94:F102)</f>
        <v>0</v>
      </c>
      <c r="G93" s="10">
        <f>SUM(G94:G102)</f>
        <v>0</v>
      </c>
      <c r="H93" s="10">
        <f>SUM(H94:H102)</f>
        <v>0</v>
      </c>
    </row>
    <row r="94" spans="2:8" x14ac:dyDescent="0.3">
      <c r="B94" s="8" t="s">
        <v>64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f>E94-F94</f>
        <v>0</v>
      </c>
    </row>
    <row r="95" spans="2:8" x14ac:dyDescent="0.3">
      <c r="B95" s="8" t="s">
        <v>63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f>E95-F95</f>
        <v>0</v>
      </c>
    </row>
    <row r="96" spans="2:8" x14ac:dyDescent="0.3">
      <c r="B96" s="8" t="s">
        <v>62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f>E96-F96</f>
        <v>0</v>
      </c>
    </row>
    <row r="97" spans="2:8" x14ac:dyDescent="0.3">
      <c r="B97" s="8" t="s">
        <v>61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f>E97-F97</f>
        <v>0</v>
      </c>
    </row>
    <row r="98" spans="2:8" x14ac:dyDescent="0.3">
      <c r="B98" s="9" t="s">
        <v>60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f>E98-F98</f>
        <v>0</v>
      </c>
    </row>
    <row r="99" spans="2:8" x14ac:dyDescent="0.3">
      <c r="B99" s="8" t="s">
        <v>59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f>E99-F99</f>
        <v>0</v>
      </c>
    </row>
    <row r="100" spans="2:8" x14ac:dyDescent="0.3">
      <c r="B100" s="8" t="s">
        <v>58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f>E100-F100</f>
        <v>0</v>
      </c>
    </row>
    <row r="101" spans="2:8" x14ac:dyDescent="0.3">
      <c r="B101" s="8" t="s">
        <v>57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f>E101-F101</f>
        <v>0</v>
      </c>
    </row>
    <row r="102" spans="2:8" x14ac:dyDescent="0.3">
      <c r="B102" s="8" t="s">
        <v>56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f>E102-F102</f>
        <v>0</v>
      </c>
    </row>
    <row r="103" spans="2:8" x14ac:dyDescent="0.3">
      <c r="B103" s="11" t="s">
        <v>55</v>
      </c>
      <c r="C103" s="10">
        <f>SUM(C104:C112)</f>
        <v>0</v>
      </c>
      <c r="D103" s="10">
        <f>SUM(D104:D112)</f>
        <v>0</v>
      </c>
      <c r="E103" s="10">
        <v>0</v>
      </c>
      <c r="F103" s="10">
        <f>SUM(F104:F112)</f>
        <v>0</v>
      </c>
      <c r="G103" s="10">
        <f>SUM(G104:G112)</f>
        <v>0</v>
      </c>
      <c r="H103" s="10">
        <f>SUM(H104:H112)</f>
        <v>0</v>
      </c>
    </row>
    <row r="104" spans="2:8" x14ac:dyDescent="0.3">
      <c r="B104" s="8" t="s">
        <v>54</v>
      </c>
      <c r="C104" s="7">
        <v>0</v>
      </c>
      <c r="D104" s="7">
        <v>0</v>
      </c>
      <c r="E104" s="7">
        <v>0</v>
      </c>
      <c r="F104" s="7">
        <v>0</v>
      </c>
      <c r="G104" s="7">
        <v>0</v>
      </c>
      <c r="H104" s="7">
        <f>E104-F104</f>
        <v>0</v>
      </c>
    </row>
    <row r="105" spans="2:8" x14ac:dyDescent="0.3">
      <c r="B105" s="8" t="s">
        <v>53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  <c r="H105" s="7">
        <f>E105-F105</f>
        <v>0</v>
      </c>
    </row>
    <row r="106" spans="2:8" x14ac:dyDescent="0.3">
      <c r="B106" s="8" t="s">
        <v>52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7">
        <f>E106-F106</f>
        <v>0</v>
      </c>
    </row>
    <row r="107" spans="2:8" x14ac:dyDescent="0.3">
      <c r="B107" s="8" t="s">
        <v>51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f>E107-F107</f>
        <v>0</v>
      </c>
    </row>
    <row r="108" spans="2:8" x14ac:dyDescent="0.3">
      <c r="B108" s="8" t="s">
        <v>50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f>E108-F108</f>
        <v>0</v>
      </c>
    </row>
    <row r="109" spans="2:8" x14ac:dyDescent="0.3">
      <c r="B109" s="8" t="s">
        <v>49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f>E109-F109</f>
        <v>0</v>
      </c>
    </row>
    <row r="110" spans="2:8" x14ac:dyDescent="0.3">
      <c r="B110" s="8" t="s">
        <v>48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f>E110-F110</f>
        <v>0</v>
      </c>
    </row>
    <row r="111" spans="2:8" x14ac:dyDescent="0.3">
      <c r="B111" s="8" t="s">
        <v>47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  <c r="H111" s="7">
        <f>E111-F111</f>
        <v>0</v>
      </c>
    </row>
    <row r="112" spans="2:8" x14ac:dyDescent="0.3">
      <c r="B112" s="8" t="s">
        <v>46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f>E112-F112</f>
        <v>0</v>
      </c>
    </row>
    <row r="113" spans="2:8" x14ac:dyDescent="0.3">
      <c r="B113" s="11" t="s">
        <v>45</v>
      </c>
      <c r="C113" s="10">
        <f>SUM(C114:C122)</f>
        <v>0</v>
      </c>
      <c r="D113" s="10">
        <f>SUM(D114:D122)</f>
        <v>0</v>
      </c>
      <c r="E113" s="10">
        <f>SUM(E114:E122)</f>
        <v>0</v>
      </c>
      <c r="F113" s="10">
        <f>SUM(F114:F122)</f>
        <v>0</v>
      </c>
      <c r="G113" s="10">
        <f>SUM(G114:G122)</f>
        <v>0</v>
      </c>
      <c r="H113" s="10">
        <f>SUM(H114:H122)</f>
        <v>0</v>
      </c>
    </row>
    <row r="114" spans="2:8" x14ac:dyDescent="0.3">
      <c r="B114" s="8" t="s">
        <v>44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  <c r="H114" s="7">
        <f>E114-F114</f>
        <v>0</v>
      </c>
    </row>
    <row r="115" spans="2:8" x14ac:dyDescent="0.3">
      <c r="B115" s="8" t="s">
        <v>43</v>
      </c>
      <c r="C115" s="7">
        <v>0</v>
      </c>
      <c r="D115" s="7">
        <v>0</v>
      </c>
      <c r="E115" s="7">
        <v>0</v>
      </c>
      <c r="F115" s="7">
        <v>0</v>
      </c>
      <c r="G115" s="7">
        <v>0</v>
      </c>
      <c r="H115" s="7">
        <f>E115-F115</f>
        <v>0</v>
      </c>
    </row>
    <row r="116" spans="2:8" x14ac:dyDescent="0.3">
      <c r="B116" s="8" t="s">
        <v>42</v>
      </c>
      <c r="C116" s="7">
        <v>0</v>
      </c>
      <c r="D116" s="7">
        <v>0</v>
      </c>
      <c r="E116" s="7">
        <v>0</v>
      </c>
      <c r="F116" s="7">
        <v>0</v>
      </c>
      <c r="G116" s="7">
        <v>0</v>
      </c>
      <c r="H116" s="7">
        <f>E116-F116</f>
        <v>0</v>
      </c>
    </row>
    <row r="117" spans="2:8" x14ac:dyDescent="0.3">
      <c r="B117" s="8" t="s">
        <v>41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f>E117-F117</f>
        <v>0</v>
      </c>
    </row>
    <row r="118" spans="2:8" x14ac:dyDescent="0.3">
      <c r="B118" s="8" t="s">
        <v>40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f>E118-F118</f>
        <v>0</v>
      </c>
    </row>
    <row r="119" spans="2:8" x14ac:dyDescent="0.3">
      <c r="B119" s="8" t="s">
        <v>39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  <c r="H119" s="7">
        <f>E119-F119</f>
        <v>0</v>
      </c>
    </row>
    <row r="120" spans="2:8" x14ac:dyDescent="0.3">
      <c r="B120" s="8" t="s">
        <v>38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  <c r="H120" s="7">
        <f>E120-F120</f>
        <v>0</v>
      </c>
    </row>
    <row r="121" spans="2:8" x14ac:dyDescent="0.3">
      <c r="B121" s="8" t="s">
        <v>37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f>E121-F121</f>
        <v>0</v>
      </c>
    </row>
    <row r="122" spans="2:8" x14ac:dyDescent="0.3">
      <c r="B122" s="8" t="s">
        <v>36</v>
      </c>
      <c r="C122" s="7">
        <v>0</v>
      </c>
      <c r="D122" s="7">
        <v>0</v>
      </c>
      <c r="E122" s="7">
        <v>0</v>
      </c>
      <c r="F122" s="7">
        <v>0</v>
      </c>
      <c r="G122" s="7">
        <v>0</v>
      </c>
      <c r="H122" s="7">
        <f>E122-F122</f>
        <v>0</v>
      </c>
    </row>
    <row r="123" spans="2:8" x14ac:dyDescent="0.3">
      <c r="B123" s="11" t="s">
        <v>35</v>
      </c>
      <c r="C123" s="10">
        <f>SUM(C124:C132)</f>
        <v>0</v>
      </c>
      <c r="D123" s="10">
        <f>SUM(D124:D132)</f>
        <v>0</v>
      </c>
      <c r="E123" s="10">
        <f>SUM(E124:E132)</f>
        <v>0</v>
      </c>
      <c r="F123" s="10">
        <f>SUM(F124:F132)</f>
        <v>0</v>
      </c>
      <c r="G123" s="10">
        <f>SUM(G124:G132)</f>
        <v>0</v>
      </c>
      <c r="H123" s="10">
        <f>SUM(H124:H132)</f>
        <v>0</v>
      </c>
    </row>
    <row r="124" spans="2:8" x14ac:dyDescent="0.3">
      <c r="B124" s="8" t="s">
        <v>34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7">
        <f>E124-F124</f>
        <v>0</v>
      </c>
    </row>
    <row r="125" spans="2:8" x14ac:dyDescent="0.3">
      <c r="B125" s="8" t="s">
        <v>33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7">
        <f>E125-F125</f>
        <v>0</v>
      </c>
    </row>
    <row r="126" spans="2:8" x14ac:dyDescent="0.3">
      <c r="B126" s="8" t="s">
        <v>32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f>E126-F126</f>
        <v>0</v>
      </c>
    </row>
    <row r="127" spans="2:8" x14ac:dyDescent="0.3">
      <c r="B127" s="8" t="s">
        <v>31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f>E127-F127</f>
        <v>0</v>
      </c>
    </row>
    <row r="128" spans="2:8" x14ac:dyDescent="0.3">
      <c r="B128" s="8" t="s">
        <v>30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f>E128-F128</f>
        <v>0</v>
      </c>
    </row>
    <row r="129" spans="2:8" x14ac:dyDescent="0.3">
      <c r="B129" s="8" t="s">
        <v>29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f>E129-F129</f>
        <v>0</v>
      </c>
    </row>
    <row r="130" spans="2:8" x14ac:dyDescent="0.3">
      <c r="B130" s="8" t="s">
        <v>28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  <c r="H130" s="7">
        <f>E130-F130</f>
        <v>0</v>
      </c>
    </row>
    <row r="131" spans="2:8" x14ac:dyDescent="0.3">
      <c r="B131" s="8" t="s">
        <v>27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  <c r="H131" s="7">
        <f>E131-F131</f>
        <v>0</v>
      </c>
    </row>
    <row r="132" spans="2:8" x14ac:dyDescent="0.3">
      <c r="B132" s="8" t="s">
        <v>26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f>E132-F132</f>
        <v>0</v>
      </c>
    </row>
    <row r="133" spans="2:8" x14ac:dyDescent="0.3">
      <c r="B133" s="11" t="s">
        <v>25</v>
      </c>
      <c r="C133" s="10">
        <f>SUM(C134:C136)</f>
        <v>0</v>
      </c>
      <c r="D133" s="10">
        <f>SUM(D134:D136)</f>
        <v>0</v>
      </c>
      <c r="E133" s="10">
        <f>SUM(E134:E136)</f>
        <v>0</v>
      </c>
      <c r="F133" s="10">
        <f>SUM(F134:F136)</f>
        <v>0</v>
      </c>
      <c r="G133" s="10">
        <f>SUM(G134:G136)</f>
        <v>0</v>
      </c>
      <c r="H133" s="10">
        <f>SUM(H134:H136)</f>
        <v>0</v>
      </c>
    </row>
    <row r="134" spans="2:8" x14ac:dyDescent="0.3">
      <c r="B134" s="8" t="s">
        <v>24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f>E134-F134</f>
        <v>0</v>
      </c>
    </row>
    <row r="135" spans="2:8" x14ac:dyDescent="0.3">
      <c r="B135" s="8" t="s">
        <v>23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  <c r="H135" s="7">
        <f>E135-F135</f>
        <v>0</v>
      </c>
    </row>
    <row r="136" spans="2:8" x14ac:dyDescent="0.3">
      <c r="B136" s="8" t="s">
        <v>22</v>
      </c>
      <c r="C136" s="7">
        <v>0</v>
      </c>
      <c r="D136" s="7">
        <v>0</v>
      </c>
      <c r="E136" s="7">
        <v>0</v>
      </c>
      <c r="F136" s="7">
        <v>0</v>
      </c>
      <c r="G136" s="7">
        <v>0</v>
      </c>
      <c r="H136" s="7">
        <f>E136-F136</f>
        <v>0</v>
      </c>
    </row>
    <row r="137" spans="2:8" x14ac:dyDescent="0.3">
      <c r="B137" s="11" t="s">
        <v>21</v>
      </c>
      <c r="C137" s="10">
        <f>SUM(C138:C142,C144:C145)</f>
        <v>0</v>
      </c>
      <c r="D137" s="10">
        <f>SUM(D138:D142,D144:D145)</f>
        <v>0</v>
      </c>
      <c r="E137" s="10">
        <f>SUM(E138:E142,E144:E145)</f>
        <v>0</v>
      </c>
      <c r="F137" s="10">
        <f>SUM(F138:F142,F144:F145)</f>
        <v>0</v>
      </c>
      <c r="G137" s="10">
        <f>SUM(G138:G142,G144:G145)</f>
        <v>0</v>
      </c>
      <c r="H137" s="10">
        <f>SUM(H138:H142,H144:H145)</f>
        <v>0</v>
      </c>
    </row>
    <row r="138" spans="2:8" x14ac:dyDescent="0.3">
      <c r="B138" s="8" t="s">
        <v>20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  <c r="H138" s="7">
        <f>E138-F138</f>
        <v>0</v>
      </c>
    </row>
    <row r="139" spans="2:8" x14ac:dyDescent="0.3">
      <c r="B139" s="8" t="s">
        <v>19</v>
      </c>
      <c r="C139" s="7">
        <v>0</v>
      </c>
      <c r="D139" s="7">
        <v>0</v>
      </c>
      <c r="E139" s="7">
        <v>0</v>
      </c>
      <c r="F139" s="7">
        <v>0</v>
      </c>
      <c r="G139" s="7">
        <v>0</v>
      </c>
      <c r="H139" s="7">
        <f>E139-F139</f>
        <v>0</v>
      </c>
    </row>
    <row r="140" spans="2:8" x14ac:dyDescent="0.3">
      <c r="B140" s="8" t="s">
        <v>18</v>
      </c>
      <c r="C140" s="7">
        <v>0</v>
      </c>
      <c r="D140" s="7">
        <v>0</v>
      </c>
      <c r="E140" s="7">
        <v>0</v>
      </c>
      <c r="F140" s="7">
        <v>0</v>
      </c>
      <c r="G140" s="7">
        <v>0</v>
      </c>
      <c r="H140" s="7">
        <f>E140-F140</f>
        <v>0</v>
      </c>
    </row>
    <row r="141" spans="2:8" x14ac:dyDescent="0.3">
      <c r="B141" s="8" t="s">
        <v>17</v>
      </c>
      <c r="C141" s="7">
        <v>0</v>
      </c>
      <c r="D141" s="7">
        <v>0</v>
      </c>
      <c r="E141" s="7">
        <v>0</v>
      </c>
      <c r="F141" s="7">
        <v>0</v>
      </c>
      <c r="G141" s="7">
        <v>0</v>
      </c>
      <c r="H141" s="7">
        <f>E141-F141</f>
        <v>0</v>
      </c>
    </row>
    <row r="142" spans="2:8" x14ac:dyDescent="0.3">
      <c r="B142" s="8" t="s">
        <v>16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f>E142-F142</f>
        <v>0</v>
      </c>
    </row>
    <row r="143" spans="2:8" x14ac:dyDescent="0.3">
      <c r="B143" s="8" t="s">
        <v>15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f>E143-F143</f>
        <v>0</v>
      </c>
    </row>
    <row r="144" spans="2:8" x14ac:dyDescent="0.3">
      <c r="B144" s="8" t="s">
        <v>14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f>E144-F144</f>
        <v>0</v>
      </c>
    </row>
    <row r="145" spans="2:8" x14ac:dyDescent="0.3">
      <c r="B145" s="8" t="s">
        <v>13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  <c r="H145" s="7">
        <f>E145-F145</f>
        <v>0</v>
      </c>
    </row>
    <row r="146" spans="2:8" x14ac:dyDescent="0.3">
      <c r="B146" s="11" t="s">
        <v>12</v>
      </c>
      <c r="C146" s="10">
        <f>SUM(C147:C149)</f>
        <v>0</v>
      </c>
      <c r="D146" s="10">
        <f>SUM(D147:D149)</f>
        <v>0</v>
      </c>
      <c r="E146" s="10">
        <f>SUM(E147:E149)</f>
        <v>0</v>
      </c>
      <c r="F146" s="10">
        <f>SUM(F147:F149)</f>
        <v>0</v>
      </c>
      <c r="G146" s="10">
        <f>SUM(G147:G149)</f>
        <v>0</v>
      </c>
      <c r="H146" s="10">
        <f>SUM(H147:H149)</f>
        <v>0</v>
      </c>
    </row>
    <row r="147" spans="2:8" x14ac:dyDescent="0.3">
      <c r="B147" s="8" t="s">
        <v>11</v>
      </c>
      <c r="C147" s="7">
        <v>0</v>
      </c>
      <c r="D147" s="7">
        <v>0</v>
      </c>
      <c r="E147" s="7">
        <v>0</v>
      </c>
      <c r="F147" s="7">
        <v>0</v>
      </c>
      <c r="G147" s="7">
        <v>0</v>
      </c>
      <c r="H147" s="7">
        <f>E147-F147</f>
        <v>0</v>
      </c>
    </row>
    <row r="148" spans="2:8" x14ac:dyDescent="0.3">
      <c r="B148" s="8" t="s">
        <v>10</v>
      </c>
      <c r="C148" s="7">
        <v>0</v>
      </c>
      <c r="D148" s="7">
        <v>0</v>
      </c>
      <c r="E148" s="7">
        <v>0</v>
      </c>
      <c r="F148" s="7">
        <v>0</v>
      </c>
      <c r="G148" s="7">
        <v>0</v>
      </c>
      <c r="H148" s="7">
        <f>E148-F148</f>
        <v>0</v>
      </c>
    </row>
    <row r="149" spans="2:8" x14ac:dyDescent="0.3">
      <c r="B149" s="8" t="s">
        <v>9</v>
      </c>
      <c r="C149" s="7">
        <v>0</v>
      </c>
      <c r="D149" s="7">
        <v>0</v>
      </c>
      <c r="E149" s="7">
        <v>0</v>
      </c>
      <c r="F149" s="7">
        <v>0</v>
      </c>
      <c r="G149" s="7">
        <v>0</v>
      </c>
      <c r="H149" s="7">
        <f>E149-F149</f>
        <v>0</v>
      </c>
    </row>
    <row r="150" spans="2:8" x14ac:dyDescent="0.3">
      <c r="B150" s="11" t="s">
        <v>8</v>
      </c>
      <c r="C150" s="10">
        <f>SUM(C151:C157)</f>
        <v>0</v>
      </c>
      <c r="D150" s="10">
        <f>SUM(D151:D157)</f>
        <v>0</v>
      </c>
      <c r="E150" s="10">
        <f>SUM(E151:E157)</f>
        <v>0</v>
      </c>
      <c r="F150" s="10">
        <f>SUM(F151:F157)</f>
        <v>0</v>
      </c>
      <c r="G150" s="10">
        <f>SUM(G151:G157)</f>
        <v>0</v>
      </c>
      <c r="H150" s="10">
        <f>SUM(H151:H157)</f>
        <v>0</v>
      </c>
    </row>
    <row r="151" spans="2:8" x14ac:dyDescent="0.3">
      <c r="B151" s="8" t="s">
        <v>7</v>
      </c>
      <c r="C151" s="7">
        <v>0</v>
      </c>
      <c r="D151" s="7">
        <v>0</v>
      </c>
      <c r="E151" s="7">
        <v>0</v>
      </c>
      <c r="F151" s="7">
        <v>0</v>
      </c>
      <c r="G151" s="7">
        <v>0</v>
      </c>
      <c r="H151" s="7">
        <f>E151-F151</f>
        <v>0</v>
      </c>
    </row>
    <row r="152" spans="2:8" x14ac:dyDescent="0.3">
      <c r="B152" s="8" t="s">
        <v>6</v>
      </c>
      <c r="C152" s="7">
        <v>0</v>
      </c>
      <c r="D152" s="7">
        <v>0</v>
      </c>
      <c r="E152" s="7">
        <v>0</v>
      </c>
      <c r="F152" s="7">
        <v>0</v>
      </c>
      <c r="G152" s="7">
        <v>0</v>
      </c>
      <c r="H152" s="7">
        <f>E152-F152</f>
        <v>0</v>
      </c>
    </row>
    <row r="153" spans="2:8" x14ac:dyDescent="0.3">
      <c r="B153" s="8" t="s">
        <v>5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  <c r="H153" s="7">
        <f>E153-F153</f>
        <v>0</v>
      </c>
    </row>
    <row r="154" spans="2:8" x14ac:dyDescent="0.3">
      <c r="B154" s="9" t="s">
        <v>4</v>
      </c>
      <c r="C154" s="7">
        <v>0</v>
      </c>
      <c r="D154" s="7">
        <v>0</v>
      </c>
      <c r="E154" s="7">
        <v>0</v>
      </c>
      <c r="F154" s="7">
        <v>0</v>
      </c>
      <c r="G154" s="7">
        <v>0</v>
      </c>
      <c r="H154" s="7">
        <f>E154-F154</f>
        <v>0</v>
      </c>
    </row>
    <row r="155" spans="2:8" x14ac:dyDescent="0.3">
      <c r="B155" s="8" t="s">
        <v>3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f>E155-F155</f>
        <v>0</v>
      </c>
    </row>
    <row r="156" spans="2:8" x14ac:dyDescent="0.3">
      <c r="B156" s="8" t="s">
        <v>2</v>
      </c>
      <c r="C156" s="7">
        <v>0</v>
      </c>
      <c r="D156" s="7">
        <v>0</v>
      </c>
      <c r="E156" s="7">
        <v>0</v>
      </c>
      <c r="F156" s="7">
        <v>0</v>
      </c>
      <c r="G156" s="7">
        <v>0</v>
      </c>
      <c r="H156" s="7">
        <f>E156-F156</f>
        <v>0</v>
      </c>
    </row>
    <row r="157" spans="2:8" x14ac:dyDescent="0.3">
      <c r="B157" s="8" t="s">
        <v>1</v>
      </c>
      <c r="C157" s="7">
        <v>0</v>
      </c>
      <c r="D157" s="7">
        <v>0</v>
      </c>
      <c r="E157" s="7">
        <v>0</v>
      </c>
      <c r="F157" s="7">
        <v>0</v>
      </c>
      <c r="G157" s="7">
        <v>0</v>
      </c>
      <c r="H157" s="7">
        <f>E157-F157</f>
        <v>0</v>
      </c>
    </row>
    <row r="158" spans="2:8" x14ac:dyDescent="0.3">
      <c r="B158" s="6"/>
      <c r="C158" s="5"/>
      <c r="D158" s="5"/>
      <c r="E158" s="5"/>
      <c r="F158" s="5"/>
      <c r="G158" s="5"/>
      <c r="H158" s="5"/>
    </row>
    <row r="159" spans="2:8" x14ac:dyDescent="0.3">
      <c r="B159" s="4" t="s">
        <v>0</v>
      </c>
      <c r="C159" s="3">
        <f>C9+C84</f>
        <v>291714139.29000002</v>
      </c>
      <c r="D159" s="3">
        <f>D9+D84</f>
        <v>664458643.36000001</v>
      </c>
      <c r="E159" s="3">
        <f>E9+E84</f>
        <v>956172782.64999998</v>
      </c>
      <c r="F159" s="3">
        <f>F9+F84</f>
        <v>869712888.6099999</v>
      </c>
      <c r="G159" s="3">
        <f>G9+G84</f>
        <v>869712888.6099999</v>
      </c>
      <c r="H159" s="3">
        <f>H9+H84</f>
        <v>86459894.039999992</v>
      </c>
    </row>
    <row r="160" spans="2:8" x14ac:dyDescent="0.3">
      <c r="B160" s="2"/>
      <c r="C160" s="1"/>
      <c r="D160" s="1"/>
      <c r="E160" s="1"/>
      <c r="F160" s="1"/>
      <c r="G160" s="1"/>
      <c r="H160" s="1"/>
    </row>
  </sheetData>
  <protectedRanges>
    <protectedRange sqref="C84:H84" name="Rango1_2"/>
    <protectedRange sqref="C9:H9" name="Rango1_2_2"/>
  </protectedRanges>
  <mergeCells count="4">
    <mergeCell ref="B7:B8"/>
    <mergeCell ref="C7:G7"/>
    <mergeCell ref="H7:H8"/>
    <mergeCell ref="B1:H1"/>
  </mergeCells>
  <pageMargins left="0.23622047244094491" right="0.23622047244094491" top="0.74803149606299213" bottom="0.74803149606299213" header="0.31496062992125984" footer="0.31496062992125984"/>
  <pageSetup paperSize="119" scale="3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2025-01-24T22:43:47Z</dcterms:created>
  <dcterms:modified xsi:type="dcterms:W3CDTF">2025-01-24T22:44:30Z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