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40" yWindow="5160" windowWidth="24195" windowHeight="6945"/>
  </bookViews>
  <sheets>
    <sheet name="PyPI" sheetId="1" r:id="rId1"/>
  </sheets>
  <externalReferences>
    <externalReference r:id="rId2"/>
  </externalReferences>
  <definedNames>
    <definedName name="_xlnm._FilterDatabase" localSheetId="0" hidden="1">PyPI!$B$7:$Q$65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PyPI!$1:$9</definedName>
  </definedNames>
  <calcPr calcId="125725"/>
</workbook>
</file>

<file path=xl/calcChain.xml><?xml version="1.0" encoding="utf-8"?>
<calcChain xmlns="http://schemas.openxmlformats.org/spreadsheetml/2006/main">
  <c r="N65" i="1"/>
  <c r="M65"/>
  <c r="L65"/>
  <c r="K65"/>
  <c r="J65"/>
  <c r="H65"/>
  <c r="Q63"/>
  <c r="P63"/>
  <c r="Q62"/>
  <c r="P62"/>
  <c r="Q60"/>
  <c r="P60"/>
  <c r="Q59"/>
  <c r="P59"/>
  <c r="Q58"/>
  <c r="P58"/>
  <c r="Q57"/>
  <c r="P57"/>
  <c r="Q56"/>
  <c r="P56"/>
  <c r="Q55"/>
  <c r="P55"/>
  <c r="Q54"/>
  <c r="P54"/>
  <c r="Q52"/>
  <c r="P52"/>
  <c r="Q51"/>
  <c r="P51"/>
  <c r="Q50"/>
  <c r="P50"/>
  <c r="Q49"/>
  <c r="P49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O35"/>
  <c r="I35"/>
  <c r="I65" s="1"/>
  <c r="O34"/>
  <c r="O65" s="1"/>
  <c r="I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<sst xmlns="http://schemas.openxmlformats.org/spreadsheetml/2006/main" count="131" uniqueCount="127">
  <si>
    <t>PROGRAMAS Y PROYECTOS DE INVERSIÓN</t>
  </si>
  <si>
    <t>Del 1 de Enero al 31 de Marzo de 2017</t>
  </si>
  <si>
    <t>Ente Público:</t>
  </si>
  <si>
    <t>Comisión de Deporte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</si>
  <si>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</si>
  <si>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</si>
  <si>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</si>
  <si>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</si>
  <si>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</si>
  <si>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</si>
  <si>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</si>
  <si>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</si>
  <si>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</si>
  <si>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</si>
  <si>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</si>
  <si>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</si>
  <si>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</si>
  <si>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</si>
  <si>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</si>
  <si>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</si>
  <si>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</si>
  <si>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</si>
  <si>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</si>
  <si>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</si>
  <si>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PROGRAMA</t>
  </si>
  <si>
    <t>G1043</t>
  </si>
  <si>
    <t>Programa de gestión</t>
  </si>
  <si>
    <t>G1044</t>
  </si>
  <si>
    <t>G1045</t>
  </si>
  <si>
    <t>G1046</t>
  </si>
  <si>
    <t>G1047</t>
  </si>
  <si>
    <t>G2034</t>
  </si>
  <si>
    <t>Programa de Mando</t>
  </si>
  <si>
    <t>P0311</t>
  </si>
  <si>
    <t>Administraciòn y operación de deporte adaptado</t>
  </si>
  <si>
    <t>P0313</t>
  </si>
  <si>
    <t>Administración y operación de la Dirección de Alto Rendimiento</t>
  </si>
  <si>
    <t>P0314</t>
  </si>
  <si>
    <t>Administración y operación de la Dirección de Cultura Física</t>
  </si>
  <si>
    <t>P0315</t>
  </si>
  <si>
    <t>Administracion y operación de la Dirección de Deporte</t>
  </si>
  <si>
    <t>P0316</t>
  </si>
  <si>
    <t>Administración y operación de la dirección de Gestión Estrategica y Mercadotecnia</t>
  </si>
  <si>
    <t>P0317</t>
  </si>
  <si>
    <t>Administración y operación de la Dirección de Investigación y Medicina del Deporte</t>
  </si>
  <si>
    <t>P0318</t>
  </si>
  <si>
    <t>Administración y operación de las Coordinaciones Regionales</t>
  </si>
  <si>
    <t>P0319</t>
  </si>
  <si>
    <t>Administración y operación de la Coordinación del Sistema Nacional de Competencias Deportivas</t>
  </si>
  <si>
    <t>P0320</t>
  </si>
  <si>
    <t>Administración y operación del centro estatal de capacitación</t>
  </si>
  <si>
    <t>P0321</t>
  </si>
  <si>
    <t>Administración y operación de la Dirección de Infraestructura Deportiva</t>
  </si>
  <si>
    <t>P0322</t>
  </si>
  <si>
    <t>Coordinación Administración y operación de los macrocentros deportivos</t>
  </si>
  <si>
    <t>P0323</t>
  </si>
  <si>
    <t>Coordinación, administración y operación del centro acuatico de Dolores Hidalgo</t>
  </si>
  <si>
    <t>P0324</t>
  </si>
  <si>
    <t>Coordinación, administración y operación del centro acuático Guanajuato</t>
  </si>
  <si>
    <t>P0325</t>
  </si>
  <si>
    <t>Coordinación, administración y operación del centro acuático León</t>
  </si>
  <si>
    <t>P0328</t>
  </si>
  <si>
    <t>Coordinación, Administración y Operación de las Ligas Deportivas</t>
  </si>
  <si>
    <t>P0329</t>
  </si>
  <si>
    <t>Administración y Operación del Registro Estatal De Deporte</t>
  </si>
  <si>
    <t>PROYECTOS</t>
  </si>
  <si>
    <t>Q0133</t>
  </si>
  <si>
    <t>Centros de Formación Deportiva</t>
  </si>
  <si>
    <t>Q0134</t>
  </si>
  <si>
    <t>Apoyo a la población guanajuatense para la promoción de la cultura física</t>
  </si>
  <si>
    <t>Q0135</t>
  </si>
  <si>
    <t>Fondo de apoyo para el deporte de alto rendimiento del estado de Guanajuato.</t>
  </si>
  <si>
    <t>Q0136</t>
  </si>
  <si>
    <t>Organización de Campeonatos Deportivos Nacionales e Internacionales en el Estado de Guanajuato</t>
  </si>
  <si>
    <t>Q0138</t>
  </si>
  <si>
    <t>Atención a deportistas con discapacidad</t>
  </si>
  <si>
    <t>Q0139</t>
  </si>
  <si>
    <t>Ligas Deportivas</t>
  </si>
  <si>
    <t>Q0140</t>
  </si>
  <si>
    <t>Equipamiento, Operación, Mantenimiento y Rehabilitación de Macrocentros Deportivos</t>
  </si>
  <si>
    <t>Q0141</t>
  </si>
  <si>
    <t>Ampliación y Equipamiento del Laboratorio de Investigación y Medicina del Deporte</t>
  </si>
  <si>
    <t>Q0145</t>
  </si>
  <si>
    <t>Formación y actualización en materia deportiva</t>
  </si>
  <si>
    <t>Q0146</t>
  </si>
  <si>
    <t>Construcción, Rehabilitación y Equipamiento de Instalaciones Deportivas</t>
  </si>
  <si>
    <t>Q0147</t>
  </si>
  <si>
    <t>Rescate, Reactivación y modernización de canchas deportivas</t>
  </si>
  <si>
    <t>Q0148</t>
  </si>
  <si>
    <t>Centro Deportivo Comunitario Las Joyas en León</t>
  </si>
  <si>
    <t>Q0150</t>
  </si>
  <si>
    <t>Q0151</t>
  </si>
  <si>
    <t>Unidad deportiva en Purísima del Rincón</t>
  </si>
  <si>
    <t>Q0339</t>
  </si>
  <si>
    <t>Sistema nacional de competencias deportivas, participación de las delegaciones Estatales en las competencias del Sistema.</t>
  </si>
  <si>
    <t>Q0404</t>
  </si>
  <si>
    <t>Infraestructura deportiva</t>
  </si>
  <si>
    <t>Q0433</t>
  </si>
  <si>
    <t>Macrocentro Deportivo CEDAJ León</t>
  </si>
  <si>
    <t>Q0652</t>
  </si>
  <si>
    <t>Unidad Deportiva Sur en Irapuato</t>
  </si>
  <si>
    <t>Q0895</t>
  </si>
  <si>
    <t>Módulo Deportivo CODE San Francisco del Rincón</t>
  </si>
  <si>
    <t>Q1009</t>
  </si>
  <si>
    <t>Unidad Deportiva Lic. Arnulfo Vázquez Nieto</t>
  </si>
  <si>
    <t>Q1078</t>
  </si>
  <si>
    <t>Unidad deportiva II</t>
  </si>
  <si>
    <t>Q1096</t>
  </si>
  <si>
    <t>Liga Universitaria</t>
  </si>
  <si>
    <t>Q1110</t>
  </si>
  <si>
    <t>Municipio con Vía Activa y Saludable</t>
  </si>
  <si>
    <t>Q1450</t>
  </si>
  <si>
    <t>Infraestructura social deportiva Fuentes de Balvanera en Apaseo el Grande</t>
  </si>
  <si>
    <t>Q2184</t>
  </si>
  <si>
    <t>Unidad deportiva cabecera municipal Abasolo</t>
  </si>
  <si>
    <t>Q2489</t>
  </si>
  <si>
    <t>Equipamiento de gimnasios municipales</t>
  </si>
  <si>
    <t>Q2546</t>
  </si>
  <si>
    <t>Polideportivo Gran Hacienda Municipio de Celaya</t>
  </si>
  <si>
    <t>Q2556</t>
  </si>
  <si>
    <t>Dormitorios en Macrocentro deportivo Polideportivo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</si>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</sst>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87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 wrapText="1"/>
    </xf>
    <xf numFmtId="0" fontId="6" fillId="12" borderId="0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9" fontId="4" fillId="12" borderId="13" xfId="2" applyFont="1" applyFill="1" applyBorder="1"/>
    <xf numFmtId="9" fontId="4" fillId="0" borderId="13" xfId="2" applyFont="1" applyBorder="1"/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left" vertical="center" wrapText="1"/>
    </xf>
    <xf numFmtId="43" fontId="6" fillId="0" borderId="13" xfId="0" applyNumberFormat="1" applyFont="1" applyFill="1" applyBorder="1" applyAlignment="1">
      <alignment horizontal="right" vertical="center" wrapText="1"/>
    </xf>
    <xf numFmtId="43" fontId="4" fillId="0" borderId="0" xfId="0" applyNumberFormat="1" applyFont="1"/>
    <xf numFmtId="0" fontId="6" fillId="12" borderId="12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43" fontId="6" fillId="12" borderId="13" xfId="1" applyFont="1" applyFill="1" applyBorder="1" applyAlignment="1">
      <alignment horizontal="right" vertical="center" wrapText="1"/>
    </xf>
    <xf numFmtId="43" fontId="6" fillId="12" borderId="12" xfId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0" fontId="6" fillId="12" borderId="16" xfId="0" applyFont="1" applyFill="1" applyBorder="1" applyAlignment="1">
      <alignment horizontal="right" vertical="center" wrapText="1"/>
    </xf>
    <xf numFmtId="43" fontId="6" fillId="12" borderId="16" xfId="1" applyFont="1" applyFill="1" applyBorder="1" applyAlignment="1">
      <alignment horizontal="right" vertical="center" wrapText="1"/>
    </xf>
    <xf numFmtId="43" fontId="6" fillId="12" borderId="7" xfId="1" applyFont="1" applyFill="1" applyBorder="1" applyAlignment="1">
      <alignment horizontal="center"/>
    </xf>
    <xf numFmtId="43" fontId="6" fillId="12" borderId="9" xfId="1" applyFont="1" applyFill="1" applyBorder="1" applyAlignment="1">
      <alignment horizontal="center"/>
    </xf>
    <xf numFmtId="0" fontId="6" fillId="0" borderId="0" xfId="0" applyFont="1"/>
    <xf numFmtId="0" fontId="7" fillId="12" borderId="0" xfId="0" applyFont="1" applyFill="1"/>
    <xf numFmtId="43" fontId="4" fillId="12" borderId="0" xfId="0" applyNumberFormat="1" applyFont="1" applyFill="1"/>
    <xf numFmtId="0" fontId="4" fillId="0" borderId="2" xfId="0" applyFont="1" applyBorder="1"/>
    <xf numFmtId="0" fontId="4" fillId="1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95"/>
  <sheetViews>
    <sheetView showGridLines="0" tabSelected="1" zoomScale="64" zoomScaleNormal="64" workbookViewId="0">
      <selection activeCell="H61" sqref="H61"/>
    </sheetView>
  </sheetViews>
  <sheetFormatPr baseColWidth="10" defaultColWidth="11.42578125" defaultRowHeight="12.75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29.85546875" style="3" customWidth="1"/>
    <col min="9" max="9" width="21.140625" style="3" customWidth="1"/>
    <col min="10" max="10" width="20.28515625" style="3" customWidth="1"/>
    <col min="11" max="11" width="19.42578125" style="3" customWidth="1"/>
    <col min="12" max="12" width="19.85546875" style="3" customWidth="1"/>
    <col min="13" max="13" width="19" style="3" customWidth="1"/>
    <col min="14" max="14" width="21.42578125" style="3" customWidth="1"/>
    <col min="15" max="15" width="20.7109375" style="3" customWidth="1"/>
    <col min="16" max="16" width="14.5703125" style="2" customWidth="1"/>
    <col min="17" max="17" width="14" style="3" customWidth="1"/>
    <col min="18" max="18" width="12.7109375" style="3" customWidth="1"/>
    <col min="19" max="16384" width="11.42578125" style="3"/>
  </cols>
  <sheetData>
    <row r="1" spans="2:18" ht="6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8" ht="13.5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8" ht="20.25" customHeight="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s="2" customFormat="1" ht="8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8" s="2" customFormat="1" ht="24" customHeight="1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8" s="2" customFormat="1" ht="8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15" customHeight="1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8" ht="25.5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8" ht="15.75" customHeight="1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8" ht="15" customHeight="1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8">
      <c r="B11" s="41"/>
      <c r="C11" s="42" t="s">
        <v>24</v>
      </c>
      <c r="D11" s="43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/>
      <c r="P11" s="46"/>
      <c r="Q11" s="47"/>
    </row>
    <row r="12" spans="2:18" ht="25.5">
      <c r="B12" s="41"/>
      <c r="C12" s="48"/>
      <c r="D12" s="49"/>
      <c r="E12" s="44" t="s">
        <v>25</v>
      </c>
      <c r="F12" s="50" t="s">
        <v>26</v>
      </c>
      <c r="G12" s="44">
        <v>102</v>
      </c>
      <c r="H12" s="45">
        <v>1408717</v>
      </c>
      <c r="I12" s="51">
        <v>33667.18</v>
      </c>
      <c r="J12" s="45">
        <v>1442384.18</v>
      </c>
      <c r="K12" s="45">
        <v>288735.32000000007</v>
      </c>
      <c r="L12" s="45">
        <v>288735.32000000007</v>
      </c>
      <c r="M12" s="45">
        <v>288735.32000000007</v>
      </c>
      <c r="N12" s="45">
        <v>288735.32000000007</v>
      </c>
      <c r="O12" s="45">
        <v>1153648.8599999999</v>
      </c>
      <c r="P12" s="46">
        <f>L12/H12</f>
        <v>0.20496332478418311</v>
      </c>
      <c r="Q12" s="47">
        <f>L12/J12</f>
        <v>0.20017920606977266</v>
      </c>
      <c r="R12" s="52"/>
    </row>
    <row r="13" spans="2:18" ht="25.5">
      <c r="B13" s="41"/>
      <c r="C13" s="48"/>
      <c r="D13" s="49"/>
      <c r="E13" s="44" t="s">
        <v>27</v>
      </c>
      <c r="F13" s="50" t="s">
        <v>26</v>
      </c>
      <c r="G13" s="44">
        <v>401</v>
      </c>
      <c r="H13" s="45">
        <v>4863105.74</v>
      </c>
      <c r="I13" s="51">
        <v>3545812.09</v>
      </c>
      <c r="J13" s="45">
        <v>8408917.8300000001</v>
      </c>
      <c r="K13" s="45">
        <v>654830.99000000022</v>
      </c>
      <c r="L13" s="45">
        <v>619859.32000000018</v>
      </c>
      <c r="M13" s="45">
        <v>619859.32000000018</v>
      </c>
      <c r="N13" s="45">
        <v>618859.32000000018</v>
      </c>
      <c r="O13" s="45">
        <v>7789058.5099999988</v>
      </c>
      <c r="P13" s="46">
        <f t="shared" ref="P13:P60" si="0">L13/H13</f>
        <v>0.12746161674041662</v>
      </c>
      <c r="Q13" s="47">
        <f t="shared" ref="Q13:Q60" si="1">L13/J13</f>
        <v>7.3714517436306096E-2</v>
      </c>
      <c r="R13" s="52"/>
    </row>
    <row r="14" spans="2:18" ht="25.5">
      <c r="B14" s="41"/>
      <c r="C14" s="48"/>
      <c r="D14" s="49"/>
      <c r="E14" s="44" t="s">
        <v>28</v>
      </c>
      <c r="F14" s="50" t="s">
        <v>26</v>
      </c>
      <c r="G14" s="44">
        <v>501</v>
      </c>
      <c r="H14" s="45">
        <v>11686065.379999999</v>
      </c>
      <c r="I14" s="51">
        <v>1220102.1599999999</v>
      </c>
      <c r="J14" s="45">
        <v>12906167.539999997</v>
      </c>
      <c r="K14" s="45">
        <v>2503362.7600000012</v>
      </c>
      <c r="L14" s="45">
        <v>2426232.7000000011</v>
      </c>
      <c r="M14" s="45">
        <v>2426232.7000000011</v>
      </c>
      <c r="N14" s="45">
        <v>2426232.7000000011</v>
      </c>
      <c r="O14" s="45">
        <v>10479934.84</v>
      </c>
      <c r="P14" s="46">
        <f t="shared" si="0"/>
        <v>0.20761758736626212</v>
      </c>
      <c r="Q14" s="47">
        <f t="shared" si="1"/>
        <v>0.18799017543204788</v>
      </c>
      <c r="R14" s="52"/>
    </row>
    <row r="15" spans="2:18" ht="25.5">
      <c r="B15" s="41"/>
      <c r="C15" s="48"/>
      <c r="D15" s="49"/>
      <c r="E15" s="44" t="s">
        <v>29</v>
      </c>
      <c r="F15" s="50" t="s">
        <v>26</v>
      </c>
      <c r="G15" s="44">
        <v>701</v>
      </c>
      <c r="H15" s="45">
        <v>1166388</v>
      </c>
      <c r="I15" s="51">
        <v>288880.97000000003</v>
      </c>
      <c r="J15" s="45">
        <v>1455268.97</v>
      </c>
      <c r="K15" s="45">
        <v>340124.40000000008</v>
      </c>
      <c r="L15" s="45">
        <v>338330.40000000008</v>
      </c>
      <c r="M15" s="45">
        <v>338330.40000000008</v>
      </c>
      <c r="N15" s="45">
        <v>338330.40000000008</v>
      </c>
      <c r="O15" s="45">
        <v>1116938.57</v>
      </c>
      <c r="P15" s="46">
        <f t="shared" si="0"/>
        <v>0.29006677023426175</v>
      </c>
      <c r="Q15" s="47">
        <f t="shared" si="1"/>
        <v>0.23248650728806516</v>
      </c>
      <c r="R15" s="52"/>
    </row>
    <row r="16" spans="2:18" ht="25.5">
      <c r="B16" s="41"/>
      <c r="C16" s="48"/>
      <c r="D16" s="49"/>
      <c r="E16" s="44" t="s">
        <v>30</v>
      </c>
      <c r="F16" s="50" t="s">
        <v>26</v>
      </c>
      <c r="G16" s="44">
        <v>1101</v>
      </c>
      <c r="H16" s="45">
        <v>3845089.37</v>
      </c>
      <c r="I16" s="51">
        <v>154098</v>
      </c>
      <c r="J16" s="45">
        <v>3999187.37</v>
      </c>
      <c r="K16" s="45">
        <v>717334.50999999989</v>
      </c>
      <c r="L16" s="45">
        <v>696307.12999999989</v>
      </c>
      <c r="M16" s="45">
        <v>696307.12999999989</v>
      </c>
      <c r="N16" s="45">
        <v>696307.12999999989</v>
      </c>
      <c r="O16" s="45">
        <v>3302880.2400000007</v>
      </c>
      <c r="P16" s="46">
        <f t="shared" si="0"/>
        <v>0.18108997294905524</v>
      </c>
      <c r="Q16" s="47">
        <f t="shared" si="1"/>
        <v>0.17411215469006641</v>
      </c>
      <c r="R16" s="52"/>
    </row>
    <row r="17" spans="2:18" ht="25.5">
      <c r="B17" s="41"/>
      <c r="C17" s="48"/>
      <c r="D17" s="49"/>
      <c r="E17" s="44" t="s">
        <v>31</v>
      </c>
      <c r="F17" s="50" t="s">
        <v>32</v>
      </c>
      <c r="G17" s="44">
        <v>101</v>
      </c>
      <c r="H17" s="45">
        <v>8307127.5999999996</v>
      </c>
      <c r="I17" s="51">
        <v>1022273.71</v>
      </c>
      <c r="J17" s="45">
        <v>9329401.3100000005</v>
      </c>
      <c r="K17" s="45">
        <v>2292036.0800000005</v>
      </c>
      <c r="L17" s="45">
        <v>2259086.0500000003</v>
      </c>
      <c r="M17" s="45">
        <v>2259086.0500000003</v>
      </c>
      <c r="N17" s="45">
        <v>2259086.0500000003</v>
      </c>
      <c r="O17" s="45">
        <v>7070315.2600000007</v>
      </c>
      <c r="P17" s="46">
        <f t="shared" si="0"/>
        <v>0.27194550978126308</v>
      </c>
      <c r="Q17" s="47">
        <f t="shared" si="1"/>
        <v>0.24214694758371372</v>
      </c>
      <c r="R17" s="52"/>
    </row>
    <row r="18" spans="2:18" ht="51">
      <c r="B18" s="41"/>
      <c r="C18" s="48"/>
      <c r="D18" s="49"/>
      <c r="E18" s="44" t="s">
        <v>33</v>
      </c>
      <c r="F18" s="50" t="s">
        <v>34</v>
      </c>
      <c r="G18" s="44">
        <v>201</v>
      </c>
      <c r="H18" s="45">
        <v>291559</v>
      </c>
      <c r="I18" s="51">
        <v>13939.55</v>
      </c>
      <c r="J18" s="45">
        <v>305498.55000000005</v>
      </c>
      <c r="K18" s="45">
        <v>67606.03</v>
      </c>
      <c r="L18" s="45">
        <v>67606.01999999999</v>
      </c>
      <c r="M18" s="45">
        <v>67606.01999999999</v>
      </c>
      <c r="N18" s="45">
        <v>67606.01999999999</v>
      </c>
      <c r="O18" s="45">
        <v>237892.53</v>
      </c>
      <c r="P18" s="46">
        <f t="shared" si="0"/>
        <v>0.23187766455503001</v>
      </c>
      <c r="Q18" s="47">
        <f t="shared" si="1"/>
        <v>0.2212973514931576</v>
      </c>
      <c r="R18" s="52"/>
    </row>
    <row r="19" spans="2:18" ht="76.5">
      <c r="B19" s="41"/>
      <c r="C19" s="48"/>
      <c r="D19" s="49"/>
      <c r="E19" s="44" t="s">
        <v>35</v>
      </c>
      <c r="F19" s="50" t="s">
        <v>36</v>
      </c>
      <c r="G19" s="44">
        <v>201</v>
      </c>
      <c r="H19" s="45">
        <v>1112003</v>
      </c>
      <c r="I19" s="51">
        <v>19993.050000000003</v>
      </c>
      <c r="J19" s="45">
        <v>1131996.05</v>
      </c>
      <c r="K19" s="45">
        <v>189525.34</v>
      </c>
      <c r="L19" s="45">
        <v>181497.99</v>
      </c>
      <c r="M19" s="45">
        <v>181497.99</v>
      </c>
      <c r="N19" s="45">
        <v>181497.99</v>
      </c>
      <c r="O19" s="45">
        <v>950498.05999999994</v>
      </c>
      <c r="P19" s="46">
        <f t="shared" si="0"/>
        <v>0.16321717657236534</v>
      </c>
      <c r="Q19" s="47">
        <f t="shared" si="1"/>
        <v>0.16033447289855823</v>
      </c>
      <c r="R19" s="52"/>
    </row>
    <row r="20" spans="2:18" ht="63.75">
      <c r="B20" s="41"/>
      <c r="C20" s="48"/>
      <c r="D20" s="49"/>
      <c r="E20" s="44" t="s">
        <v>37</v>
      </c>
      <c r="F20" s="50" t="s">
        <v>38</v>
      </c>
      <c r="G20" s="44">
        <v>1201</v>
      </c>
      <c r="H20" s="45">
        <v>4479980.46</v>
      </c>
      <c r="I20" s="51">
        <v>1869942.02</v>
      </c>
      <c r="J20" s="45">
        <v>6349922.4799999995</v>
      </c>
      <c r="K20" s="45">
        <v>1448478.67</v>
      </c>
      <c r="L20" s="45">
        <v>1177173.1099999999</v>
      </c>
      <c r="M20" s="45">
        <v>1177173.1099999999</v>
      </c>
      <c r="N20" s="45">
        <v>1177173.1099999999</v>
      </c>
      <c r="O20" s="45">
        <v>5172749.370000001</v>
      </c>
      <c r="P20" s="46">
        <f t="shared" si="0"/>
        <v>0.26276300097969624</v>
      </c>
      <c r="Q20" s="47">
        <f t="shared" si="1"/>
        <v>0.18538385526873391</v>
      </c>
      <c r="R20" s="52"/>
    </row>
    <row r="21" spans="2:18" ht="63.75">
      <c r="B21" s="41"/>
      <c r="C21" s="48"/>
      <c r="D21" s="49"/>
      <c r="E21" s="44" t="s">
        <v>39</v>
      </c>
      <c r="F21" s="50" t="s">
        <v>40</v>
      </c>
      <c r="G21" s="44">
        <v>201</v>
      </c>
      <c r="H21" s="45">
        <v>11583724.74</v>
      </c>
      <c r="I21" s="51">
        <v>2745339.6500000004</v>
      </c>
      <c r="J21" s="45">
        <v>14329064.390000001</v>
      </c>
      <c r="K21" s="45">
        <v>2148288.5799999996</v>
      </c>
      <c r="L21" s="45">
        <v>1923157.1399999997</v>
      </c>
      <c r="M21" s="45">
        <v>1923157.1399999997</v>
      </c>
      <c r="N21" s="45">
        <v>1923157.1399999997</v>
      </c>
      <c r="O21" s="45">
        <v>12405907.250000002</v>
      </c>
      <c r="P21" s="46">
        <f t="shared" si="0"/>
        <v>0.16602234455374323</v>
      </c>
      <c r="Q21" s="47">
        <f t="shared" si="1"/>
        <v>0.13421372726485456</v>
      </c>
      <c r="R21" s="52"/>
    </row>
    <row r="22" spans="2:18" ht="89.25">
      <c r="B22" s="41"/>
      <c r="C22" s="48"/>
      <c r="D22" s="49"/>
      <c r="E22" s="44" t="s">
        <v>41</v>
      </c>
      <c r="F22" s="50" t="s">
        <v>42</v>
      </c>
      <c r="G22" s="44">
        <v>501</v>
      </c>
      <c r="H22" s="45">
        <v>1515205</v>
      </c>
      <c r="I22" s="51">
        <v>604210.92000000004</v>
      </c>
      <c r="J22" s="45">
        <v>2119415.92</v>
      </c>
      <c r="K22" s="45">
        <v>350949.42000000004</v>
      </c>
      <c r="L22" s="45">
        <v>349158.33000000007</v>
      </c>
      <c r="M22" s="45">
        <v>349158.33000000007</v>
      </c>
      <c r="N22" s="45">
        <v>349158.33000000007</v>
      </c>
      <c r="O22" s="45">
        <v>1770257.59</v>
      </c>
      <c r="P22" s="46">
        <f t="shared" si="0"/>
        <v>0.23043636339637216</v>
      </c>
      <c r="Q22" s="47">
        <f t="shared" si="1"/>
        <v>0.16474271364348347</v>
      </c>
      <c r="R22" s="52"/>
    </row>
    <row r="23" spans="2:18" ht="89.25">
      <c r="B23" s="41"/>
      <c r="C23" s="48"/>
      <c r="D23" s="49"/>
      <c r="E23" s="44" t="s">
        <v>43</v>
      </c>
      <c r="F23" s="50" t="s">
        <v>44</v>
      </c>
      <c r="G23" s="44">
        <v>1301</v>
      </c>
      <c r="H23" s="45">
        <v>5620739.5499999998</v>
      </c>
      <c r="I23" s="51">
        <v>2037883.34</v>
      </c>
      <c r="J23" s="45">
        <v>7658622.8899999997</v>
      </c>
      <c r="K23" s="45">
        <v>1312129.6000000001</v>
      </c>
      <c r="L23" s="45">
        <v>1157962.1000000003</v>
      </c>
      <c r="M23" s="45">
        <v>1157962.1000000003</v>
      </c>
      <c r="N23" s="45">
        <v>1157962.1000000003</v>
      </c>
      <c r="O23" s="45">
        <v>6500660.7899999972</v>
      </c>
      <c r="P23" s="46">
        <f t="shared" si="0"/>
        <v>0.2060159681300302</v>
      </c>
      <c r="Q23" s="47">
        <f t="shared" si="1"/>
        <v>0.15119716907748154</v>
      </c>
      <c r="R23" s="52"/>
    </row>
    <row r="24" spans="2:18" ht="63.75">
      <c r="B24" s="41"/>
      <c r="C24" s="48"/>
      <c r="D24" s="49"/>
      <c r="E24" s="44" t="s">
        <v>45</v>
      </c>
      <c r="F24" s="50" t="s">
        <v>46</v>
      </c>
      <c r="G24" s="44">
        <v>801</v>
      </c>
      <c r="H24" s="45">
        <v>2246471.15</v>
      </c>
      <c r="I24" s="51">
        <v>2332888.1799999997</v>
      </c>
      <c r="J24" s="45">
        <v>4579359.33</v>
      </c>
      <c r="K24" s="45">
        <v>845719.2799999998</v>
      </c>
      <c r="L24" s="45">
        <v>827373.84999999986</v>
      </c>
      <c r="M24" s="45">
        <v>827373.84999999986</v>
      </c>
      <c r="N24" s="45">
        <v>827373.84999999986</v>
      </c>
      <c r="O24" s="45">
        <v>3751985.4799999995</v>
      </c>
      <c r="P24" s="46">
        <f t="shared" si="0"/>
        <v>0.36829934361721045</v>
      </c>
      <c r="Q24" s="47">
        <f t="shared" si="1"/>
        <v>0.18067458576132306</v>
      </c>
      <c r="R24" s="52"/>
    </row>
    <row r="25" spans="2:18" ht="102">
      <c r="B25" s="41"/>
      <c r="C25" s="48"/>
      <c r="D25" s="49"/>
      <c r="E25" s="44" t="s">
        <v>47</v>
      </c>
      <c r="F25" s="50" t="s">
        <v>48</v>
      </c>
      <c r="G25" s="44">
        <v>201</v>
      </c>
      <c r="H25" s="45">
        <v>860740</v>
      </c>
      <c r="I25" s="51">
        <v>205155.66</v>
      </c>
      <c r="J25" s="45">
        <v>1065895.6599999999</v>
      </c>
      <c r="K25" s="45">
        <v>234603.43000000002</v>
      </c>
      <c r="L25" s="45">
        <v>234603.41</v>
      </c>
      <c r="M25" s="45">
        <v>234603.41</v>
      </c>
      <c r="N25" s="45">
        <v>234603.41</v>
      </c>
      <c r="O25" s="45">
        <v>831292.25000000012</v>
      </c>
      <c r="P25" s="46">
        <f t="shared" si="0"/>
        <v>0.27256013430304155</v>
      </c>
      <c r="Q25" s="47">
        <f t="shared" si="1"/>
        <v>0.22009978912945383</v>
      </c>
      <c r="R25" s="52"/>
    </row>
    <row r="26" spans="2:18" ht="63.75">
      <c r="B26" s="41"/>
      <c r="C26" s="48"/>
      <c r="D26" s="49"/>
      <c r="E26" s="44" t="s">
        <v>49</v>
      </c>
      <c r="F26" s="50" t="s">
        <v>50</v>
      </c>
      <c r="G26" s="44">
        <v>901</v>
      </c>
      <c r="H26" s="45">
        <v>3271821.55</v>
      </c>
      <c r="I26" s="51">
        <v>75798.75</v>
      </c>
      <c r="J26" s="45">
        <v>3347620.3</v>
      </c>
      <c r="K26" s="45">
        <v>658093.14999999991</v>
      </c>
      <c r="L26" s="45">
        <v>618322.55999999994</v>
      </c>
      <c r="M26" s="45">
        <v>618322.55999999994</v>
      </c>
      <c r="N26" s="45">
        <v>618322.55999999994</v>
      </c>
      <c r="O26" s="45">
        <v>2729297.7399999998</v>
      </c>
      <c r="P26" s="46">
        <f t="shared" si="0"/>
        <v>0.18898419444666839</v>
      </c>
      <c r="Q26" s="47">
        <f t="shared" si="1"/>
        <v>0.18470510529524509</v>
      </c>
      <c r="R26" s="52"/>
    </row>
    <row r="27" spans="2:18" ht="76.5">
      <c r="B27" s="41"/>
      <c r="C27" s="48"/>
      <c r="D27" s="49"/>
      <c r="E27" s="44" t="s">
        <v>51</v>
      </c>
      <c r="F27" s="50" t="s">
        <v>52</v>
      </c>
      <c r="G27" s="44">
        <v>601</v>
      </c>
      <c r="H27" s="45">
        <v>5267171.9000000004</v>
      </c>
      <c r="I27" s="51">
        <v>94861.560000000012</v>
      </c>
      <c r="J27" s="45">
        <v>5362033.4600000009</v>
      </c>
      <c r="K27" s="45">
        <v>1169374.97</v>
      </c>
      <c r="L27" s="45">
        <v>1124570.56</v>
      </c>
      <c r="M27" s="45">
        <v>1124570.56</v>
      </c>
      <c r="N27" s="45">
        <v>1124570.56</v>
      </c>
      <c r="O27" s="45">
        <v>4237462.9000000004</v>
      </c>
      <c r="P27" s="46">
        <f t="shared" si="0"/>
        <v>0.21350557402540821</v>
      </c>
      <c r="Q27" s="47">
        <f t="shared" si="1"/>
        <v>0.20972837420525903</v>
      </c>
      <c r="R27" s="52"/>
    </row>
    <row r="28" spans="2:18" ht="76.5">
      <c r="B28" s="41"/>
      <c r="C28" s="48"/>
      <c r="D28" s="49"/>
      <c r="E28" s="44" t="s">
        <v>53</v>
      </c>
      <c r="F28" s="50" t="s">
        <v>54</v>
      </c>
      <c r="G28" s="44">
        <v>103</v>
      </c>
      <c r="H28" s="45">
        <v>13870779.880000001</v>
      </c>
      <c r="I28" s="51">
        <v>3548537.53</v>
      </c>
      <c r="J28" s="45">
        <v>17419317.409999996</v>
      </c>
      <c r="K28" s="45">
        <v>4243761.0999999996</v>
      </c>
      <c r="L28" s="45">
        <v>4297704.0599999996</v>
      </c>
      <c r="M28" s="45">
        <v>4297704.0599999996</v>
      </c>
      <c r="N28" s="45">
        <v>4297704.0599999996</v>
      </c>
      <c r="O28" s="45">
        <v>13121613.349999998</v>
      </c>
      <c r="P28" s="46">
        <f t="shared" si="0"/>
        <v>0.30983867505508994</v>
      </c>
      <c r="Q28" s="47">
        <f t="shared" si="1"/>
        <v>0.24672057801373978</v>
      </c>
      <c r="R28" s="52"/>
    </row>
    <row r="29" spans="2:18" ht="89.25">
      <c r="B29" s="41"/>
      <c r="C29" s="48"/>
      <c r="D29" s="49"/>
      <c r="E29" s="44" t="s">
        <v>55</v>
      </c>
      <c r="F29" s="50" t="s">
        <v>56</v>
      </c>
      <c r="G29" s="44">
        <v>103</v>
      </c>
      <c r="H29" s="45">
        <v>6357624</v>
      </c>
      <c r="I29" s="51">
        <v>-456666.55999999994</v>
      </c>
      <c r="J29" s="45">
        <v>5900957.4400000004</v>
      </c>
      <c r="K29" s="45">
        <v>1386722.28</v>
      </c>
      <c r="L29" s="45">
        <v>1136214.26</v>
      </c>
      <c r="M29" s="45">
        <v>1136214.26</v>
      </c>
      <c r="N29" s="45">
        <v>1136214.26</v>
      </c>
      <c r="O29" s="45">
        <v>4764743.18</v>
      </c>
      <c r="P29" s="46">
        <f t="shared" si="0"/>
        <v>0.17871680678190469</v>
      </c>
      <c r="Q29" s="47">
        <f t="shared" si="1"/>
        <v>0.192547441928339</v>
      </c>
      <c r="R29" s="52"/>
    </row>
    <row r="30" spans="2:18" ht="76.5">
      <c r="B30" s="41"/>
      <c r="C30" s="48"/>
      <c r="D30" s="49"/>
      <c r="E30" s="44" t="s">
        <v>57</v>
      </c>
      <c r="F30" s="50" t="s">
        <v>58</v>
      </c>
      <c r="G30" s="44">
        <v>103</v>
      </c>
      <c r="H30" s="45">
        <v>7023367</v>
      </c>
      <c r="I30" s="51">
        <v>637304.34999999986</v>
      </c>
      <c r="J30" s="45">
        <v>7660671.3500000006</v>
      </c>
      <c r="K30" s="45">
        <v>1907118.2</v>
      </c>
      <c r="L30" s="45">
        <v>1631618.0999999999</v>
      </c>
      <c r="M30" s="45">
        <v>1631618.0999999999</v>
      </c>
      <c r="N30" s="45">
        <v>1631618.0999999999</v>
      </c>
      <c r="O30" s="45">
        <v>6029053.25</v>
      </c>
      <c r="P30" s="46">
        <f t="shared" si="0"/>
        <v>0.23231280666381238</v>
      </c>
      <c r="Q30" s="47">
        <f t="shared" si="1"/>
        <v>0.21298630700297563</v>
      </c>
      <c r="R30" s="52"/>
    </row>
    <row r="31" spans="2:18" ht="63.75">
      <c r="B31" s="41"/>
      <c r="C31" s="48"/>
      <c r="D31" s="49"/>
      <c r="E31" s="44" t="s">
        <v>59</v>
      </c>
      <c r="F31" s="50" t="s">
        <v>60</v>
      </c>
      <c r="G31" s="44">
        <v>103</v>
      </c>
      <c r="H31" s="45">
        <v>7595180</v>
      </c>
      <c r="I31" s="51">
        <v>3105268.2399999998</v>
      </c>
      <c r="J31" s="45">
        <v>10700448.24</v>
      </c>
      <c r="K31" s="45">
        <v>2158710.85</v>
      </c>
      <c r="L31" s="45">
        <v>1835382.56</v>
      </c>
      <c r="M31" s="45">
        <v>1835382.56</v>
      </c>
      <c r="N31" s="45">
        <v>1835382.56</v>
      </c>
      <c r="O31" s="45">
        <v>8865065.6800000016</v>
      </c>
      <c r="P31" s="46">
        <f t="shared" si="0"/>
        <v>0.24165096284749013</v>
      </c>
      <c r="Q31" s="47">
        <f t="shared" si="1"/>
        <v>0.17152389496535708</v>
      </c>
      <c r="R31" s="52"/>
    </row>
    <row r="32" spans="2:18" ht="63.75">
      <c r="B32" s="41"/>
      <c r="C32" s="48"/>
      <c r="D32" s="49"/>
      <c r="E32" s="44" t="s">
        <v>61</v>
      </c>
      <c r="F32" s="50" t="s">
        <v>62</v>
      </c>
      <c r="G32" s="44">
        <v>104</v>
      </c>
      <c r="H32" s="45">
        <v>2121742</v>
      </c>
      <c r="I32" s="51">
        <v>8372.8000000000011</v>
      </c>
      <c r="J32" s="45">
        <v>2130114.7999999998</v>
      </c>
      <c r="K32" s="45">
        <v>351377.28</v>
      </c>
      <c r="L32" s="45">
        <v>336685.05000000005</v>
      </c>
      <c r="M32" s="45">
        <v>336685.05000000005</v>
      </c>
      <c r="N32" s="45">
        <v>336685.05000000005</v>
      </c>
      <c r="O32" s="45">
        <v>1793429.75</v>
      </c>
      <c r="P32" s="46">
        <f t="shared" si="0"/>
        <v>0.15868331305125696</v>
      </c>
      <c r="Q32" s="47">
        <f t="shared" si="1"/>
        <v>0.15805957969964815</v>
      </c>
      <c r="R32" s="52"/>
    </row>
    <row r="33" spans="2:18" ht="63.75">
      <c r="B33" s="41"/>
      <c r="C33" s="48"/>
      <c r="D33" s="49"/>
      <c r="E33" s="44" t="s">
        <v>63</v>
      </c>
      <c r="F33" s="50" t="s">
        <v>64</v>
      </c>
      <c r="G33" s="44">
        <v>1101</v>
      </c>
      <c r="H33" s="45">
        <v>233480</v>
      </c>
      <c r="I33" s="51">
        <v>0</v>
      </c>
      <c r="J33" s="45">
        <v>233480</v>
      </c>
      <c r="K33" s="45">
        <v>5623.62</v>
      </c>
      <c r="L33" s="45">
        <v>5623.62</v>
      </c>
      <c r="M33" s="45">
        <v>5623.62</v>
      </c>
      <c r="N33" s="45">
        <v>5623.62</v>
      </c>
      <c r="O33" s="45">
        <v>227856.38</v>
      </c>
      <c r="P33" s="46">
        <f t="shared" si="0"/>
        <v>2.4086088744217918E-2</v>
      </c>
      <c r="Q33" s="47">
        <f t="shared" si="1"/>
        <v>2.4086088744217918E-2</v>
      </c>
      <c r="R33" s="52"/>
    </row>
    <row r="34" spans="2:18">
      <c r="B34" s="41"/>
      <c r="C34" s="48"/>
      <c r="D34" s="49"/>
      <c r="E34" s="44"/>
      <c r="F34" s="50"/>
      <c r="G34" s="44"/>
      <c r="H34" s="45"/>
      <c r="I34" s="51">
        <f t="shared" ref="I34:I35" si="2">+J34-H34</f>
        <v>0</v>
      </c>
      <c r="J34" s="45">
        <v>0</v>
      </c>
      <c r="K34" s="45"/>
      <c r="L34" s="45"/>
      <c r="M34" s="45"/>
      <c r="N34" s="45"/>
      <c r="O34" s="45">
        <f t="shared" ref="O34:O35" si="3">+J34-L34</f>
        <v>0</v>
      </c>
      <c r="P34" s="46"/>
      <c r="Q34" s="47"/>
      <c r="R34" s="52"/>
    </row>
    <row r="35" spans="2:18">
      <c r="B35" s="41"/>
      <c r="C35" s="48"/>
      <c r="D35" s="53" t="s">
        <v>65</v>
      </c>
      <c r="E35" s="44"/>
      <c r="F35" s="44"/>
      <c r="G35" s="44"/>
      <c r="H35" s="45"/>
      <c r="I35" s="51">
        <f t="shared" si="2"/>
        <v>0</v>
      </c>
      <c r="J35" s="45">
        <v>0</v>
      </c>
      <c r="K35" s="45"/>
      <c r="L35" s="45"/>
      <c r="M35" s="45"/>
      <c r="N35" s="45"/>
      <c r="O35" s="45">
        <f t="shared" si="3"/>
        <v>0</v>
      </c>
      <c r="P35" s="46"/>
      <c r="Q35" s="47"/>
      <c r="R35" s="52"/>
    </row>
    <row r="36" spans="2:18" ht="38.25">
      <c r="B36" s="41"/>
      <c r="C36" s="54"/>
      <c r="D36" s="55"/>
      <c r="E36" s="44" t="s">
        <v>66</v>
      </c>
      <c r="F36" s="50" t="s">
        <v>67</v>
      </c>
      <c r="G36" s="44">
        <v>201</v>
      </c>
      <c r="H36" s="56">
        <v>8000000</v>
      </c>
      <c r="I36" s="51">
        <v>0</v>
      </c>
      <c r="J36" s="45">
        <v>8000000</v>
      </c>
      <c r="K36" s="56">
        <v>2165302.0299999998</v>
      </c>
      <c r="L36" s="57">
        <v>961821.92</v>
      </c>
      <c r="M36" s="57">
        <v>961821.92</v>
      </c>
      <c r="N36" s="57">
        <v>961821.92</v>
      </c>
      <c r="O36" s="45">
        <v>7038178.0800000001</v>
      </c>
      <c r="P36" s="46">
        <f t="shared" si="0"/>
        <v>0.12022774</v>
      </c>
      <c r="Q36" s="47">
        <f t="shared" si="1"/>
        <v>0.12022774</v>
      </c>
      <c r="R36" s="52"/>
    </row>
    <row r="37" spans="2:18" ht="89.25">
      <c r="B37" s="41"/>
      <c r="C37" s="48"/>
      <c r="D37" s="49"/>
      <c r="E37" s="44" t="s">
        <v>68</v>
      </c>
      <c r="F37" s="50" t="s">
        <v>69</v>
      </c>
      <c r="G37" s="58">
        <v>1201</v>
      </c>
      <c r="H37" s="56">
        <v>21200000</v>
      </c>
      <c r="I37" s="51">
        <v>1209935.6299999999</v>
      </c>
      <c r="J37" s="45">
        <v>22409935.629999999</v>
      </c>
      <c r="K37" s="56">
        <v>6874252.0999999996</v>
      </c>
      <c r="L37" s="56">
        <v>2178922.0999999996</v>
      </c>
      <c r="M37" s="56">
        <v>2178922.0999999996</v>
      </c>
      <c r="N37" s="56">
        <v>2178922.0999999996</v>
      </c>
      <c r="O37" s="45">
        <v>20231013.530000001</v>
      </c>
      <c r="P37" s="46">
        <f t="shared" si="0"/>
        <v>0.10277934433962263</v>
      </c>
      <c r="Q37" s="47">
        <f t="shared" si="1"/>
        <v>9.723018111141267E-2</v>
      </c>
      <c r="R37" s="52"/>
    </row>
    <row r="38" spans="2:18" ht="89.25">
      <c r="B38" s="41"/>
      <c r="C38" s="48"/>
      <c r="D38" s="49"/>
      <c r="E38" s="44" t="s">
        <v>70</v>
      </c>
      <c r="F38" s="50" t="s">
        <v>71</v>
      </c>
      <c r="G38" s="58">
        <v>201</v>
      </c>
      <c r="H38" s="56">
        <v>12000000</v>
      </c>
      <c r="I38" s="51">
        <v>0</v>
      </c>
      <c r="J38" s="45">
        <v>12000000</v>
      </c>
      <c r="K38" s="56">
        <v>1899471.1600000001</v>
      </c>
      <c r="L38" s="56">
        <v>1772820.06</v>
      </c>
      <c r="M38" s="56">
        <v>1772820.06</v>
      </c>
      <c r="N38" s="56">
        <v>1772820.06</v>
      </c>
      <c r="O38" s="45">
        <v>10227179.940000001</v>
      </c>
      <c r="P38" s="46">
        <f t="shared" si="0"/>
        <v>0.147735005</v>
      </c>
      <c r="Q38" s="47">
        <f t="shared" si="1"/>
        <v>0.147735005</v>
      </c>
      <c r="R38" s="52"/>
    </row>
    <row r="39" spans="2:18" ht="102">
      <c r="B39" s="41"/>
      <c r="C39" s="48"/>
      <c r="D39" s="49"/>
      <c r="E39" s="44" t="s">
        <v>72</v>
      </c>
      <c r="F39" s="50" t="s">
        <v>73</v>
      </c>
      <c r="G39" s="58">
        <v>201</v>
      </c>
      <c r="H39" s="56">
        <v>6000000</v>
      </c>
      <c r="I39" s="51">
        <v>0</v>
      </c>
      <c r="J39" s="45">
        <v>6000000</v>
      </c>
      <c r="K39" s="56">
        <v>819664.71</v>
      </c>
      <c r="L39" s="56">
        <v>789664.71</v>
      </c>
      <c r="M39" s="56">
        <v>789664.71</v>
      </c>
      <c r="N39" s="56">
        <v>789664.71</v>
      </c>
      <c r="O39" s="45">
        <v>5210335.29</v>
      </c>
      <c r="P39" s="46">
        <f t="shared" si="0"/>
        <v>0.13161078499999998</v>
      </c>
      <c r="Q39" s="47">
        <f t="shared" si="1"/>
        <v>0.13161078499999998</v>
      </c>
      <c r="R39" s="52"/>
    </row>
    <row r="40" spans="2:18" ht="51">
      <c r="B40" s="41"/>
      <c r="C40" s="48"/>
      <c r="D40" s="49"/>
      <c r="E40" s="44" t="s">
        <v>74</v>
      </c>
      <c r="F40" s="50" t="s">
        <v>75</v>
      </c>
      <c r="G40" s="58">
        <v>201</v>
      </c>
      <c r="H40" s="56">
        <v>2500000</v>
      </c>
      <c r="I40" s="51">
        <v>0</v>
      </c>
      <c r="J40" s="45">
        <v>2500000</v>
      </c>
      <c r="K40" s="56">
        <v>274732.38</v>
      </c>
      <c r="L40" s="56">
        <v>263923.38</v>
      </c>
      <c r="M40" s="56">
        <v>263923.38</v>
      </c>
      <c r="N40" s="56">
        <v>263923.38</v>
      </c>
      <c r="O40" s="45">
        <v>2236076.62</v>
      </c>
      <c r="P40" s="46">
        <f t="shared" si="0"/>
        <v>0.10556935200000001</v>
      </c>
      <c r="Q40" s="47">
        <f t="shared" si="1"/>
        <v>0.10556935200000001</v>
      </c>
      <c r="R40" s="52"/>
    </row>
    <row r="41" spans="2:18" ht="25.5">
      <c r="B41" s="41"/>
      <c r="C41" s="48"/>
      <c r="D41" s="49"/>
      <c r="E41" s="44" t="s">
        <v>76</v>
      </c>
      <c r="F41" s="50" t="s">
        <v>77</v>
      </c>
      <c r="G41" s="58">
        <v>104</v>
      </c>
      <c r="H41" s="56">
        <v>3000000</v>
      </c>
      <c r="I41" s="51">
        <v>25720.5</v>
      </c>
      <c r="J41" s="45">
        <v>3025720.5</v>
      </c>
      <c r="K41" s="56">
        <v>749778</v>
      </c>
      <c r="L41" s="56">
        <v>141185</v>
      </c>
      <c r="M41" s="56">
        <v>141185</v>
      </c>
      <c r="N41" s="56">
        <v>141185</v>
      </c>
      <c r="O41" s="45">
        <v>2884535.5</v>
      </c>
      <c r="P41" s="46">
        <f t="shared" si="0"/>
        <v>4.7061666666666668E-2</v>
      </c>
      <c r="Q41" s="47">
        <f t="shared" si="1"/>
        <v>4.6661613324826268E-2</v>
      </c>
      <c r="R41" s="52"/>
    </row>
    <row r="42" spans="2:18" ht="102">
      <c r="B42" s="41"/>
      <c r="C42" s="48"/>
      <c r="D42" s="49"/>
      <c r="E42" s="44" t="s">
        <v>78</v>
      </c>
      <c r="F42" s="50" t="s">
        <v>79</v>
      </c>
      <c r="G42" s="58">
        <v>103</v>
      </c>
      <c r="H42" s="56">
        <v>5000000</v>
      </c>
      <c r="I42" s="51">
        <v>0</v>
      </c>
      <c r="J42" s="45">
        <v>5000000</v>
      </c>
      <c r="K42" s="56">
        <v>326481.53000000003</v>
      </c>
      <c r="L42" s="56">
        <v>55390</v>
      </c>
      <c r="M42" s="56">
        <v>55390</v>
      </c>
      <c r="N42" s="56">
        <v>55390</v>
      </c>
      <c r="O42" s="45">
        <v>4944610</v>
      </c>
      <c r="P42" s="46">
        <f t="shared" si="0"/>
        <v>1.1077999999999999E-2</v>
      </c>
      <c r="Q42" s="47">
        <f t="shared" si="1"/>
        <v>1.1077999999999999E-2</v>
      </c>
      <c r="R42" s="52"/>
    </row>
    <row r="43" spans="2:18" ht="89.25">
      <c r="B43" s="41"/>
      <c r="C43" s="48"/>
      <c r="D43" s="49"/>
      <c r="E43" s="44" t="s">
        <v>80</v>
      </c>
      <c r="F43" s="50" t="s">
        <v>81</v>
      </c>
      <c r="G43" s="58">
        <v>1301</v>
      </c>
      <c r="H43" s="56">
        <v>2500000</v>
      </c>
      <c r="I43" s="51">
        <v>0</v>
      </c>
      <c r="J43" s="45">
        <v>2500000</v>
      </c>
      <c r="K43" s="56">
        <v>448605.36</v>
      </c>
      <c r="L43" s="56">
        <v>433205.32999999996</v>
      </c>
      <c r="M43" s="56">
        <v>433205.32999999996</v>
      </c>
      <c r="N43" s="56">
        <v>433205.32999999996</v>
      </c>
      <c r="O43" s="45">
        <v>2066794.67</v>
      </c>
      <c r="P43" s="46">
        <f t="shared" si="0"/>
        <v>0.17328213199999998</v>
      </c>
      <c r="Q43" s="47">
        <f t="shared" si="1"/>
        <v>0.17328213199999998</v>
      </c>
      <c r="R43" s="52"/>
    </row>
    <row r="44" spans="2:18" ht="51">
      <c r="B44" s="41"/>
      <c r="C44" s="54"/>
      <c r="D44" s="55"/>
      <c r="E44" s="44" t="s">
        <v>82</v>
      </c>
      <c r="F44" s="50" t="s">
        <v>83</v>
      </c>
      <c r="G44" s="44">
        <v>901</v>
      </c>
      <c r="H44" s="45">
        <v>1300000</v>
      </c>
      <c r="I44" s="51">
        <v>0</v>
      </c>
      <c r="J44" s="45">
        <v>1300000</v>
      </c>
      <c r="K44" s="56">
        <v>91685.65</v>
      </c>
      <c r="L44" s="57">
        <v>80685.649999999994</v>
      </c>
      <c r="M44" s="57">
        <v>80685.649999999994</v>
      </c>
      <c r="N44" s="57">
        <v>80685.649999999994</v>
      </c>
      <c r="O44" s="45">
        <v>1219314.3500000001</v>
      </c>
      <c r="P44" s="46">
        <f t="shared" si="0"/>
        <v>6.2065884615384613E-2</v>
      </c>
      <c r="Q44" s="47">
        <f t="shared" si="1"/>
        <v>6.2065884615384613E-2</v>
      </c>
      <c r="R44" s="52"/>
    </row>
    <row r="45" spans="2:18" ht="89.25">
      <c r="B45" s="41"/>
      <c r="C45" s="48"/>
      <c r="D45" s="49"/>
      <c r="E45" s="44" t="s">
        <v>84</v>
      </c>
      <c r="F45" s="50" t="s">
        <v>85</v>
      </c>
      <c r="G45" s="58">
        <v>601</v>
      </c>
      <c r="H45" s="56">
        <v>53000000</v>
      </c>
      <c r="I45" s="51">
        <v>35703569.590000004</v>
      </c>
      <c r="J45" s="45">
        <v>88703569.590000004</v>
      </c>
      <c r="K45" s="56">
        <v>14817201.640000001</v>
      </c>
      <c r="L45" s="56">
        <v>10607534.98</v>
      </c>
      <c r="M45" s="56">
        <v>10607534.98</v>
      </c>
      <c r="N45" s="56">
        <v>10607534.98</v>
      </c>
      <c r="O45" s="45">
        <v>78096034.609999999</v>
      </c>
      <c r="P45" s="46">
        <f t="shared" si="0"/>
        <v>0.20014216943396226</v>
      </c>
      <c r="Q45" s="47">
        <f t="shared" si="1"/>
        <v>0.11958408245608913</v>
      </c>
      <c r="R45" s="52"/>
    </row>
    <row r="46" spans="2:18" ht="63.75">
      <c r="B46" s="41"/>
      <c r="C46" s="48"/>
      <c r="D46" s="49"/>
      <c r="E46" s="44" t="s">
        <v>86</v>
      </c>
      <c r="F46" s="50" t="s">
        <v>87</v>
      </c>
      <c r="G46" s="58">
        <v>601</v>
      </c>
      <c r="H46" s="56">
        <v>0</v>
      </c>
      <c r="I46" s="51">
        <v>3857.36</v>
      </c>
      <c r="J46" s="45">
        <v>3857.36</v>
      </c>
      <c r="K46" s="56">
        <v>0</v>
      </c>
      <c r="L46" s="56">
        <v>0</v>
      </c>
      <c r="M46" s="56">
        <v>0</v>
      </c>
      <c r="N46" s="56">
        <v>0</v>
      </c>
      <c r="O46" s="45">
        <v>3857.36</v>
      </c>
      <c r="P46" s="46" t="e">
        <f t="shared" si="0"/>
        <v>#DIV/0!</v>
      </c>
      <c r="Q46" s="47">
        <f t="shared" si="1"/>
        <v>0</v>
      </c>
      <c r="R46" s="52"/>
    </row>
    <row r="47" spans="2:18" ht="63.75">
      <c r="B47" s="41"/>
      <c r="C47" s="48"/>
      <c r="D47" s="49"/>
      <c r="E47" s="44" t="s">
        <v>88</v>
      </c>
      <c r="F47" s="50" t="s">
        <v>89</v>
      </c>
      <c r="G47" s="58">
        <v>601</v>
      </c>
      <c r="H47" s="56">
        <v>0</v>
      </c>
      <c r="I47" s="51">
        <v>401834.5</v>
      </c>
      <c r="J47" s="45">
        <v>401834.5</v>
      </c>
      <c r="K47" s="57">
        <v>296470.17</v>
      </c>
      <c r="L47" s="56">
        <v>296470.17</v>
      </c>
      <c r="M47" s="56">
        <v>296470.17</v>
      </c>
      <c r="N47" s="56">
        <v>296470.17</v>
      </c>
      <c r="O47" s="45">
        <v>105364.33</v>
      </c>
      <c r="P47" s="46"/>
      <c r="Q47" s="47"/>
      <c r="R47" s="52"/>
    </row>
    <row r="48" spans="2:18">
      <c r="B48" s="41"/>
      <c r="C48" s="48"/>
      <c r="D48" s="49"/>
      <c r="E48" s="44" t="s">
        <v>90</v>
      </c>
      <c r="F48" s="50"/>
      <c r="G48" s="44"/>
      <c r="H48" s="56">
        <v>3000000</v>
      </c>
      <c r="I48" s="51">
        <v>0</v>
      </c>
      <c r="J48" s="45">
        <v>3000000</v>
      </c>
      <c r="K48" s="57">
        <v>0</v>
      </c>
      <c r="L48" s="56">
        <v>0</v>
      </c>
      <c r="M48" s="56">
        <v>0</v>
      </c>
      <c r="N48" s="56">
        <v>0</v>
      </c>
      <c r="O48" s="45">
        <v>3000000</v>
      </c>
      <c r="P48" s="46"/>
      <c r="Q48" s="47"/>
      <c r="R48" s="52"/>
    </row>
    <row r="49" spans="2:18" ht="51">
      <c r="B49" s="41"/>
      <c r="C49" s="54"/>
      <c r="D49" s="55"/>
      <c r="E49" s="44" t="s">
        <v>91</v>
      </c>
      <c r="F49" s="50" t="s">
        <v>92</v>
      </c>
      <c r="G49" s="44">
        <v>601</v>
      </c>
      <c r="H49" s="56">
        <v>0</v>
      </c>
      <c r="I49" s="51">
        <v>16398306.23</v>
      </c>
      <c r="J49" s="51">
        <v>16398306.23</v>
      </c>
      <c r="K49" s="56">
        <v>4958927.3099999996</v>
      </c>
      <c r="L49" s="56">
        <v>4958927.3099999996</v>
      </c>
      <c r="M49" s="56">
        <v>4958927.3099999996</v>
      </c>
      <c r="N49" s="56">
        <v>4958927.3099999996</v>
      </c>
      <c r="O49" s="45">
        <v>11439378.92</v>
      </c>
      <c r="P49" s="46" t="e">
        <f t="shared" si="0"/>
        <v>#DIV/0!</v>
      </c>
      <c r="Q49" s="47">
        <f t="shared" si="1"/>
        <v>0.30240484843049548</v>
      </c>
      <c r="R49" s="52"/>
    </row>
    <row r="50" spans="2:18" ht="140.25">
      <c r="B50" s="41"/>
      <c r="C50" s="48"/>
      <c r="D50" s="49"/>
      <c r="E50" s="44" t="s">
        <v>93</v>
      </c>
      <c r="F50" s="50" t="s">
        <v>94</v>
      </c>
      <c r="G50" s="58">
        <v>201</v>
      </c>
      <c r="H50" s="56">
        <v>20000000</v>
      </c>
      <c r="I50" s="51">
        <v>0</v>
      </c>
      <c r="J50" s="45">
        <v>20000000</v>
      </c>
      <c r="K50" s="56">
        <v>5590407.0999999996</v>
      </c>
      <c r="L50" s="56">
        <v>4323672.99</v>
      </c>
      <c r="M50" s="56">
        <v>4323672.99</v>
      </c>
      <c r="N50" s="56">
        <v>4323672.99</v>
      </c>
      <c r="O50" s="45">
        <v>15676327.01</v>
      </c>
      <c r="P50" s="46">
        <f t="shared" si="0"/>
        <v>0.21618364950000002</v>
      </c>
      <c r="Q50" s="47">
        <f t="shared" si="1"/>
        <v>0.21618364950000002</v>
      </c>
      <c r="R50" s="52"/>
    </row>
    <row r="51" spans="2:18" ht="25.5">
      <c r="B51" s="41"/>
      <c r="C51" s="48"/>
      <c r="D51" s="49"/>
      <c r="E51" s="44" t="s">
        <v>95</v>
      </c>
      <c r="F51" s="50" t="s">
        <v>96</v>
      </c>
      <c r="G51" s="58">
        <v>601</v>
      </c>
      <c r="H51" s="56">
        <v>0</v>
      </c>
      <c r="I51" s="51">
        <v>9615561.5399999991</v>
      </c>
      <c r="J51" s="51">
        <v>9615561.5399999991</v>
      </c>
      <c r="K51" s="57">
        <v>3060568.44</v>
      </c>
      <c r="L51" s="57">
        <v>3060568.44</v>
      </c>
      <c r="M51" s="57">
        <v>3060568.44</v>
      </c>
      <c r="N51" s="57">
        <v>3060568.44</v>
      </c>
      <c r="O51" s="45">
        <v>6554993.0999999996</v>
      </c>
      <c r="P51" s="46" t="e">
        <f t="shared" si="0"/>
        <v>#DIV/0!</v>
      </c>
      <c r="Q51" s="47">
        <f t="shared" si="1"/>
        <v>0.3182932611130686</v>
      </c>
      <c r="R51" s="52"/>
    </row>
    <row r="52" spans="2:18" ht="38.25">
      <c r="B52" s="41"/>
      <c r="C52" s="54"/>
      <c r="D52" s="55"/>
      <c r="E52" s="44" t="s">
        <v>97</v>
      </c>
      <c r="F52" s="50" t="s">
        <v>98</v>
      </c>
      <c r="G52" s="44">
        <v>201</v>
      </c>
      <c r="H52" s="56">
        <v>0</v>
      </c>
      <c r="I52" s="51">
        <v>562118.81999999995</v>
      </c>
      <c r="J52" s="45">
        <v>562118.81999999995</v>
      </c>
      <c r="K52" s="57">
        <v>0</v>
      </c>
      <c r="L52" s="57">
        <v>0</v>
      </c>
      <c r="M52" s="57">
        <v>0</v>
      </c>
      <c r="N52" s="57">
        <v>0</v>
      </c>
      <c r="O52" s="45">
        <v>562118.81999999995</v>
      </c>
      <c r="P52" s="46" t="e">
        <f t="shared" si="0"/>
        <v>#DIV/0!</v>
      </c>
      <c r="Q52" s="47">
        <f t="shared" si="1"/>
        <v>0</v>
      </c>
      <c r="R52" s="52"/>
    </row>
    <row r="53" spans="2:18" ht="38.25">
      <c r="B53" s="41"/>
      <c r="C53" s="48"/>
      <c r="D53" s="49"/>
      <c r="E53" s="44" t="s">
        <v>99</v>
      </c>
      <c r="F53" s="50" t="s">
        <v>100</v>
      </c>
      <c r="G53" s="44">
        <v>601</v>
      </c>
      <c r="H53" s="56">
        <v>0</v>
      </c>
      <c r="I53" s="51">
        <v>10000000</v>
      </c>
      <c r="J53" s="45">
        <v>10000000</v>
      </c>
      <c r="K53" s="57">
        <v>4412668.76</v>
      </c>
      <c r="L53" s="57">
        <v>4412668.76</v>
      </c>
      <c r="M53" s="57">
        <v>4412668.76</v>
      </c>
      <c r="N53" s="57">
        <v>4412668.76</v>
      </c>
      <c r="O53" s="45">
        <v>5587331.2400000002</v>
      </c>
      <c r="P53" s="46"/>
      <c r="Q53" s="47"/>
      <c r="R53" s="52"/>
    </row>
    <row r="54" spans="2:18" ht="63.75">
      <c r="B54" s="41"/>
      <c r="C54" s="48"/>
      <c r="D54" s="49"/>
      <c r="E54" s="44" t="s">
        <v>101</v>
      </c>
      <c r="F54" s="50" t="s">
        <v>102</v>
      </c>
      <c r="G54" s="58">
        <v>601</v>
      </c>
      <c r="H54" s="56">
        <v>0</v>
      </c>
      <c r="I54" s="51">
        <v>118</v>
      </c>
      <c r="J54" s="45">
        <v>118</v>
      </c>
      <c r="K54" s="56">
        <v>0</v>
      </c>
      <c r="L54" s="56">
        <v>0</v>
      </c>
      <c r="M54" s="56">
        <v>0</v>
      </c>
      <c r="N54" s="56">
        <v>0</v>
      </c>
      <c r="O54" s="45">
        <v>118</v>
      </c>
      <c r="P54" s="46" t="e">
        <f t="shared" si="0"/>
        <v>#DIV/0!</v>
      </c>
      <c r="Q54" s="47">
        <f t="shared" si="1"/>
        <v>0</v>
      </c>
      <c r="R54" s="52"/>
    </row>
    <row r="55" spans="2:18" ht="51">
      <c r="B55" s="41"/>
      <c r="C55" s="48"/>
      <c r="D55" s="49"/>
      <c r="E55" s="44" t="s">
        <v>103</v>
      </c>
      <c r="F55" s="50" t="s">
        <v>104</v>
      </c>
      <c r="G55" s="58">
        <v>601</v>
      </c>
      <c r="H55" s="56">
        <v>0</v>
      </c>
      <c r="I55" s="51">
        <v>93939.58</v>
      </c>
      <c r="J55" s="45">
        <v>93939.58</v>
      </c>
      <c r="K55" s="56">
        <v>0</v>
      </c>
      <c r="L55" s="56">
        <v>0</v>
      </c>
      <c r="M55" s="56">
        <v>0</v>
      </c>
      <c r="N55" s="56">
        <v>0</v>
      </c>
      <c r="O55" s="45">
        <v>93939.58</v>
      </c>
      <c r="P55" s="46" t="e">
        <f t="shared" si="0"/>
        <v>#DIV/0!</v>
      </c>
      <c r="Q55" s="47">
        <f t="shared" si="1"/>
        <v>0</v>
      </c>
      <c r="R55" s="52"/>
    </row>
    <row r="56" spans="2:18" ht="25.5">
      <c r="B56" s="41"/>
      <c r="C56" s="48"/>
      <c r="D56" s="49"/>
      <c r="E56" s="44" t="s">
        <v>105</v>
      </c>
      <c r="F56" s="59" t="s">
        <v>106</v>
      </c>
      <c r="G56" s="58">
        <v>601</v>
      </c>
      <c r="H56" s="56">
        <v>0</v>
      </c>
      <c r="I56" s="51">
        <v>2597399.35</v>
      </c>
      <c r="J56" s="51">
        <v>2597399.35</v>
      </c>
      <c r="K56" s="51">
        <v>1054068.6499999999</v>
      </c>
      <c r="L56" s="51">
        <v>1054068.6499999999</v>
      </c>
      <c r="M56" s="51">
        <v>1054068.6499999999</v>
      </c>
      <c r="N56" s="51">
        <v>1054068.6499999999</v>
      </c>
      <c r="O56" s="45">
        <v>1543330.7</v>
      </c>
      <c r="P56" s="46" t="e">
        <f t="shared" si="0"/>
        <v>#DIV/0!</v>
      </c>
      <c r="Q56" s="47">
        <f t="shared" si="1"/>
        <v>0.40581693762262622</v>
      </c>
      <c r="R56" s="52"/>
    </row>
    <row r="57" spans="2:18" ht="25.5">
      <c r="B57" s="41"/>
      <c r="C57" s="48"/>
      <c r="D57" s="49"/>
      <c r="E57" s="44" t="s">
        <v>107</v>
      </c>
      <c r="F57" s="50" t="s">
        <v>108</v>
      </c>
      <c r="G57" s="58">
        <v>1201</v>
      </c>
      <c r="H57" s="56">
        <v>1500000</v>
      </c>
      <c r="I57" s="51">
        <v>0</v>
      </c>
      <c r="J57" s="45">
        <v>1500000</v>
      </c>
      <c r="K57" s="56">
        <v>141304.20000000001</v>
      </c>
      <c r="L57" s="56">
        <v>119083.2</v>
      </c>
      <c r="M57" s="56">
        <v>119083.2</v>
      </c>
      <c r="N57" s="56">
        <v>119083.2</v>
      </c>
      <c r="O57" s="45">
        <v>1380916.8</v>
      </c>
      <c r="P57" s="46">
        <f t="shared" si="0"/>
        <v>7.9388799999999995E-2</v>
      </c>
      <c r="Q57" s="47">
        <f t="shared" si="1"/>
        <v>7.9388799999999995E-2</v>
      </c>
      <c r="R57" s="52"/>
    </row>
    <row r="58" spans="2:18" ht="38.25">
      <c r="B58" s="41"/>
      <c r="C58" s="48"/>
      <c r="D58" s="49"/>
      <c r="E58" s="44" t="s">
        <v>109</v>
      </c>
      <c r="F58" s="50" t="s">
        <v>110</v>
      </c>
      <c r="G58" s="58">
        <v>801</v>
      </c>
      <c r="H58" s="56">
        <v>1000000</v>
      </c>
      <c r="I58" s="51">
        <v>0</v>
      </c>
      <c r="J58" s="45">
        <v>1000000</v>
      </c>
      <c r="K58" s="57">
        <v>76333.33</v>
      </c>
      <c r="L58" s="56">
        <v>129599.99</v>
      </c>
      <c r="M58" s="56">
        <v>129599.99</v>
      </c>
      <c r="N58" s="56">
        <v>129599.99</v>
      </c>
      <c r="O58" s="45">
        <v>870400.01</v>
      </c>
      <c r="P58" s="46">
        <f t="shared" si="0"/>
        <v>0.12959999</v>
      </c>
      <c r="Q58" s="47">
        <f t="shared" si="1"/>
        <v>0.12959999</v>
      </c>
      <c r="R58" s="52"/>
    </row>
    <row r="59" spans="2:18" ht="15" customHeight="1">
      <c r="B59" s="34"/>
      <c r="C59" s="35"/>
      <c r="D59" s="36"/>
      <c r="E59" s="44" t="s">
        <v>111</v>
      </c>
      <c r="F59" s="50" t="s">
        <v>112</v>
      </c>
      <c r="G59" s="58">
        <v>601</v>
      </c>
      <c r="H59" s="56">
        <v>0</v>
      </c>
      <c r="I59" s="51">
        <v>8113.03</v>
      </c>
      <c r="J59" s="45">
        <v>8113.03</v>
      </c>
      <c r="K59" s="56">
        <v>0</v>
      </c>
      <c r="L59" s="56">
        <v>0</v>
      </c>
      <c r="M59" s="56">
        <v>0</v>
      </c>
      <c r="N59" s="56">
        <v>0</v>
      </c>
      <c r="O59" s="45">
        <v>8113.03</v>
      </c>
      <c r="P59" s="46" t="e">
        <f t="shared" si="0"/>
        <v>#DIV/0!</v>
      </c>
      <c r="Q59" s="47">
        <f t="shared" si="1"/>
        <v>0</v>
      </c>
      <c r="R59" s="52"/>
    </row>
    <row r="60" spans="2:18" ht="15.75" customHeight="1">
      <c r="B60" s="60"/>
      <c r="C60" s="61"/>
      <c r="D60" s="62"/>
      <c r="E60" s="44" t="s">
        <v>113</v>
      </c>
      <c r="F60" s="59" t="s">
        <v>114</v>
      </c>
      <c r="G60" s="63">
        <v>601</v>
      </c>
      <c r="H60" s="64">
        <v>0</v>
      </c>
      <c r="I60" s="51">
        <v>8392133.5199999996</v>
      </c>
      <c r="J60" s="45">
        <v>8392133.5199999996</v>
      </c>
      <c r="K60" s="64">
        <v>4415726.72</v>
      </c>
      <c r="L60" s="64">
        <v>4415723.72</v>
      </c>
      <c r="M60" s="64">
        <v>4415723.72</v>
      </c>
      <c r="N60" s="64">
        <v>4415723.72</v>
      </c>
      <c r="O60" s="45">
        <v>3976409.8</v>
      </c>
      <c r="P60" s="46" t="e">
        <f t="shared" si="0"/>
        <v>#DIV/0!</v>
      </c>
      <c r="Q60" s="47">
        <f t="shared" si="1"/>
        <v>0.52617414981262123</v>
      </c>
      <c r="R60" s="52"/>
    </row>
    <row r="61" spans="2:18" ht="15.75" customHeight="1">
      <c r="B61" s="60"/>
      <c r="C61" s="61"/>
      <c r="D61" s="62"/>
      <c r="E61" s="44" t="s">
        <v>115</v>
      </c>
      <c r="F61" s="59" t="s">
        <v>116</v>
      </c>
      <c r="G61" s="63">
        <v>101</v>
      </c>
      <c r="H61" s="64">
        <v>10000000</v>
      </c>
      <c r="I61" s="51">
        <v>0</v>
      </c>
      <c r="J61" s="45">
        <v>10000000</v>
      </c>
      <c r="K61" s="64">
        <v>0</v>
      </c>
      <c r="L61" s="64">
        <v>0</v>
      </c>
      <c r="M61" s="64">
        <v>0</v>
      </c>
      <c r="N61" s="64">
        <v>0</v>
      </c>
      <c r="O61" s="45">
        <v>10000000</v>
      </c>
      <c r="P61" s="46"/>
      <c r="Q61" s="47"/>
      <c r="R61" s="52"/>
    </row>
    <row r="62" spans="2:18" ht="15.75" customHeight="1">
      <c r="B62" s="60"/>
      <c r="C62" s="61"/>
      <c r="D62" s="62"/>
      <c r="E62" s="44" t="s">
        <v>117</v>
      </c>
      <c r="F62" s="59" t="s">
        <v>118</v>
      </c>
      <c r="G62" s="63">
        <v>601</v>
      </c>
      <c r="H62" s="64">
        <v>0</v>
      </c>
      <c r="I62" s="51">
        <v>5000000</v>
      </c>
      <c r="J62" s="45">
        <v>5000000</v>
      </c>
      <c r="K62" s="64">
        <v>2262695.9</v>
      </c>
      <c r="L62" s="64">
        <v>2262695.9</v>
      </c>
      <c r="M62" s="64">
        <v>2262695.9</v>
      </c>
      <c r="N62" s="64">
        <v>2262695.9</v>
      </c>
      <c r="O62" s="45">
        <v>2737304.1</v>
      </c>
      <c r="P62" s="46" t="e">
        <f t="shared" ref="P62:P63" si="4">L62/H62</f>
        <v>#DIV/0!</v>
      </c>
      <c r="Q62" s="47">
        <f t="shared" ref="Q62:Q63" si="5">L62/J62</f>
        <v>0.45253917999999999</v>
      </c>
      <c r="R62" s="52"/>
    </row>
    <row r="63" spans="2:18" ht="15.75" customHeight="1">
      <c r="B63" s="60"/>
      <c r="C63" s="61"/>
      <c r="D63" s="62"/>
      <c r="E63" s="44" t="s">
        <v>119</v>
      </c>
      <c r="F63" s="59" t="s">
        <v>120</v>
      </c>
      <c r="G63" s="63">
        <v>601</v>
      </c>
      <c r="H63" s="64">
        <v>0</v>
      </c>
      <c r="I63" s="51">
        <v>4017970.15</v>
      </c>
      <c r="J63" s="45">
        <v>4017970.15</v>
      </c>
      <c r="K63" s="64">
        <v>0</v>
      </c>
      <c r="L63" s="64">
        <v>0</v>
      </c>
      <c r="M63" s="64">
        <v>0</v>
      </c>
      <c r="N63" s="64">
        <v>0</v>
      </c>
      <c r="O63" s="45">
        <v>4017970.15</v>
      </c>
      <c r="P63" s="46" t="e">
        <f t="shared" si="4"/>
        <v>#DIV/0!</v>
      </c>
      <c r="Q63" s="47">
        <f t="shared" si="5"/>
        <v>0</v>
      </c>
      <c r="R63" s="52"/>
    </row>
    <row r="64" spans="2:18">
      <c r="B64" s="65"/>
      <c r="C64" s="66"/>
      <c r="D64" s="67"/>
      <c r="E64" s="68"/>
      <c r="F64" s="68"/>
      <c r="G64" s="69"/>
      <c r="H64" s="69"/>
      <c r="I64" s="69"/>
      <c r="J64" s="69"/>
      <c r="K64" s="69"/>
      <c r="L64" s="69"/>
      <c r="M64" s="69"/>
      <c r="N64" s="69"/>
      <c r="O64" s="69"/>
      <c r="P64" s="46"/>
      <c r="Q64" s="47"/>
    </row>
    <row r="65" spans="1:17" s="78" customFormat="1">
      <c r="A65" s="70"/>
      <c r="B65" s="71"/>
      <c r="C65" s="72" t="s">
        <v>121</v>
      </c>
      <c r="D65" s="73"/>
      <c r="E65" s="74">
        <v>0</v>
      </c>
      <c r="F65" s="74">
        <v>0</v>
      </c>
      <c r="G65" s="74">
        <v>0</v>
      </c>
      <c r="H65" s="75">
        <f t="shared" ref="H65:O65" si="6">SUM(H10:H64)</f>
        <v>254728082.31999999</v>
      </c>
      <c r="I65" s="75">
        <f t="shared" si="6"/>
        <v>117138240.94999999</v>
      </c>
      <c r="J65" s="75">
        <f t="shared" si="6"/>
        <v>371866323.26999992</v>
      </c>
      <c r="K65" s="75">
        <f t="shared" si="6"/>
        <v>80010851.00000003</v>
      </c>
      <c r="L65" s="75">
        <f t="shared" si="6"/>
        <v>65851835.899999999</v>
      </c>
      <c r="M65" s="75">
        <f t="shared" si="6"/>
        <v>65851835.899999999</v>
      </c>
      <c r="N65" s="75">
        <f t="shared" si="6"/>
        <v>65850835.899999999</v>
      </c>
      <c r="O65" s="75">
        <f t="shared" si="6"/>
        <v>306014487.37</v>
      </c>
      <c r="P65" s="76"/>
      <c r="Q65" s="77"/>
    </row>
    <row r="66" spans="1:17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7">
      <c r="B67" s="79" t="s">
        <v>122</v>
      </c>
      <c r="G67" s="2"/>
      <c r="H67" s="2"/>
      <c r="I67" s="2"/>
      <c r="J67" s="80"/>
      <c r="K67" s="2"/>
      <c r="L67" s="80"/>
      <c r="M67" s="80"/>
      <c r="N67" s="80"/>
      <c r="O67" s="2"/>
    </row>
    <row r="68" spans="1:17">
      <c r="J68" s="52"/>
      <c r="K68" s="52"/>
      <c r="L68" s="52"/>
      <c r="M68" s="52"/>
      <c r="N68" s="52"/>
      <c r="O68" s="52"/>
    </row>
    <row r="69" spans="1:17">
      <c r="J69" s="52"/>
      <c r="K69" s="52"/>
      <c r="L69" s="52"/>
      <c r="M69" s="52"/>
      <c r="N69" s="52"/>
      <c r="O69" s="52"/>
    </row>
    <row r="70" spans="1:17">
      <c r="J70" s="52"/>
      <c r="K70" s="52"/>
      <c r="L70" s="52"/>
      <c r="M70" s="52"/>
      <c r="N70" s="52"/>
      <c r="O70" s="52"/>
    </row>
    <row r="71" spans="1:17">
      <c r="J71" s="52"/>
      <c r="K71" s="52"/>
      <c r="L71" s="52"/>
      <c r="M71" s="52"/>
      <c r="N71" s="52"/>
      <c r="O71" s="52"/>
    </row>
    <row r="72" spans="1:17">
      <c r="J72" s="52"/>
      <c r="K72" s="52"/>
      <c r="L72" s="52"/>
      <c r="M72" s="52"/>
      <c r="N72" s="52"/>
      <c r="O72" s="52"/>
    </row>
    <row r="73" spans="1:17">
      <c r="J73" s="52"/>
      <c r="K73" s="52"/>
      <c r="L73" s="52"/>
      <c r="M73" s="52"/>
      <c r="N73" s="52"/>
      <c r="O73" s="52"/>
    </row>
    <row r="74" spans="1:17">
      <c r="J74" s="52"/>
      <c r="K74" s="52"/>
      <c r="L74" s="52"/>
      <c r="M74" s="52"/>
      <c r="N74" s="52"/>
      <c r="O74" s="52"/>
    </row>
    <row r="75" spans="1:17">
      <c r="J75" s="52"/>
      <c r="K75" s="52"/>
      <c r="L75" s="52"/>
      <c r="M75" s="52"/>
      <c r="N75" s="52"/>
      <c r="O75" s="52"/>
    </row>
    <row r="76" spans="1:17">
      <c r="J76" s="52"/>
      <c r="K76" s="52"/>
      <c r="L76" s="52"/>
      <c r="M76" s="52"/>
      <c r="N76" s="52"/>
      <c r="O76" s="52"/>
    </row>
    <row r="77" spans="1:17">
      <c r="J77" s="52"/>
      <c r="K77" s="52"/>
      <c r="L77" s="52"/>
      <c r="M77" s="52"/>
      <c r="N77" s="52"/>
      <c r="O77" s="52"/>
    </row>
    <row r="78" spans="1:17">
      <c r="J78" s="52"/>
      <c r="K78" s="52"/>
      <c r="L78" s="52"/>
      <c r="M78" s="52"/>
      <c r="N78" s="52"/>
      <c r="O78" s="52"/>
    </row>
    <row r="79" spans="1:17">
      <c r="J79" s="52"/>
      <c r="K79" s="52"/>
      <c r="L79" s="52"/>
      <c r="M79" s="52"/>
      <c r="N79" s="52"/>
      <c r="O79" s="52"/>
    </row>
    <row r="80" spans="1:17">
      <c r="J80" s="52"/>
      <c r="K80" s="52"/>
      <c r="L80" s="52"/>
      <c r="M80" s="52"/>
      <c r="N80" s="52"/>
      <c r="O80" s="52"/>
    </row>
    <row r="81" spans="4:15">
      <c r="J81" s="52"/>
      <c r="K81" s="52"/>
      <c r="L81" s="52"/>
      <c r="M81" s="52"/>
      <c r="N81" s="52"/>
      <c r="O81" s="52"/>
    </row>
    <row r="82" spans="4:15">
      <c r="D82" s="81"/>
    </row>
    <row r="83" spans="4:15">
      <c r="D83" s="82" t="s">
        <v>123</v>
      </c>
      <c r="E83" s="82"/>
      <c r="H83" s="83" t="s">
        <v>124</v>
      </c>
      <c r="I83" s="83"/>
      <c r="J83" s="83"/>
      <c r="K83" s="83"/>
      <c r="L83" s="83"/>
      <c r="M83" s="83"/>
      <c r="N83" s="83"/>
      <c r="O83" s="83"/>
    </row>
    <row r="84" spans="4:15">
      <c r="D84" s="84" t="s">
        <v>125</v>
      </c>
      <c r="E84" s="84"/>
      <c r="H84" s="85" t="s">
        <v>126</v>
      </c>
      <c r="I84" s="85"/>
      <c r="J84" s="85"/>
      <c r="K84" s="85"/>
      <c r="L84" s="85"/>
      <c r="M84" s="85"/>
      <c r="N84" s="85"/>
      <c r="O84" s="85"/>
    </row>
    <row r="95" spans="4:15">
      <c r="K95" s="86"/>
    </row>
  </sheetData>
  <mergeCells count="22">
    <mergeCell ref="D84:E84"/>
    <mergeCell ref="H84:O84"/>
    <mergeCell ref="C52:D52"/>
    <mergeCell ref="B59:D59"/>
    <mergeCell ref="C65:D65"/>
    <mergeCell ref="P65:Q65"/>
    <mergeCell ref="D83:E83"/>
    <mergeCell ref="H83:O83"/>
    <mergeCell ref="P7:Q7"/>
    <mergeCell ref="B10:D10"/>
    <mergeCell ref="C11:D11"/>
    <mergeCell ref="C36:D36"/>
    <mergeCell ref="C44:D44"/>
    <mergeCell ref="C49:D4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2017-07-20T23:09:42Z</cp:lastPrinted>
  <dcterms:created xsi:type="dcterms:W3CDTF">2017-07-20T22:34:51Z</dcterms:created>
  <dcterms:modified xsi:type="dcterms:W3CDTF">2017-07-20T23:09:49Z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