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1.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neDrive\Escritorio\CODE MARTIN GAMEZ\DIRECCION DE FIANZAS\CARGAS FINANCIERAS\"/>
    </mc:Choice>
  </mc:AlternateContent>
  <bookViews>
    <workbookView xWindow="0" yWindow="0" windowWidth="21570" windowHeight="7245" tabRatio="992" firstSheet="8" activeTab="32"/>
  </bookViews>
  <sheets>
    <sheet name="ACT" sheetId="2" r:id="rId1"/>
    <sheet name="ESF" sheetId="3" r:id="rId2"/>
    <sheet name="VHP" sheetId="4" r:id="rId3"/>
    <sheet name="CSF" sheetId="5" r:id="rId4"/>
    <sheet name="EFE" sheetId="6" r:id="rId5"/>
    <sheet name="EAA" sheetId="7" r:id="rId6"/>
    <sheet name="ADP" sheetId="8" r:id="rId7"/>
    <sheet name="IPC" sheetId="9" r:id="rId8"/>
    <sheet name="Notas a los Edos Financieros" sheetId="10" r:id="rId9"/>
    <sheet name="ACT N" sheetId="11" r:id="rId10"/>
    <sheet name="ESF N" sheetId="12" r:id="rId11"/>
    <sheet name="VHP N" sheetId="13" r:id="rId12"/>
    <sheet name="EFE N" sheetId="14" r:id="rId13"/>
    <sheet name="Conciliacion_Ig" sheetId="15" r:id="rId14"/>
    <sheet name="Conciliacion_Eg" sheetId="16" r:id="rId15"/>
    <sheet name="Memoria" sheetId="17" r:id="rId16"/>
    <sheet name="NGA" sheetId="18" r:id="rId17"/>
    <sheet name="EAI" sheetId="20" r:id="rId18"/>
    <sheet name="COG" sheetId="21" r:id="rId19"/>
    <sheet name="CTG" sheetId="22" r:id="rId20"/>
    <sheet name="CA" sheetId="23" r:id="rId21"/>
    <sheet name="CFG" sheetId="24" r:id="rId22"/>
    <sheet name="EN" sheetId="25" r:id="rId23"/>
    <sheet name="ID" sheetId="26" r:id="rId24"/>
    <sheet name="FFF" sheetId="27" r:id="rId25"/>
    <sheet name="GCP" sheetId="28" r:id="rId26"/>
    <sheet name="PPI" sheetId="30" r:id="rId27"/>
    <sheet name="INR" sheetId="31" r:id="rId28"/>
    <sheet name="IPF" sheetId="32" r:id="rId29"/>
    <sheet name="RBM" sheetId="38" r:id="rId30"/>
    <sheet name="RBI" sheetId="39" r:id="rId31"/>
    <sheet name="CBP" sheetId="34" r:id="rId32"/>
    <sheet name="DGTOF" sheetId="33" r:id="rId33"/>
    <sheet name="RAS" sheetId="37" r:id="rId34"/>
    <sheet name="REB" sheetId="35" r:id="rId35"/>
    <sheet name="IAL" sheetId="36" r:id="rId36"/>
  </sheets>
  <externalReferences>
    <externalReference r:id="rId37"/>
    <externalReference r:id="rId38"/>
    <externalReference r:id="rId39"/>
    <externalReference r:id="rId40"/>
    <externalReference r:id="rId41"/>
    <externalReference r:id="rId42"/>
  </externalReferences>
  <definedNames>
    <definedName name="_xlnm._FilterDatabase" localSheetId="0" hidden="1">ACT!#REF!</definedName>
    <definedName name="_xlnm._FilterDatabase" localSheetId="6" hidden="1">ADP!$A$2:$E$34</definedName>
    <definedName name="_xlnm._FilterDatabase" localSheetId="21" hidden="1">CFG!$A$3:$G$36</definedName>
    <definedName name="_xlnm._FilterDatabase" localSheetId="18" hidden="1">COG!$A$3:$G$76</definedName>
    <definedName name="_xlnm._FilterDatabase" localSheetId="3" hidden="1">CSF!$A$2:$C$59</definedName>
    <definedName name="_xlnm._FilterDatabase" localSheetId="5" hidden="1">EAA!$A$2:$F$21</definedName>
    <definedName name="_xlnm._FilterDatabase" localSheetId="17" hidden="1">EAI!#REF!</definedName>
    <definedName name="_xlnm._FilterDatabase" localSheetId="4" hidden="1">EFE!#REF!</definedName>
    <definedName name="_xlnm._FilterDatabase" localSheetId="1" hidden="1">ESF!$A$2:$F$49</definedName>
    <definedName name="_xlnm._FilterDatabase" localSheetId="27" hidden="1">INR!$A$4:$W$82</definedName>
    <definedName name="_xlnm._FilterDatabase" localSheetId="16" hidden="1">NGA!$A$1:$J$4</definedName>
    <definedName name="_xlnm._FilterDatabase" localSheetId="33" hidden="1">RAS!$A$4:$L$139</definedName>
    <definedName name="_xlnm._FilterDatabase" localSheetId="29" hidden="1">RBM!$A$2:$C$7253</definedName>
    <definedName name="_xlnm._FilterDatabase" localSheetId="2" hidden="1">VHP!$A$2:$F$38</definedName>
    <definedName name="_ftn1" localSheetId="27">INR!#REF!</definedName>
    <definedName name="_ftnref1" localSheetId="27">INR!#REF!</definedName>
    <definedName name="A" localSheetId="35">[1]ECABR!#REF!</definedName>
    <definedName name="A" localSheetId="27">[1]ECABR!#REF!</definedName>
    <definedName name="A" localSheetId="16">[1]ECABR!#REF!</definedName>
    <definedName name="A">[1]ECABR!#REF!</definedName>
    <definedName name="A_impresión_IM" localSheetId="35">[1]ECABR!#REF!</definedName>
    <definedName name="A_impresión_IM" localSheetId="27">[1]ECABR!#REF!</definedName>
    <definedName name="A_impresión_IM" localSheetId="16">[1]ECABR!#REF!</definedName>
    <definedName name="A_impresión_IM">[1]ECABR!#REF!</definedName>
    <definedName name="abc" localSheetId="35">[2]TOTAL!#REF!</definedName>
    <definedName name="abc" localSheetId="16">[2]TOTAL!#REF!</definedName>
    <definedName name="abc">[2]TOTAL!#REF!</definedName>
    <definedName name="Abr" localSheetId="31">#REF!</definedName>
    <definedName name="Abr" localSheetId="35">#REF!</definedName>
    <definedName name="Abr" localSheetId="27">#REF!</definedName>
    <definedName name="Abr" localSheetId="16">#REF!</definedName>
    <definedName name="Abr">#REF!</definedName>
    <definedName name="anexo" localSheetId="31">[1]ECABR!#REF!</definedName>
    <definedName name="anexo" localSheetId="35">[1]ECABR!#REF!</definedName>
    <definedName name="anexo" localSheetId="27">[1]ECABR!#REF!</definedName>
    <definedName name="anexo">[1]ECABR!#REF!</definedName>
    <definedName name="_xlnm.Extract" localSheetId="31">[3]EGRESOS!#REF!</definedName>
    <definedName name="_xlnm.Extract" localSheetId="35">[3]EGRESOS!#REF!</definedName>
    <definedName name="_xlnm.Extract" localSheetId="16">[3]EGRESOS!#REF!</definedName>
    <definedName name="_xlnm.Extract">[3]EGRESOS!#REF!</definedName>
    <definedName name="_xlnm.Print_Area" localSheetId="0">ACT!$A$1:$C$79</definedName>
    <definedName name="_xlnm.Print_Area" localSheetId="6">ADP!$A$1:$E$47</definedName>
    <definedName name="_xlnm.Print_Area" localSheetId="3">CSF!$A$1:$C$72</definedName>
    <definedName name="_xlnm.Print_Area" localSheetId="5">EAA!$A$1:$F$33</definedName>
    <definedName name="_xlnm.Print_Area" localSheetId="17">EAI!$A$1:$G$46</definedName>
    <definedName name="_xlnm.Print_Area" localSheetId="1">ESF!$A$1:$F$61</definedName>
    <definedName name="_xlnm.Print_Area" localSheetId="27">INR!$A$1:$W$95</definedName>
    <definedName name="_xlnm.Print_Area" localSheetId="34">REB!$A$2:$C$34</definedName>
    <definedName name="_xlnm.Print_Area" localSheetId="2">VHP!$A$1:$F$50</definedName>
    <definedName name="B" localSheetId="31">[3]EGRESOS!#REF!</definedName>
    <definedName name="B" localSheetId="35">[3]EGRESOS!#REF!</definedName>
    <definedName name="B" localSheetId="27">[3]EGRESOS!#REF!</definedName>
    <definedName name="B" localSheetId="16">[3]EGRESOS!#REF!</definedName>
    <definedName name="B">[3]EGRESOS!#REF!</definedName>
    <definedName name="BASE" localSheetId="31">#REF!</definedName>
    <definedName name="BASE" localSheetId="35">#REF!</definedName>
    <definedName name="BASE" localSheetId="27">#REF!</definedName>
    <definedName name="BASE" localSheetId="16">#REF!</definedName>
    <definedName name="BASE">#REF!</definedName>
    <definedName name="_xlnm.Database" localSheetId="31">[4]REPORTO!#REF!</definedName>
    <definedName name="_xlnm.Database" localSheetId="35">[4]REPORTO!#REF!</definedName>
    <definedName name="_xlnm.Database" localSheetId="27">[4]REPORTO!#REF!</definedName>
    <definedName name="_xlnm.Database" localSheetId="16">[4]REPORTO!#REF!</definedName>
    <definedName name="_xlnm.Database">[4]REPORTO!#REF!</definedName>
    <definedName name="cba" localSheetId="35">[2]TOTAL!#REF!</definedName>
    <definedName name="cba" localSheetId="27">[2]TOTAL!#REF!</definedName>
    <definedName name="cba" localSheetId="16">[2]TOTAL!#REF!</definedName>
    <definedName name="cba">[2]TOTAL!#REF!</definedName>
    <definedName name="ELOY" localSheetId="31">#REF!</definedName>
    <definedName name="ELOY" localSheetId="35">#REF!</definedName>
    <definedName name="ELOY" localSheetId="27">#REF!</definedName>
    <definedName name="ELOY" localSheetId="16">#REF!</definedName>
    <definedName name="ELOY">#REF!</definedName>
    <definedName name="Ene" localSheetId="31">#REF!</definedName>
    <definedName name="Ene" localSheetId="35">#REF!</definedName>
    <definedName name="Ene" localSheetId="27">#REF!</definedName>
    <definedName name="Ene" localSheetId="16">#REF!</definedName>
    <definedName name="Ene">#REF!</definedName>
    <definedName name="Feb" localSheetId="31">#REF!</definedName>
    <definedName name="Feb" localSheetId="35">#REF!</definedName>
    <definedName name="Feb" localSheetId="27">#REF!</definedName>
    <definedName name="Feb" localSheetId="16">#REF!</definedName>
    <definedName name="Feb">#REF!</definedName>
    <definedName name="Fecha" localSheetId="31">#REF!</definedName>
    <definedName name="Fecha" localSheetId="35">#REF!</definedName>
    <definedName name="Fecha" localSheetId="27">#REF!</definedName>
    <definedName name="Fecha" localSheetId="16">#REF!</definedName>
    <definedName name="Fecha">#REF!</definedName>
    <definedName name="HF">[5]T1705HF!$B$20:$B$20</definedName>
    <definedName name="ju" localSheetId="31">[4]REPORTO!#REF!</definedName>
    <definedName name="ju" localSheetId="35">[4]REPORTO!#REF!</definedName>
    <definedName name="ju" localSheetId="27">[4]REPORTO!#REF!</definedName>
    <definedName name="ju" localSheetId="16">[4]REPORTO!#REF!</definedName>
    <definedName name="ju">[4]REPORTO!#REF!</definedName>
    <definedName name="Jul" localSheetId="31">#REF!</definedName>
    <definedName name="Jul" localSheetId="35">#REF!</definedName>
    <definedName name="Jul" localSheetId="27">#REF!</definedName>
    <definedName name="Jul" localSheetId="16">#REF!</definedName>
    <definedName name="Jul">#REF!</definedName>
    <definedName name="Jun" localSheetId="31">#REF!</definedName>
    <definedName name="Jun" localSheetId="35">#REF!</definedName>
    <definedName name="Jun" localSheetId="27">#REF!</definedName>
    <definedName name="Jun" localSheetId="16">#REF!</definedName>
    <definedName name="Jun">#REF!</definedName>
    <definedName name="mao" localSheetId="31">[1]ECABR!#REF!</definedName>
    <definedName name="mao" localSheetId="35">[1]ECABR!#REF!</definedName>
    <definedName name="mao" localSheetId="27">[1]ECABR!#REF!</definedName>
    <definedName name="mao" localSheetId="16">[1]ECABR!#REF!</definedName>
    <definedName name="mao">[1]ECABR!#REF!</definedName>
    <definedName name="Mar" localSheetId="31">#REF!</definedName>
    <definedName name="Mar" localSheetId="35">#REF!</definedName>
    <definedName name="Mar" localSheetId="27">#REF!</definedName>
    <definedName name="Mar" localSheetId="16">#REF!</definedName>
    <definedName name="Mar">#REF!</definedName>
    <definedName name="May" localSheetId="31">#REF!</definedName>
    <definedName name="May" localSheetId="35">#REF!</definedName>
    <definedName name="May" localSheetId="27">#REF!</definedName>
    <definedName name="May" localSheetId="16">#REF!</definedName>
    <definedName name="May">#REF!</definedName>
    <definedName name="MUEBLES" localSheetId="31">#REF!</definedName>
    <definedName name="MUEBLES" localSheetId="35">#REF!</definedName>
    <definedName name="MUEBLES" localSheetId="27">#REF!</definedName>
    <definedName name="MUEBLES" localSheetId="16">#REF!</definedName>
    <definedName name="MUEBLES">#REF!</definedName>
    <definedName name="N" localSheetId="31">#REF!</definedName>
    <definedName name="N" localSheetId="35">#REF!</definedName>
    <definedName name="N" localSheetId="27">#REF!</definedName>
    <definedName name="N" localSheetId="16">#REF!</definedName>
    <definedName name="N">#REF!</definedName>
    <definedName name="OLE_LINK1" localSheetId="16">NGA!#REF!</definedName>
    <definedName name="REPORTO" localSheetId="31">#REF!</definedName>
    <definedName name="REPORTO" localSheetId="35">#REF!</definedName>
    <definedName name="REPORTO" localSheetId="27">#REF!</definedName>
    <definedName name="REPORTO" localSheetId="16">#REF!</definedName>
    <definedName name="REPORTO">#REF!</definedName>
    <definedName name="sssss" localSheetId="31">[1]ECABR!#REF!</definedName>
    <definedName name="sssss" localSheetId="35">[1]ECABR!#REF!</definedName>
    <definedName name="sssss" localSheetId="27">[1]ECABR!#REF!</definedName>
    <definedName name="sssss">[1]ECABR!#REF!</definedName>
    <definedName name="TCAIE">[6]CH1902!$B$20:$B$20</definedName>
    <definedName name="TCFEEIS" localSheetId="31">#REF!</definedName>
    <definedName name="TCFEEIS" localSheetId="35">#REF!</definedName>
    <definedName name="TCFEEIS" localSheetId="27">#REF!</definedName>
    <definedName name="TCFEEIS" localSheetId="16">#REF!</definedName>
    <definedName name="TCFEEIS">#REF!</definedName>
    <definedName name="_xlnm.Print_Titles" localSheetId="16">NGA!$1:$4</definedName>
    <definedName name="TRASP" localSheetId="31">#REF!</definedName>
    <definedName name="TRASP" localSheetId="35">#REF!</definedName>
    <definedName name="TRASP" localSheetId="27">#REF!</definedName>
    <definedName name="TRASP" localSheetId="16">#REF!</definedName>
    <definedName name="TRASP">#REF!</definedName>
    <definedName name="U" localSheetId="31">#REF!</definedName>
    <definedName name="U" localSheetId="35">#REF!</definedName>
    <definedName name="U" localSheetId="27">#REF!</definedName>
    <definedName name="U" localSheetId="16">#REF!</definedName>
    <definedName name="U">#REF!</definedName>
    <definedName name="x" localSheetId="31">#REF!</definedName>
    <definedName name="x" localSheetId="35">#REF!</definedName>
    <definedName name="x" localSheetId="27">#REF!</definedName>
    <definedName name="x" localSheetId="16">#REF!</definedName>
    <definedName name="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2" i="12" l="1"/>
  <c r="C13" i="39"/>
  <c r="C7253" i="38"/>
  <c r="H197" i="37" l="1"/>
  <c r="E29" i="32" l="1"/>
  <c r="D29" i="32"/>
  <c r="C29" i="32"/>
  <c r="C13" i="32"/>
  <c r="C17" i="32" s="1"/>
  <c r="C21" i="32" s="1"/>
  <c r="E9" i="32"/>
  <c r="D9" i="32"/>
  <c r="C9" i="32"/>
  <c r="E5" i="32"/>
  <c r="E13" i="32" s="1"/>
  <c r="E17" i="32" s="1"/>
  <c r="E21" i="32" s="1"/>
  <c r="D5" i="32"/>
  <c r="D13" i="32" s="1"/>
  <c r="D17" i="32" s="1"/>
  <c r="D21" i="32" s="1"/>
  <c r="C5" i="32"/>
  <c r="O10" i="30" l="1"/>
  <c r="N10" i="30"/>
  <c r="M10" i="30"/>
  <c r="L10" i="30"/>
  <c r="O9" i="30"/>
  <c r="N9" i="30"/>
  <c r="M9" i="30"/>
  <c r="L9" i="30"/>
  <c r="O8" i="30"/>
  <c r="N8" i="30"/>
  <c r="M8" i="30"/>
  <c r="L8" i="30"/>
  <c r="O7" i="30"/>
  <c r="N7" i="30"/>
  <c r="M7" i="30"/>
  <c r="L7" i="30"/>
  <c r="L45" i="30"/>
  <c r="M45" i="30"/>
  <c r="N45" i="30"/>
  <c r="O45" i="30"/>
  <c r="O18" i="30"/>
  <c r="N18" i="30"/>
  <c r="M18" i="30"/>
  <c r="L18" i="30"/>
  <c r="O17" i="30"/>
  <c r="N17" i="30"/>
  <c r="M17" i="30"/>
  <c r="L17" i="30"/>
  <c r="O16" i="30"/>
  <c r="N16" i="30"/>
  <c r="M16" i="30"/>
  <c r="L16" i="30"/>
  <c r="O26" i="30"/>
  <c r="N26" i="30"/>
  <c r="M26" i="30"/>
  <c r="L26" i="30"/>
  <c r="O25" i="30"/>
  <c r="N25" i="30"/>
  <c r="M25" i="30"/>
  <c r="L25" i="30"/>
  <c r="O24" i="30"/>
  <c r="N24" i="30"/>
  <c r="M24" i="30"/>
  <c r="L24" i="30"/>
  <c r="O23" i="30"/>
  <c r="N23" i="30"/>
  <c r="M23" i="30"/>
  <c r="L23" i="30"/>
  <c r="O22" i="30"/>
  <c r="N22" i="30"/>
  <c r="M22" i="30"/>
  <c r="L22" i="30"/>
  <c r="O21" i="30"/>
  <c r="N21" i="30"/>
  <c r="M21" i="30"/>
  <c r="L21" i="30"/>
  <c r="O20" i="30"/>
  <c r="N20" i="30"/>
  <c r="M20" i="30"/>
  <c r="L20" i="30"/>
  <c r="O19" i="30"/>
  <c r="N19" i="30"/>
  <c r="M19" i="30"/>
  <c r="L19" i="30"/>
  <c r="O15" i="30"/>
  <c r="N15" i="30"/>
  <c r="M15" i="30"/>
  <c r="L15" i="30"/>
  <c r="O14" i="30"/>
  <c r="N14" i="30"/>
  <c r="M14" i="30"/>
  <c r="L14" i="30"/>
  <c r="O13" i="30"/>
  <c r="N13" i="30"/>
  <c r="M13" i="30"/>
  <c r="L13" i="30"/>
  <c r="O12" i="30"/>
  <c r="N12" i="30"/>
  <c r="M12" i="30"/>
  <c r="L12" i="30"/>
  <c r="O11" i="30"/>
  <c r="N11" i="30"/>
  <c r="M11" i="30"/>
  <c r="L11" i="30"/>
  <c r="M5" i="30" l="1"/>
  <c r="O125" i="30"/>
  <c r="N125" i="30"/>
  <c r="M125" i="30"/>
  <c r="L125" i="30"/>
  <c r="O124" i="30"/>
  <c r="N124" i="30"/>
  <c r="M124" i="30"/>
  <c r="L124" i="30"/>
  <c r="O123" i="30"/>
  <c r="N123" i="30"/>
  <c r="M123" i="30"/>
  <c r="L123" i="30"/>
  <c r="O122" i="30"/>
  <c r="N122" i="30"/>
  <c r="M122" i="30"/>
  <c r="L122" i="30"/>
  <c r="O121" i="30"/>
  <c r="N121" i="30"/>
  <c r="M121" i="30"/>
  <c r="L121" i="30"/>
  <c r="O120" i="30"/>
  <c r="N120" i="30"/>
  <c r="M120" i="30"/>
  <c r="L120" i="30"/>
  <c r="O119" i="30"/>
  <c r="N119" i="30"/>
  <c r="M119" i="30"/>
  <c r="L119" i="30"/>
  <c r="O118" i="30"/>
  <c r="N118" i="30"/>
  <c r="M118" i="30"/>
  <c r="L118" i="30"/>
  <c r="O117" i="30"/>
  <c r="N117" i="30"/>
  <c r="M117" i="30"/>
  <c r="L117" i="30"/>
  <c r="O116" i="30"/>
  <c r="N116" i="30"/>
  <c r="M116" i="30"/>
  <c r="L116" i="30"/>
  <c r="O115" i="30"/>
  <c r="N115" i="30"/>
  <c r="M115" i="30"/>
  <c r="L115" i="30"/>
  <c r="O114" i="30"/>
  <c r="N114" i="30"/>
  <c r="M114" i="30"/>
  <c r="L114" i="30"/>
  <c r="O113" i="30"/>
  <c r="N113" i="30"/>
  <c r="M113" i="30"/>
  <c r="L113" i="30"/>
  <c r="O112" i="30"/>
  <c r="N112" i="30"/>
  <c r="M112" i="30"/>
  <c r="L112" i="30"/>
  <c r="O111" i="30"/>
  <c r="N111" i="30"/>
  <c r="M111" i="30"/>
  <c r="L111" i="30"/>
  <c r="O110" i="30"/>
  <c r="N110" i="30"/>
  <c r="M110" i="30"/>
  <c r="L110" i="30"/>
  <c r="O109" i="30"/>
  <c r="N109" i="30"/>
  <c r="M109" i="30"/>
  <c r="L109" i="30"/>
  <c r="O108" i="30"/>
  <c r="N108" i="30"/>
  <c r="M108" i="30"/>
  <c r="L108" i="30"/>
  <c r="O107" i="30"/>
  <c r="N107" i="30"/>
  <c r="M107" i="30"/>
  <c r="L107" i="30"/>
  <c r="O106" i="30"/>
  <c r="N106" i="30"/>
  <c r="M106" i="30"/>
  <c r="L106" i="30"/>
  <c r="O105" i="30"/>
  <c r="N105" i="30"/>
  <c r="M105" i="30"/>
  <c r="L105" i="30"/>
  <c r="O104" i="30"/>
  <c r="N104" i="30"/>
  <c r="M104" i="30"/>
  <c r="L104" i="30"/>
  <c r="O103" i="30"/>
  <c r="N103" i="30"/>
  <c r="M103" i="30"/>
  <c r="L103" i="30"/>
  <c r="O102" i="30"/>
  <c r="N102" i="30"/>
  <c r="M102" i="30"/>
  <c r="L102" i="30"/>
  <c r="O101" i="30"/>
  <c r="N101" i="30"/>
  <c r="M101" i="30"/>
  <c r="L101" i="30"/>
  <c r="O100" i="30"/>
  <c r="N100" i="30"/>
  <c r="M100" i="30"/>
  <c r="L100" i="30"/>
  <c r="O99" i="30"/>
  <c r="N99" i="30"/>
  <c r="M99" i="30"/>
  <c r="L99" i="30"/>
  <c r="O98" i="30"/>
  <c r="N98" i="30"/>
  <c r="M98" i="30"/>
  <c r="L98" i="30"/>
  <c r="O97" i="30"/>
  <c r="N97" i="30"/>
  <c r="M97" i="30"/>
  <c r="L97" i="30"/>
  <c r="O96" i="30"/>
  <c r="N96" i="30"/>
  <c r="M96" i="30"/>
  <c r="L96" i="30"/>
  <c r="O95" i="30"/>
  <c r="N95" i="30"/>
  <c r="M95" i="30"/>
  <c r="L95" i="30"/>
  <c r="O94" i="30"/>
  <c r="N94" i="30"/>
  <c r="M94" i="30"/>
  <c r="L94" i="30"/>
  <c r="O93" i="30"/>
  <c r="N93" i="30"/>
  <c r="M93" i="30"/>
  <c r="L93" i="30"/>
  <c r="O92" i="30"/>
  <c r="N92" i="30"/>
  <c r="M92" i="30"/>
  <c r="L92" i="30"/>
  <c r="O91" i="30"/>
  <c r="N91" i="30"/>
  <c r="M91" i="30"/>
  <c r="L91" i="30"/>
  <c r="O90" i="30"/>
  <c r="N90" i="30"/>
  <c r="M90" i="30"/>
  <c r="L90" i="30"/>
  <c r="O89" i="30"/>
  <c r="N89" i="30"/>
  <c r="M89" i="30"/>
  <c r="L89" i="30"/>
  <c r="O88" i="30"/>
  <c r="N88" i="30"/>
  <c r="M88" i="30"/>
  <c r="L88" i="30"/>
  <c r="O87" i="30"/>
  <c r="N87" i="30"/>
  <c r="M87" i="30"/>
  <c r="L87" i="30"/>
  <c r="O86" i="30"/>
  <c r="N86" i="30"/>
  <c r="M86" i="30"/>
  <c r="L86" i="30"/>
  <c r="O85" i="30"/>
  <c r="N85" i="30"/>
  <c r="M85" i="30"/>
  <c r="L85" i="30"/>
  <c r="O84" i="30"/>
  <c r="N84" i="30"/>
  <c r="M84" i="30"/>
  <c r="L84" i="30"/>
  <c r="O83" i="30"/>
  <c r="N83" i="30"/>
  <c r="M83" i="30"/>
  <c r="L83" i="30"/>
  <c r="O82" i="30"/>
  <c r="N82" i="30"/>
  <c r="M82" i="30"/>
  <c r="L82" i="30"/>
  <c r="O81" i="30"/>
  <c r="N81" i="30"/>
  <c r="M81" i="30"/>
  <c r="L81" i="30"/>
  <c r="O80" i="30"/>
  <c r="N80" i="30"/>
  <c r="M80" i="30"/>
  <c r="L80" i="30"/>
  <c r="O79" i="30"/>
  <c r="N79" i="30"/>
  <c r="M79" i="30"/>
  <c r="L79" i="30"/>
  <c r="O78" i="30"/>
  <c r="N78" i="30"/>
  <c r="M78" i="30"/>
  <c r="L78" i="30"/>
  <c r="O77" i="30"/>
  <c r="N77" i="30"/>
  <c r="M77" i="30"/>
  <c r="L77" i="30"/>
  <c r="O76" i="30"/>
  <c r="N76" i="30"/>
  <c r="M76" i="30"/>
  <c r="L76" i="30"/>
  <c r="O75" i="30"/>
  <c r="N75" i="30"/>
  <c r="M75" i="30"/>
  <c r="L75" i="30"/>
  <c r="O74" i="30"/>
  <c r="N74" i="30"/>
  <c r="M74" i="30"/>
  <c r="L74" i="30"/>
  <c r="O73" i="30"/>
  <c r="N73" i="30"/>
  <c r="M73" i="30"/>
  <c r="L73" i="30"/>
  <c r="O72" i="30"/>
  <c r="N72" i="30"/>
  <c r="M72" i="30"/>
  <c r="L72" i="30"/>
  <c r="O71" i="30"/>
  <c r="N71" i="30"/>
  <c r="M71" i="30"/>
  <c r="L71" i="30"/>
  <c r="O70" i="30"/>
  <c r="N70" i="30"/>
  <c r="M70" i="30"/>
  <c r="L70" i="30"/>
  <c r="O69" i="30"/>
  <c r="N69" i="30"/>
  <c r="M69" i="30"/>
  <c r="L69" i="30"/>
  <c r="O68" i="30"/>
  <c r="N68" i="30"/>
  <c r="M68" i="30"/>
  <c r="L68" i="30"/>
  <c r="O67" i="30"/>
  <c r="N67" i="30"/>
  <c r="M67" i="30"/>
  <c r="L67" i="30"/>
  <c r="O66" i="30"/>
  <c r="N66" i="30"/>
  <c r="M66" i="30"/>
  <c r="L66" i="30"/>
  <c r="O65" i="30"/>
  <c r="N65" i="30"/>
  <c r="M65" i="30"/>
  <c r="L65" i="30"/>
  <c r="O64" i="30"/>
  <c r="N64" i="30"/>
  <c r="M64" i="30"/>
  <c r="L64" i="30"/>
  <c r="O63" i="30"/>
  <c r="N63" i="30"/>
  <c r="M63" i="30"/>
  <c r="L63" i="30"/>
  <c r="O35" i="30"/>
  <c r="N35" i="30"/>
  <c r="M35" i="30"/>
  <c r="L35" i="30"/>
  <c r="O34" i="30"/>
  <c r="N34" i="30"/>
  <c r="M34" i="30"/>
  <c r="L34" i="30"/>
  <c r="O33" i="30"/>
  <c r="N33" i="30"/>
  <c r="M33" i="30"/>
  <c r="L33" i="30"/>
  <c r="O32" i="30"/>
  <c r="N32" i="30"/>
  <c r="M32" i="30"/>
  <c r="L32" i="30"/>
  <c r="O31" i="30"/>
  <c r="N31" i="30"/>
  <c r="M31" i="30"/>
  <c r="L31" i="30"/>
  <c r="O30" i="30"/>
  <c r="N30" i="30"/>
  <c r="M30" i="30"/>
  <c r="L30" i="30"/>
  <c r="O29" i="30"/>
  <c r="N29" i="30"/>
  <c r="M29" i="30"/>
  <c r="L29" i="30"/>
  <c r="O28" i="30"/>
  <c r="N28" i="30"/>
  <c r="M28" i="30"/>
  <c r="L28" i="30"/>
  <c r="O27" i="30"/>
  <c r="N27" i="30"/>
  <c r="M27" i="30"/>
  <c r="L27" i="30"/>
  <c r="O56" i="30"/>
  <c r="N56" i="30"/>
  <c r="M56" i="30"/>
  <c r="L56" i="30"/>
  <c r="O55" i="30"/>
  <c r="N55" i="30"/>
  <c r="M55" i="30"/>
  <c r="L55" i="30"/>
  <c r="O62" i="30"/>
  <c r="N62" i="30"/>
  <c r="M62" i="30"/>
  <c r="L62" i="30"/>
  <c r="O61" i="30"/>
  <c r="N61" i="30"/>
  <c r="M61" i="30"/>
  <c r="L61" i="30"/>
  <c r="O60" i="30"/>
  <c r="N60" i="30"/>
  <c r="M60" i="30"/>
  <c r="L60" i="30"/>
  <c r="O59" i="30"/>
  <c r="N59" i="30"/>
  <c r="M59" i="30"/>
  <c r="L59" i="30"/>
  <c r="O58" i="30"/>
  <c r="N58" i="30"/>
  <c r="M58" i="30"/>
  <c r="L58" i="30"/>
  <c r="O57" i="30"/>
  <c r="N57" i="30"/>
  <c r="M57" i="30"/>
  <c r="L57" i="30"/>
  <c r="O51" i="30"/>
  <c r="N51" i="30"/>
  <c r="M51" i="30"/>
  <c r="L51" i="30"/>
  <c r="O50" i="30"/>
  <c r="N50" i="30"/>
  <c r="M50" i="30"/>
  <c r="L50" i="30"/>
  <c r="O49" i="30"/>
  <c r="N49" i="30"/>
  <c r="M49" i="30"/>
  <c r="L49" i="30"/>
  <c r="O48" i="30"/>
  <c r="N48" i="30"/>
  <c r="M48" i="30"/>
  <c r="L48" i="30"/>
  <c r="O38" i="30"/>
  <c r="N38" i="30"/>
  <c r="M38" i="30"/>
  <c r="L38" i="30"/>
  <c r="O37" i="30"/>
  <c r="N37" i="30"/>
  <c r="M37" i="30"/>
  <c r="L37" i="30"/>
  <c r="O36" i="30"/>
  <c r="N36" i="30"/>
  <c r="M36" i="30"/>
  <c r="L36" i="30"/>
  <c r="O44" i="30"/>
  <c r="N44" i="30"/>
  <c r="M44" i="30"/>
  <c r="L44" i="30"/>
  <c r="O43" i="30"/>
  <c r="N43" i="30"/>
  <c r="M43" i="30"/>
  <c r="L43" i="30"/>
  <c r="O42" i="30"/>
  <c r="N42" i="30"/>
  <c r="M42" i="30"/>
  <c r="L42" i="30"/>
  <c r="O41" i="30"/>
  <c r="N41" i="30"/>
  <c r="M41" i="30"/>
  <c r="L41" i="30"/>
  <c r="O40" i="30"/>
  <c r="N40" i="30"/>
  <c r="M40" i="30"/>
  <c r="L40" i="30"/>
  <c r="O39" i="30"/>
  <c r="N39" i="30"/>
  <c r="M39" i="30"/>
  <c r="L39" i="30"/>
  <c r="O54" i="30"/>
  <c r="N54" i="30"/>
  <c r="M54" i="30"/>
  <c r="L54" i="30"/>
  <c r="O53" i="30"/>
  <c r="N53" i="30"/>
  <c r="M53" i="30"/>
  <c r="L53" i="30"/>
  <c r="O52" i="30"/>
  <c r="N52" i="30"/>
  <c r="M52" i="30"/>
  <c r="L52" i="30"/>
  <c r="O47" i="30"/>
  <c r="N47" i="30"/>
  <c r="M47" i="30"/>
  <c r="L47" i="30"/>
  <c r="O46" i="30"/>
  <c r="N46" i="30"/>
  <c r="M46" i="30"/>
  <c r="L46" i="30"/>
  <c r="O6" i="30"/>
  <c r="N6" i="30"/>
  <c r="M6" i="30"/>
  <c r="L6" i="30"/>
  <c r="O5" i="30"/>
  <c r="N5" i="30"/>
  <c r="L5" i="30"/>
  <c r="O4" i="30"/>
  <c r="N4" i="30"/>
  <c r="M4" i="30"/>
  <c r="L4" i="30"/>
  <c r="D34" i="28" l="1"/>
  <c r="G34" i="28" s="1"/>
  <c r="D33" i="28"/>
  <c r="G33" i="28" s="1"/>
  <c r="D32" i="28"/>
  <c r="G32" i="28" s="1"/>
  <c r="D31" i="28"/>
  <c r="G31" i="28" s="1"/>
  <c r="G30" i="28" s="1"/>
  <c r="F30" i="28"/>
  <c r="E30" i="28"/>
  <c r="D30" i="28"/>
  <c r="C30" i="28"/>
  <c r="B30" i="28"/>
  <c r="D29" i="28"/>
  <c r="G29" i="28" s="1"/>
  <c r="D28" i="28"/>
  <c r="G28" i="28" s="1"/>
  <c r="D27" i="28"/>
  <c r="G27" i="28" s="1"/>
  <c r="D26" i="28"/>
  <c r="G26" i="28" s="1"/>
  <c r="F25" i="28"/>
  <c r="E25" i="28"/>
  <c r="C25" i="28"/>
  <c r="B25" i="28"/>
  <c r="D24" i="28"/>
  <c r="G24" i="28" s="1"/>
  <c r="D23" i="28"/>
  <c r="G23" i="28" s="1"/>
  <c r="G22" i="28" s="1"/>
  <c r="F22" i="28"/>
  <c r="E22" i="28"/>
  <c r="C22" i="28"/>
  <c r="B22" i="28"/>
  <c r="D21" i="28"/>
  <c r="G21" i="28" s="1"/>
  <c r="D20" i="28"/>
  <c r="D19" i="28"/>
  <c r="G19" i="28" s="1"/>
  <c r="F18" i="28"/>
  <c r="E18" i="28"/>
  <c r="C18" i="28"/>
  <c r="B18" i="28"/>
  <c r="D17" i="28"/>
  <c r="G17" i="28" s="1"/>
  <c r="D16" i="28"/>
  <c r="G16" i="28" s="1"/>
  <c r="D15" i="28"/>
  <c r="G15" i="28" s="1"/>
  <c r="D14" i="28"/>
  <c r="G14" i="28" s="1"/>
  <c r="D13" i="28"/>
  <c r="G13" i="28" s="1"/>
  <c r="D12" i="28"/>
  <c r="G12" i="28" s="1"/>
  <c r="D11" i="28"/>
  <c r="G11" i="28" s="1"/>
  <c r="D10" i="28"/>
  <c r="G10" i="28" s="1"/>
  <c r="F9" i="28"/>
  <c r="E9" i="28"/>
  <c r="D9" i="28"/>
  <c r="C9" i="28"/>
  <c r="B9" i="28"/>
  <c r="D8" i="28"/>
  <c r="D7" i="28"/>
  <c r="G7" i="28" s="1"/>
  <c r="F6" i="28"/>
  <c r="E6" i="28"/>
  <c r="C6" i="28"/>
  <c r="B6" i="28"/>
  <c r="B35" i="28" s="1"/>
  <c r="C35" i="28" l="1"/>
  <c r="D6" i="28"/>
  <c r="D25" i="28"/>
  <c r="F35" i="28"/>
  <c r="D18" i="28"/>
  <c r="E35" i="28"/>
  <c r="G9" i="28"/>
  <c r="D35" i="28"/>
  <c r="G25" i="28"/>
  <c r="G8" i="28"/>
  <c r="G6" i="28" s="1"/>
  <c r="D22" i="28"/>
  <c r="G20" i="28"/>
  <c r="G18" i="28" s="1"/>
  <c r="G35" i="28" l="1"/>
  <c r="E36" i="27"/>
  <c r="D36" i="27"/>
  <c r="C36" i="27"/>
  <c r="E28" i="27"/>
  <c r="E40" i="27" s="1"/>
  <c r="D28" i="27"/>
  <c r="C28" i="27"/>
  <c r="C24" i="27"/>
  <c r="E14" i="27"/>
  <c r="D14" i="27"/>
  <c r="C14" i="27"/>
  <c r="E3" i="27"/>
  <c r="E24" i="27" s="1"/>
  <c r="D3" i="27"/>
  <c r="D24" i="27" s="1"/>
  <c r="C3" i="27"/>
  <c r="D40" i="27" l="1"/>
  <c r="C40" i="27"/>
  <c r="C26" i="26"/>
  <c r="C28" i="26" s="1"/>
  <c r="B26" i="26"/>
  <c r="B28" i="26" s="1"/>
  <c r="C14" i="26"/>
  <c r="B14" i="26"/>
  <c r="D27" i="25" l="1"/>
  <c r="D29" i="25" s="1"/>
  <c r="C27" i="25"/>
  <c r="B27" i="25"/>
  <c r="B29" i="25" s="1"/>
  <c r="D14" i="25"/>
  <c r="C14" i="25"/>
  <c r="B14" i="25"/>
  <c r="C29" i="25" l="1"/>
  <c r="D36" i="24"/>
  <c r="G36" i="24" s="1"/>
  <c r="D35" i="24"/>
  <c r="G35" i="24" s="1"/>
  <c r="D34" i="24"/>
  <c r="D32" i="24" s="1"/>
  <c r="D33" i="24"/>
  <c r="G33" i="24" s="1"/>
  <c r="F32" i="24"/>
  <c r="E32" i="24"/>
  <c r="C32" i="24"/>
  <c r="B32" i="24"/>
  <c r="D31" i="24"/>
  <c r="G31" i="24" s="1"/>
  <c r="D30" i="24"/>
  <c r="G30" i="24" s="1"/>
  <c r="D29" i="24"/>
  <c r="G29" i="24" s="1"/>
  <c r="D28" i="24"/>
  <c r="G28" i="24" s="1"/>
  <c r="D27" i="24"/>
  <c r="G27" i="24" s="1"/>
  <c r="D26" i="24"/>
  <c r="G26" i="24" s="1"/>
  <c r="D25" i="24"/>
  <c r="G25" i="24" s="1"/>
  <c r="D24" i="24"/>
  <c r="D23" i="24"/>
  <c r="G23" i="24" s="1"/>
  <c r="F22" i="24"/>
  <c r="E22" i="24"/>
  <c r="C22" i="24"/>
  <c r="B22" i="24"/>
  <c r="D21" i="24"/>
  <c r="G21" i="24" s="1"/>
  <c r="D20" i="24"/>
  <c r="G20" i="24" s="1"/>
  <c r="D19" i="24"/>
  <c r="G19" i="24" s="1"/>
  <c r="D18" i="24"/>
  <c r="G18" i="24" s="1"/>
  <c r="D17" i="24"/>
  <c r="G17" i="24" s="1"/>
  <c r="D16" i="24"/>
  <c r="D14" i="24" s="1"/>
  <c r="D15" i="24"/>
  <c r="G15" i="24" s="1"/>
  <c r="F14" i="24"/>
  <c r="E14" i="24"/>
  <c r="C14" i="24"/>
  <c r="B14" i="24"/>
  <c r="D13" i="24"/>
  <c r="G13" i="24" s="1"/>
  <c r="D12" i="24"/>
  <c r="G12" i="24" s="1"/>
  <c r="D11" i="24"/>
  <c r="G11" i="24" s="1"/>
  <c r="D10" i="24"/>
  <c r="G10" i="24" s="1"/>
  <c r="D9" i="24"/>
  <c r="G9" i="24" s="1"/>
  <c r="D8" i="24"/>
  <c r="G8" i="24" s="1"/>
  <c r="D7" i="24"/>
  <c r="G7" i="24" s="1"/>
  <c r="D6" i="24"/>
  <c r="G6" i="24" s="1"/>
  <c r="F5" i="24"/>
  <c r="E5" i="24"/>
  <c r="D5" i="24"/>
  <c r="C5" i="24"/>
  <c r="B5" i="24"/>
  <c r="F44" i="23"/>
  <c r="E44" i="23"/>
  <c r="C44" i="23"/>
  <c r="B44" i="23"/>
  <c r="D43" i="23"/>
  <c r="G43" i="23" s="1"/>
  <c r="D42" i="23"/>
  <c r="G42" i="23" s="1"/>
  <c r="D41" i="23"/>
  <c r="G41" i="23" s="1"/>
  <c r="D40" i="23"/>
  <c r="G40" i="23" s="1"/>
  <c r="D39" i="23"/>
  <c r="G39" i="23" s="1"/>
  <c r="D38" i="23"/>
  <c r="G38" i="23" s="1"/>
  <c r="D37" i="23"/>
  <c r="G37" i="23" s="1"/>
  <c r="F30" i="23"/>
  <c r="E30" i="23"/>
  <c r="C30" i="23"/>
  <c r="B30" i="23"/>
  <c r="D29" i="23"/>
  <c r="G29" i="23" s="1"/>
  <c r="D28" i="23"/>
  <c r="G28" i="23" s="1"/>
  <c r="G27" i="23"/>
  <c r="D27" i="23"/>
  <c r="D26" i="23"/>
  <c r="F19" i="23"/>
  <c r="E19" i="23"/>
  <c r="C19" i="23"/>
  <c r="B19" i="23"/>
  <c r="D17" i="23"/>
  <c r="G17" i="23" s="1"/>
  <c r="G16" i="23"/>
  <c r="D16" i="23"/>
  <c r="D15" i="23"/>
  <c r="G15" i="23" s="1"/>
  <c r="G14" i="23"/>
  <c r="D14" i="23"/>
  <c r="D13" i="23"/>
  <c r="G13" i="23" s="1"/>
  <c r="D12" i="23"/>
  <c r="G12" i="23" s="1"/>
  <c r="D11" i="23"/>
  <c r="G11" i="23" s="1"/>
  <c r="D10" i="23"/>
  <c r="G10" i="23" s="1"/>
  <c r="D9" i="23"/>
  <c r="G9" i="23" s="1"/>
  <c r="G8" i="23"/>
  <c r="D8" i="23"/>
  <c r="D7" i="23"/>
  <c r="G7" i="23" s="1"/>
  <c r="G6" i="23"/>
  <c r="D6" i="23"/>
  <c r="F10" i="22"/>
  <c r="E10" i="22"/>
  <c r="C10" i="22"/>
  <c r="B10" i="22"/>
  <c r="D9" i="22"/>
  <c r="G9" i="22" s="1"/>
  <c r="D8" i="22"/>
  <c r="G8" i="22" s="1"/>
  <c r="G7" i="22"/>
  <c r="D7" i="22"/>
  <c r="D6" i="22"/>
  <c r="G6" i="22" s="1"/>
  <c r="G5" i="22"/>
  <c r="D5" i="22"/>
  <c r="D76" i="21"/>
  <c r="G76" i="21" s="1"/>
  <c r="D75" i="21"/>
  <c r="G75" i="21" s="1"/>
  <c r="D74" i="21"/>
  <c r="G74" i="21" s="1"/>
  <c r="D73" i="21"/>
  <c r="G73" i="21" s="1"/>
  <c r="D72" i="21"/>
  <c r="G72" i="21" s="1"/>
  <c r="D71" i="21"/>
  <c r="G71" i="21" s="1"/>
  <c r="D70" i="21"/>
  <c r="G70" i="21" s="1"/>
  <c r="F69" i="21"/>
  <c r="E69" i="21"/>
  <c r="C69" i="21"/>
  <c r="B69" i="21"/>
  <c r="D69" i="21" s="1"/>
  <c r="G69" i="21" s="1"/>
  <c r="G68" i="21"/>
  <c r="D68" i="21"/>
  <c r="D67" i="21"/>
  <c r="G67" i="21" s="1"/>
  <c r="G66" i="21"/>
  <c r="D66" i="21"/>
  <c r="F65" i="21"/>
  <c r="E65" i="21"/>
  <c r="C65" i="21"/>
  <c r="B65" i="21"/>
  <c r="D64" i="21"/>
  <c r="G64" i="21" s="1"/>
  <c r="D63" i="21"/>
  <c r="G63" i="21" s="1"/>
  <c r="G62" i="21"/>
  <c r="D62" i="21"/>
  <c r="D61" i="21"/>
  <c r="G61" i="21" s="1"/>
  <c r="G60" i="21"/>
  <c r="D60" i="21"/>
  <c r="D59" i="21"/>
  <c r="G59" i="21" s="1"/>
  <c r="D58" i="21"/>
  <c r="G58" i="21" s="1"/>
  <c r="F57" i="21"/>
  <c r="E57" i="21"/>
  <c r="C57" i="21"/>
  <c r="B57" i="21"/>
  <c r="D57" i="21" s="1"/>
  <c r="G57" i="21" s="1"/>
  <c r="G56" i="21"/>
  <c r="D56" i="21"/>
  <c r="D55" i="21"/>
  <c r="G55" i="21" s="1"/>
  <c r="G54" i="21"/>
  <c r="D54" i="21"/>
  <c r="F53" i="21"/>
  <c r="E53" i="21"/>
  <c r="C53" i="21"/>
  <c r="B53" i="21"/>
  <c r="D52" i="21"/>
  <c r="G52" i="21" s="1"/>
  <c r="D51" i="21"/>
  <c r="G51" i="21" s="1"/>
  <c r="G50" i="21"/>
  <c r="D50" i="21"/>
  <c r="D49" i="21"/>
  <c r="G49" i="21" s="1"/>
  <c r="G48" i="21"/>
  <c r="D48" i="21"/>
  <c r="D47" i="21"/>
  <c r="G47" i="21" s="1"/>
  <c r="D46" i="21"/>
  <c r="G46" i="21" s="1"/>
  <c r="D45" i="21"/>
  <c r="G45" i="21" s="1"/>
  <c r="D44" i="21"/>
  <c r="G44" i="21" s="1"/>
  <c r="F43" i="21"/>
  <c r="E43" i="21"/>
  <c r="C43" i="21"/>
  <c r="B43" i="21"/>
  <c r="D43" i="21" s="1"/>
  <c r="G42" i="21"/>
  <c r="D42" i="21"/>
  <c r="D41" i="21"/>
  <c r="G41" i="21" s="1"/>
  <c r="D40" i="21"/>
  <c r="G40" i="21" s="1"/>
  <c r="D39" i="21"/>
  <c r="G39" i="21" s="1"/>
  <c r="D38" i="21"/>
  <c r="G38" i="21" s="1"/>
  <c r="D37" i="21"/>
  <c r="G37" i="21" s="1"/>
  <c r="G36" i="21"/>
  <c r="D36" i="21"/>
  <c r="D35" i="21"/>
  <c r="G35" i="21" s="1"/>
  <c r="G34" i="21"/>
  <c r="D34" i="21"/>
  <c r="F33" i="21"/>
  <c r="E33" i="21"/>
  <c r="C33" i="21"/>
  <c r="B33" i="21"/>
  <c r="D32" i="21"/>
  <c r="G32" i="21" s="1"/>
  <c r="D31" i="21"/>
  <c r="G31" i="21" s="1"/>
  <c r="G30" i="21"/>
  <c r="D30" i="21"/>
  <c r="D29" i="21"/>
  <c r="G29" i="21" s="1"/>
  <c r="G28" i="21"/>
  <c r="D28" i="21"/>
  <c r="D27" i="21"/>
  <c r="G27" i="21" s="1"/>
  <c r="D26" i="21"/>
  <c r="G26" i="21" s="1"/>
  <c r="D25" i="21"/>
  <c r="G25" i="21" s="1"/>
  <c r="D24" i="21"/>
  <c r="G24" i="21" s="1"/>
  <c r="F23" i="21"/>
  <c r="E23" i="21"/>
  <c r="C23" i="21"/>
  <c r="B23" i="21"/>
  <c r="D23" i="21" s="1"/>
  <c r="G22" i="21"/>
  <c r="D22" i="21"/>
  <c r="D21" i="21"/>
  <c r="G21" i="21" s="1"/>
  <c r="D20" i="21"/>
  <c r="G20" i="21" s="1"/>
  <c r="D19" i="21"/>
  <c r="G19" i="21" s="1"/>
  <c r="D18" i="21"/>
  <c r="G18" i="21" s="1"/>
  <c r="D17" i="21"/>
  <c r="G17" i="21" s="1"/>
  <c r="G16" i="21"/>
  <c r="D16" i="21"/>
  <c r="D15" i="21"/>
  <c r="G15" i="21" s="1"/>
  <c r="G14" i="21"/>
  <c r="D14" i="21"/>
  <c r="F13" i="21"/>
  <c r="E13" i="21"/>
  <c r="C13" i="21"/>
  <c r="B13" i="21"/>
  <c r="D12" i="21"/>
  <c r="G12" i="21" s="1"/>
  <c r="D11" i="21"/>
  <c r="G11" i="21" s="1"/>
  <c r="G10" i="21"/>
  <c r="D10" i="21"/>
  <c r="D9" i="21"/>
  <c r="G9" i="21" s="1"/>
  <c r="G8" i="21"/>
  <c r="D8" i="21"/>
  <c r="D7" i="21"/>
  <c r="G7" i="21" s="1"/>
  <c r="D6" i="21"/>
  <c r="G6" i="21" s="1"/>
  <c r="F5" i="21"/>
  <c r="E5" i="21"/>
  <c r="C5" i="21"/>
  <c r="B5" i="21"/>
  <c r="D5" i="21" s="1"/>
  <c r="C77" i="21" l="1"/>
  <c r="G23" i="21"/>
  <c r="G43" i="21"/>
  <c r="G10" i="22"/>
  <c r="D30" i="23"/>
  <c r="E37" i="24"/>
  <c r="C37" i="24"/>
  <c r="E77" i="21"/>
  <c r="F37" i="24"/>
  <c r="F77" i="21"/>
  <c r="D13" i="21"/>
  <c r="G13" i="21" s="1"/>
  <c r="D33" i="21"/>
  <c r="G33" i="21" s="1"/>
  <c r="D53" i="21"/>
  <c r="G53" i="21" s="1"/>
  <c r="D65" i="21"/>
  <c r="G65" i="21" s="1"/>
  <c r="D10" i="22"/>
  <c r="G5" i="24"/>
  <c r="D22" i="24"/>
  <c r="D37" i="24" s="1"/>
  <c r="B37" i="24"/>
  <c r="G5" i="21"/>
  <c r="G77" i="21" s="1"/>
  <c r="G19" i="23"/>
  <c r="G44" i="23"/>
  <c r="G22" i="24"/>
  <c r="B77" i="21"/>
  <c r="D19" i="23"/>
  <c r="G26" i="23"/>
  <c r="G30" i="23" s="1"/>
  <c r="G16" i="24"/>
  <c r="G14" i="24" s="1"/>
  <c r="G24" i="24"/>
  <c r="G34" i="24"/>
  <c r="G32" i="24" s="1"/>
  <c r="D44" i="23"/>
  <c r="D77" i="21" l="1"/>
  <c r="G37" i="24"/>
  <c r="G38" i="20"/>
  <c r="G37" i="20" s="1"/>
  <c r="D38" i="20"/>
  <c r="F37" i="20"/>
  <c r="E37" i="20"/>
  <c r="D37" i="20"/>
  <c r="C37" i="20"/>
  <c r="B37" i="20"/>
  <c r="G35" i="20"/>
  <c r="D35" i="20"/>
  <c r="G34" i="20"/>
  <c r="D34" i="20"/>
  <c r="G33" i="20"/>
  <c r="D33" i="20"/>
  <c r="D31" i="20" s="1"/>
  <c r="G32" i="20"/>
  <c r="D32" i="20"/>
  <c r="F31" i="20"/>
  <c r="E31" i="20"/>
  <c r="C31" i="20"/>
  <c r="B31" i="20"/>
  <c r="G29" i="20"/>
  <c r="D29" i="20"/>
  <c r="G28" i="20"/>
  <c r="D28" i="20"/>
  <c r="G27" i="20"/>
  <c r="D27" i="20"/>
  <c r="G26" i="20"/>
  <c r="D26" i="20"/>
  <c r="G25" i="20"/>
  <c r="D25" i="20"/>
  <c r="G24" i="20"/>
  <c r="D24" i="20"/>
  <c r="G23" i="20"/>
  <c r="D23" i="20"/>
  <c r="G22" i="20"/>
  <c r="D22" i="20"/>
  <c r="G21" i="20"/>
  <c r="F21" i="20"/>
  <c r="E21" i="20"/>
  <c r="C21" i="20"/>
  <c r="B21" i="20"/>
  <c r="F16" i="20"/>
  <c r="E16" i="20"/>
  <c r="C16" i="20"/>
  <c r="B16" i="20"/>
  <c r="G14" i="20"/>
  <c r="D14" i="20"/>
  <c r="G13" i="20"/>
  <c r="D13" i="20"/>
  <c r="G12" i="20"/>
  <c r="D12" i="20"/>
  <c r="G11" i="20"/>
  <c r="D11" i="20"/>
  <c r="G10" i="20"/>
  <c r="D10" i="20"/>
  <c r="G9" i="20"/>
  <c r="D9" i="20"/>
  <c r="G8" i="20"/>
  <c r="D8" i="20"/>
  <c r="G7" i="20"/>
  <c r="D7" i="20"/>
  <c r="G6" i="20"/>
  <c r="D6" i="20"/>
  <c r="G5" i="20"/>
  <c r="D5" i="20"/>
  <c r="D16" i="20" s="1"/>
  <c r="E40" i="20" l="1"/>
  <c r="D21" i="20"/>
  <c r="D40" i="20" s="1"/>
  <c r="B40" i="20"/>
  <c r="F40" i="20"/>
  <c r="G16" i="20"/>
  <c r="G31" i="20"/>
  <c r="C40" i="20"/>
  <c r="G40" i="20"/>
  <c r="H283" i="18" l="1"/>
  <c r="H266" i="18"/>
  <c r="H243" i="18"/>
  <c r="H226" i="18"/>
  <c r="C52" i="17" l="1"/>
  <c r="B50" i="17"/>
  <c r="B48" i="17"/>
  <c r="C41" i="17"/>
  <c r="B39" i="17"/>
  <c r="B37" i="17"/>
  <c r="F34" i="17"/>
  <c r="F33" i="17"/>
  <c r="F32" i="17"/>
  <c r="F31" i="17"/>
  <c r="F30" i="17"/>
  <c r="F29" i="17"/>
  <c r="F28" i="17"/>
  <c r="F27" i="17"/>
  <c r="F26" i="17"/>
  <c r="F25" i="17"/>
  <c r="F24" i="17"/>
  <c r="F23" i="17"/>
  <c r="F22" i="17"/>
  <c r="F21" i="17"/>
  <c r="F20" i="17"/>
  <c r="F19" i="17"/>
  <c r="F18" i="17"/>
  <c r="F17" i="17"/>
  <c r="F16" i="17"/>
  <c r="F15" i="17"/>
  <c r="F14" i="17"/>
  <c r="F13" i="17"/>
  <c r="F12" i="17"/>
  <c r="F11" i="17"/>
  <c r="F10" i="17"/>
  <c r="F9" i="17"/>
  <c r="C30" i="16"/>
  <c r="C7" i="16"/>
  <c r="C39" i="16" s="1"/>
  <c r="C20" i="15"/>
  <c r="C15" i="15"/>
  <c r="C7" i="15"/>
  <c r="D107" i="14"/>
  <c r="C107" i="14"/>
  <c r="D105" i="14"/>
  <c r="D104" i="14" s="1"/>
  <c r="C105" i="14"/>
  <c r="D102" i="14"/>
  <c r="D101" i="14" s="1"/>
  <c r="C102" i="14"/>
  <c r="C101" i="14" s="1"/>
  <c r="D96" i="14"/>
  <c r="C96" i="14"/>
  <c r="C95" i="14" s="1"/>
  <c r="D95" i="14"/>
  <c r="D89" i="14"/>
  <c r="C89" i="14"/>
  <c r="D87" i="14"/>
  <c r="D86" i="14" s="1"/>
  <c r="C87" i="14"/>
  <c r="C86" i="14"/>
  <c r="D77" i="14"/>
  <c r="C77" i="14"/>
  <c r="D71" i="14"/>
  <c r="C71" i="14"/>
  <c r="D68" i="14"/>
  <c r="C68" i="14"/>
  <c r="D59" i="14"/>
  <c r="D58" i="14" s="1"/>
  <c r="C59" i="14"/>
  <c r="D55" i="14"/>
  <c r="C55" i="14"/>
  <c r="D53" i="14"/>
  <c r="C53" i="14"/>
  <c r="D51" i="14"/>
  <c r="C51" i="14"/>
  <c r="D49" i="14"/>
  <c r="C49" i="14"/>
  <c r="D47" i="14"/>
  <c r="D46" i="14" s="1"/>
  <c r="C47" i="14"/>
  <c r="C46" i="14" s="1"/>
  <c r="D44" i="14"/>
  <c r="C44" i="14"/>
  <c r="D28" i="14"/>
  <c r="C28" i="14"/>
  <c r="D20" i="14"/>
  <c r="C20" i="14"/>
  <c r="C38" i="14" s="1"/>
  <c r="D15" i="14"/>
  <c r="C15" i="14"/>
  <c r="C25" i="13"/>
  <c r="C21" i="13"/>
  <c r="C16" i="13"/>
  <c r="C146" i="12"/>
  <c r="C134" i="12"/>
  <c r="C127" i="12"/>
  <c r="D123" i="12"/>
  <c r="D122" i="12"/>
  <c r="D121" i="12"/>
  <c r="G120" i="12"/>
  <c r="F120" i="12"/>
  <c r="E120" i="12"/>
  <c r="C120" i="12"/>
  <c r="D119" i="12"/>
  <c r="D118" i="12"/>
  <c r="D117" i="12"/>
  <c r="D116" i="12"/>
  <c r="D115" i="12"/>
  <c r="D114" i="12"/>
  <c r="D113" i="12"/>
  <c r="D112" i="12"/>
  <c r="D111" i="12"/>
  <c r="G110" i="12"/>
  <c r="F110" i="12"/>
  <c r="E110" i="12"/>
  <c r="C110" i="12"/>
  <c r="C103" i="12"/>
  <c r="C96" i="12"/>
  <c r="C90" i="12"/>
  <c r="E80" i="12"/>
  <c r="D80" i="12"/>
  <c r="C80" i="12"/>
  <c r="E74" i="12"/>
  <c r="D74" i="12"/>
  <c r="C74" i="12"/>
  <c r="E62" i="12"/>
  <c r="D62" i="12"/>
  <c r="C62" i="12"/>
  <c r="E54" i="12"/>
  <c r="D54" i="12"/>
  <c r="C54" i="12"/>
  <c r="C41" i="12"/>
  <c r="C32" i="12"/>
  <c r="C215" i="11"/>
  <c r="C214" i="11" s="1"/>
  <c r="C204" i="11"/>
  <c r="C198" i="11"/>
  <c r="C195" i="11"/>
  <c r="C186" i="11"/>
  <c r="C182" i="11"/>
  <c r="C180" i="11"/>
  <c r="C177" i="11"/>
  <c r="C174" i="11"/>
  <c r="C171" i="11"/>
  <c r="C167" i="11"/>
  <c r="C164" i="11"/>
  <c r="C161" i="11"/>
  <c r="C160" i="11"/>
  <c r="C157" i="11"/>
  <c r="C151" i="11"/>
  <c r="C149" i="11"/>
  <c r="C146" i="11"/>
  <c r="C142" i="11"/>
  <c r="C137" i="11"/>
  <c r="C134" i="11"/>
  <c r="C131" i="11"/>
  <c r="C127" i="11" s="1"/>
  <c r="C128" i="11"/>
  <c r="C117" i="11"/>
  <c r="C107" i="11"/>
  <c r="C99" i="11" s="1"/>
  <c r="C100" i="11"/>
  <c r="C87" i="11"/>
  <c r="C85" i="11"/>
  <c r="C83" i="11"/>
  <c r="C77" i="11"/>
  <c r="C74" i="11"/>
  <c r="C65" i="11"/>
  <c r="C59" i="11"/>
  <c r="C46" i="11"/>
  <c r="C37" i="11"/>
  <c r="C34" i="11"/>
  <c r="C28" i="11"/>
  <c r="C25" i="11"/>
  <c r="C19" i="11"/>
  <c r="C9" i="11"/>
  <c r="C8" i="11" s="1"/>
  <c r="D43" i="14" l="1"/>
  <c r="D117" i="14" s="1"/>
  <c r="C185" i="11"/>
  <c r="D110" i="12"/>
  <c r="D38" i="14"/>
  <c r="C58" i="14"/>
  <c r="C104" i="14"/>
  <c r="C170" i="11"/>
  <c r="C73" i="11"/>
  <c r="C58" i="11"/>
  <c r="D120" i="12"/>
  <c r="D146" i="11"/>
  <c r="C98" i="11"/>
  <c r="D149" i="11" s="1"/>
  <c r="D127" i="11"/>
  <c r="C43" i="14"/>
  <c r="C117" i="14" s="1"/>
  <c r="D99" i="11" l="1"/>
  <c r="D164" i="11"/>
  <c r="D185" i="11"/>
  <c r="D151" i="11"/>
  <c r="D215" i="11"/>
  <c r="D213" i="11"/>
  <c r="D209" i="11"/>
  <c r="D205" i="11"/>
  <c r="D202" i="11"/>
  <c r="D198" i="11"/>
  <c r="D195" i="11"/>
  <c r="D192" i="11"/>
  <c r="D188" i="11"/>
  <c r="D182" i="11"/>
  <c r="D168" i="11"/>
  <c r="D165" i="11"/>
  <c r="D162" i="11"/>
  <c r="D153" i="11"/>
  <c r="D150" i="11"/>
  <c r="D147" i="11"/>
  <c r="D144" i="11"/>
  <c r="D141" i="11"/>
  <c r="D137" i="11"/>
  <c r="D134" i="11"/>
  <c r="D131" i="11"/>
  <c r="D128" i="11"/>
  <c r="D126" i="11"/>
  <c r="D122" i="11"/>
  <c r="D118" i="11"/>
  <c r="D115" i="11"/>
  <c r="D111" i="11"/>
  <c r="D107" i="11"/>
  <c r="D104" i="11"/>
  <c r="D100" i="11"/>
  <c r="D199" i="11"/>
  <c r="D174" i="11"/>
  <c r="D166" i="11"/>
  <c r="D157" i="11"/>
  <c r="D145" i="11"/>
  <c r="D135" i="11"/>
  <c r="D129" i="11"/>
  <c r="D119" i="11"/>
  <c r="D112" i="11"/>
  <c r="D101" i="11"/>
  <c r="D212" i="11"/>
  <c r="D208" i="11"/>
  <c r="D201" i="11"/>
  <c r="D191" i="11"/>
  <c r="D187" i="11"/>
  <c r="D179" i="11"/>
  <c r="D176" i="11"/>
  <c r="D173" i="11"/>
  <c r="D159" i="11"/>
  <c r="D156" i="11"/>
  <c r="D152" i="11"/>
  <c r="D143" i="11"/>
  <c r="D140" i="11"/>
  <c r="D125" i="11"/>
  <c r="D121" i="11"/>
  <c r="D114" i="11"/>
  <c r="D110" i="11"/>
  <c r="D103" i="11"/>
  <c r="D206" i="11"/>
  <c r="D189" i="11"/>
  <c r="D180" i="11"/>
  <c r="D171" i="11"/>
  <c r="D163" i="11"/>
  <c r="D154" i="11"/>
  <c r="D132" i="11"/>
  <c r="D123" i="11"/>
  <c r="D116" i="11"/>
  <c r="D108" i="11"/>
  <c r="D105" i="11"/>
  <c r="D211" i="11"/>
  <c r="D207" i="11"/>
  <c r="D200" i="11"/>
  <c r="D197" i="11"/>
  <c r="D194" i="11"/>
  <c r="D190" i="11"/>
  <c r="D184" i="11"/>
  <c r="D181" i="11"/>
  <c r="D178" i="11"/>
  <c r="D175" i="11"/>
  <c r="D172" i="11"/>
  <c r="D158" i="11"/>
  <c r="D155" i="11"/>
  <c r="D139" i="11"/>
  <c r="D136" i="11"/>
  <c r="D133" i="11"/>
  <c r="D130" i="11"/>
  <c r="D124" i="11"/>
  <c r="D120" i="11"/>
  <c r="D113" i="11"/>
  <c r="D109" i="11"/>
  <c r="D106" i="11"/>
  <c r="D102" i="11"/>
  <c r="D216" i="11"/>
  <c r="D210" i="11"/>
  <c r="D203" i="11"/>
  <c r="D196" i="11"/>
  <c r="D193" i="11"/>
  <c r="D183" i="11"/>
  <c r="D177" i="11"/>
  <c r="D169" i="11"/>
  <c r="D160" i="11"/>
  <c r="D148" i="11"/>
  <c r="D138" i="11"/>
  <c r="D161" i="11"/>
  <c r="D167" i="11"/>
  <c r="D204" i="11"/>
  <c r="D186" i="11"/>
  <c r="D142" i="11"/>
  <c r="D214" i="11"/>
  <c r="D170" i="11"/>
  <c r="D117" i="11"/>
  <c r="E24" i="8" l="1"/>
  <c r="D24" i="8"/>
  <c r="E19" i="8"/>
  <c r="E30" i="8" s="1"/>
  <c r="D19" i="8"/>
  <c r="D30" i="8" s="1"/>
  <c r="E10" i="8"/>
  <c r="D10" i="8"/>
  <c r="E5" i="8"/>
  <c r="D5" i="8"/>
  <c r="D16" i="8" l="1"/>
  <c r="D3" i="8" s="1"/>
  <c r="D34" i="8" s="1"/>
  <c r="E16" i="8"/>
  <c r="E3" i="8" s="1"/>
  <c r="E34" i="8" s="1"/>
  <c r="E21" i="7"/>
  <c r="F21" i="7" s="1"/>
  <c r="E20" i="7"/>
  <c r="F20" i="7" s="1"/>
  <c r="E19" i="7"/>
  <c r="F19" i="7" s="1"/>
  <c r="E18" i="7"/>
  <c r="F18" i="7" s="1"/>
  <c r="F17" i="7"/>
  <c r="E17" i="7"/>
  <c r="E16" i="7"/>
  <c r="F16" i="7" s="1"/>
  <c r="F15" i="7"/>
  <c r="E15" i="7"/>
  <c r="E14" i="7"/>
  <c r="F14" i="7" s="1"/>
  <c r="E13" i="7"/>
  <c r="E12" i="7" s="1"/>
  <c r="D12" i="7"/>
  <c r="C12" i="7"/>
  <c r="B12" i="7"/>
  <c r="B3" i="7" s="1"/>
  <c r="F11" i="7"/>
  <c r="E11" i="7"/>
  <c r="E10" i="7"/>
  <c r="F10" i="7" s="1"/>
  <c r="F9" i="7"/>
  <c r="E9" i="7"/>
  <c r="E8" i="7"/>
  <c r="F8" i="7" s="1"/>
  <c r="E7" i="7"/>
  <c r="F7" i="7" s="1"/>
  <c r="E6" i="7"/>
  <c r="F6" i="7" s="1"/>
  <c r="E5" i="7"/>
  <c r="D4" i="7"/>
  <c r="D3" i="7" s="1"/>
  <c r="C4" i="7"/>
  <c r="C3" i="7" s="1"/>
  <c r="B4" i="7"/>
  <c r="F13" i="7" l="1"/>
  <c r="E4" i="7"/>
  <c r="E3" i="7" s="1"/>
  <c r="F5" i="7"/>
  <c r="F4" i="7" s="1"/>
  <c r="F12" i="7"/>
  <c r="F3" i="7" l="1"/>
  <c r="C55" i="6"/>
  <c r="B55" i="6"/>
  <c r="B54" i="6" s="1"/>
  <c r="C54" i="6"/>
  <c r="C49" i="6"/>
  <c r="B49" i="6"/>
  <c r="B48" i="6" s="1"/>
  <c r="C48" i="6"/>
  <c r="C59" i="6" s="1"/>
  <c r="C41" i="6"/>
  <c r="B41" i="6"/>
  <c r="C36" i="6"/>
  <c r="C45" i="6" s="1"/>
  <c r="B36" i="6"/>
  <c r="C16" i="6"/>
  <c r="B16" i="6"/>
  <c r="C4" i="6"/>
  <c r="C33" i="6" s="1"/>
  <c r="B4" i="6"/>
  <c r="B59" i="6" l="1"/>
  <c r="B33" i="6"/>
  <c r="B45" i="6"/>
  <c r="B61" i="6"/>
  <c r="C61" i="6"/>
  <c r="C57" i="5" l="1"/>
  <c r="B57" i="5"/>
  <c r="C50" i="5"/>
  <c r="B50" i="5"/>
  <c r="C45" i="5"/>
  <c r="B45" i="5"/>
  <c r="C43" i="5"/>
  <c r="B43" i="5"/>
  <c r="C35" i="5"/>
  <c r="B35" i="5"/>
  <c r="C25" i="5"/>
  <c r="C24" i="5" s="1"/>
  <c r="B25" i="5"/>
  <c r="B24" i="5" s="1"/>
  <c r="C13" i="5"/>
  <c r="B13" i="5"/>
  <c r="C4" i="5"/>
  <c r="C3" i="5" s="1"/>
  <c r="B4" i="5"/>
  <c r="B3" i="5" s="1"/>
  <c r="F36" i="4" l="1"/>
  <c r="F35" i="4"/>
  <c r="F34" i="4"/>
  <c r="E34" i="4"/>
  <c r="F32" i="4"/>
  <c r="F31" i="4"/>
  <c r="F30" i="4"/>
  <c r="F29" i="4"/>
  <c r="F28" i="4"/>
  <c r="D27" i="4"/>
  <c r="C27" i="4"/>
  <c r="F25" i="4"/>
  <c r="F24" i="4"/>
  <c r="F23" i="4"/>
  <c r="B22" i="4"/>
  <c r="F22" i="4" s="1"/>
  <c r="F18" i="4"/>
  <c r="F17" i="4"/>
  <c r="E16" i="4"/>
  <c r="F16" i="4" s="1"/>
  <c r="F14" i="4"/>
  <c r="F13" i="4"/>
  <c r="F12" i="4"/>
  <c r="F11" i="4"/>
  <c r="F10" i="4"/>
  <c r="D9" i="4"/>
  <c r="D20" i="4" s="1"/>
  <c r="D38" i="4" s="1"/>
  <c r="C9" i="4"/>
  <c r="F9" i="4" s="1"/>
  <c r="F7" i="4"/>
  <c r="F6" i="4"/>
  <c r="F5" i="4"/>
  <c r="B4" i="4"/>
  <c r="B20" i="4" s="1"/>
  <c r="E20" i="4" l="1"/>
  <c r="E38" i="4" s="1"/>
  <c r="F27" i="4"/>
  <c r="B38" i="4"/>
  <c r="F4" i="4"/>
  <c r="C20" i="4"/>
  <c r="C38" i="4" s="1"/>
  <c r="F20" i="4" l="1"/>
  <c r="F38" i="4"/>
  <c r="F42" i="3" l="1"/>
  <c r="E42" i="3"/>
  <c r="F35" i="3"/>
  <c r="F46" i="3" s="1"/>
  <c r="E35" i="3"/>
  <c r="E46" i="3" s="1"/>
  <c r="F30" i="3"/>
  <c r="E30" i="3"/>
  <c r="C26" i="3"/>
  <c r="C28" i="3" s="1"/>
  <c r="B26" i="3"/>
  <c r="B28" i="3" s="1"/>
  <c r="F24" i="3"/>
  <c r="E24" i="3"/>
  <c r="F14" i="3"/>
  <c r="F26" i="3" s="1"/>
  <c r="E14" i="3"/>
  <c r="C13" i="3"/>
  <c r="B13" i="3"/>
  <c r="E26" i="3" l="1"/>
  <c r="E48" i="3" s="1"/>
  <c r="F48" i="3"/>
  <c r="C61" i="2" l="1"/>
  <c r="B61" i="2"/>
  <c r="C55" i="2"/>
  <c r="B55" i="2"/>
  <c r="C48" i="2"/>
  <c r="B48" i="2"/>
  <c r="C43" i="2"/>
  <c r="B43" i="2"/>
  <c r="C32" i="2"/>
  <c r="B32" i="2"/>
  <c r="C27" i="2"/>
  <c r="B27" i="2"/>
  <c r="C17" i="2"/>
  <c r="B17" i="2"/>
  <c r="C13" i="2"/>
  <c r="C24" i="2" s="1"/>
  <c r="B13" i="2"/>
  <c r="B24" i="2" s="1"/>
  <c r="C4" i="2"/>
  <c r="B4" i="2"/>
  <c r="B64" i="2" l="1"/>
  <c r="B66" i="2" s="1"/>
  <c r="C64" i="2"/>
  <c r="C66" i="2" s="1"/>
</calcChain>
</file>

<file path=xl/comments1.xml><?xml version="1.0" encoding="utf-8"?>
<comments xmlns="http://schemas.openxmlformats.org/spreadsheetml/2006/main">
  <authors>
    <author>Cecilia Figueroa Ramirez</author>
  </authors>
  <commentList>
    <comment ref="B106" authorId="0" shapeId="0">
      <text>
        <r>
          <rPr>
            <b/>
            <sz val="9"/>
            <color indexed="81"/>
            <rFont val="Tahoma"/>
            <family val="2"/>
          </rPr>
          <t xml:space="preserve">Cuentas de ingreso (resultado deudora) que no implico una entrada de efectivo
</t>
        </r>
        <r>
          <rPr>
            <sz val="9"/>
            <color indexed="81"/>
            <rFont val="Tahoma"/>
            <family val="2"/>
          </rPr>
          <t xml:space="preserve">
</t>
        </r>
      </text>
    </comment>
  </commentList>
</comments>
</file>

<file path=xl/sharedStrings.xml><?xml version="1.0" encoding="utf-8"?>
<sst xmlns="http://schemas.openxmlformats.org/spreadsheetml/2006/main" count="19058" uniqueCount="10243">
  <si>
    <t>COMISIÓN DE DEPORTE DEL ESTADO DE GUANAJUATO
Estado de Actividades
Del 1 de Enero al 31 de Marzo de 2024
(Cifras en Pesos)</t>
  </si>
  <si>
    <t>Concepto</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</si>
  <si>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</si>
  <si>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</si>
  <si>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</si>
  <si>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</si>
  <si>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</si>
  <si>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</si>
  <si>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</si>
  <si>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</si>
  <si>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</si>
  <si>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</si>
  <si>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</si>
  <si>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</si>
  <si>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</si>
  <si>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</si>
  <si>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</si>
  <si>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</si>
  <si>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</si>
  <si>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</si>
  <si>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</si>
  <si>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</si>
  <si>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</si>
  <si>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</si>
  <si>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</si>
  <si>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</si>
  <si>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</si>
  <si>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</si>
  <si>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</si>
  <si>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</si>
  <si>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</si>
  <si>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</si>
  <si>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</si>
  <si>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</si>
  <si>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</si>
  <si>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</si>
  <si>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</si>
  <si>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</si>
  <si>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</si>
  <si>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</si>
  <si>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</si>
  <si>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</si>
  <si>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</si>
  <si>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</si>
  <si>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</si>
  <si>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</si>
  <si>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</si>
  <si>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</si>
  <si>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</si>
  <si>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</si>
  <si>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</si>
  <si>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</si>
  <si>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</si>
  <si>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</si>
  <si>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</si>
  <si>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</si>
  <si>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COMISIÓN DE DEPORTE DEL ESTADO DE GUANAJUATO
Estado de Situación Financiera
Al 31 de Marzo de 2024
(Cifras en Pesos)</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</si>
  <si>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</si>
  <si>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</si>
  <si>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</si>
  <si>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</si>
  <si>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</si>
  <si>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</si>
  <si>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</si>
  <si>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</si>
  <si>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</si>
  <si>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</si>
  <si>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</si>
  <si>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</si>
  <si>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</si>
  <si>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</si>
  <si>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</si>
  <si>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</si>
  <si>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</si>
  <si>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</si>
  <si>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</si>
  <si>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</si>
  <si>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</si>
  <si>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</si>
  <si>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</si>
  <si>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</si>
  <si>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</si>
  <si>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</si>
  <si>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</si>
  <si>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</si>
  <si>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</si>
  <si>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</si>
  <si>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</si>
  <si>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</si>
  <si>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</si>
  <si>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</si>
  <si>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</si>
  <si>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</si>
  <si>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</si>
  <si>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</si>
  <si>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</si>
  <si>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</si>
  <si>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</si>
  <si>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</si>
  <si>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</si>
  <si>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</si>
  <si>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</si>
  <si>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</si>
  <si>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</si>
  <si>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</si>
  <si>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</si>
  <si>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</si>
  <si>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</si>
  <si>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</si>
  <si>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</si>
  <si>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</si>
  <si>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</si>
  <si>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</si>
  <si>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</si>
  <si>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COMISIÓN DE DEPORTE DEL ESTADO DE GUANAJUATO
Estado de Variación en la Hacienda Pública
Del 1 de Enero 31 de Marzo de 2024
(Cifras en Pesos)</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</si>
  <si>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</si>
  <si>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</si>
  <si>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</si>
  <si>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</si>
  <si>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</si>
  <si>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Hacienda Pública/Patrimonio Contribuido Neto de 2023</t>
  </si>
  <si>
    <t>Hacienda Pública/Patrimonio Generado Neto de 2023</t>
  </si>
  <si>
    <t>Exceso o Insuficiencia en la Actualización de la Hacienda Pública/Patrimonio Neto de 2023</t>
  </si>
  <si>
    <t>Hacienda Pública/Patrimonio Neto Final de 2023</t>
  </si>
  <si>
    <t>Cambios en la Hacienda Pública/Patrimonio Contribuido Neto de 2024</t>
  </si>
  <si>
    <t>Variaciones de la Hacienda Pública/Patrimonio Generado Neto de 2024</t>
  </si>
  <si>
    <t>Cambios en el Exceso o Insuficiencia en la Actualización de la Hacienda Pública/Patrimonio Neto de 2024</t>
  </si>
  <si>
    <t>Hacienda Pública/Patrimonio Neto Final de 2024</t>
  </si>
  <si>
    <t>COMISIÓN DE DEPORTE DEL ESTADO DE GUANAJUATO
Estado de Cambios en la Situación Financiera
Del 1 de Enero al 31 de Marzo de 2024
(Cifras en Pesos)</t>
  </si>
  <si>
    <t>Origen</t>
  </si>
  <si>
    <t>Aplicación</t>
  </si>
  <si>
    <t>COMISIÓN DE DEPORTE DEL ESTADO DE GUANAJUATO
Estado de Flujos de Efectivo
Del 1 de Enero al 31 de Marzo de 2024
(Cifras en Pesos)</t>
  </si>
  <si>
    <t>20XN-1</t>
  </si>
  <si>
    <t>Flujos de Efectivo de las Actividades de Operación</t>
  </si>
  <si>
    <t>XX</t>
  </si>
  <si>
    <t>Otros Orígenes de Operación</t>
  </si>
  <si>
    <t>OTOROP</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</si>
  <si>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</si>
  <si>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</si>
  <si>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</si>
  <si>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</si>
  <si>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</si>
  <si>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</si>
  <si>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</si>
  <si>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</si>
  <si>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</si>
  <si>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</si>
  <si>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</si>
  <si>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</si>
  <si>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</si>
  <si>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</si>
  <si>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</si>
  <si>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</si>
  <si>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</si>
  <si>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</si>
  <si>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</si>
  <si>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</si>
  <si>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</si>
  <si>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</si>
  <si>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COMISIÓN DE DEPORTE DEL ESTADO DE GUANAJUATO
Estado Analítico del Activo
Del 1 de Enero al 31 de Marzo de 2024
(Cifras en Pesos)</t>
  </si>
  <si>
    <t>Saldo Inicial</t>
  </si>
  <si>
    <t>Cargos del Periodo</t>
  </si>
  <si>
    <t>Abonos del Periodo</t>
  </si>
  <si>
    <t>Saldo Final</t>
  </si>
  <si>
    <t>Variación del Periodo</t>
  </si>
  <si>
    <t>COMISIÓN DE DEPORTE DEL ESTADO DE GUANAJUATO
Estado Analítico de la Deuda y Otros Pasivos
Del 1 de Enero al 31 de Marzo de 2024
(Cifras en Pesos)</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</si>
  <si>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</si>
  <si>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</si>
  <si>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</si>
  <si>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</si>
  <si>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</si>
  <si>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</si>
  <si>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</si>
  <si>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</si>
  <si>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</si>
  <si>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</si>
  <si>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</si>
  <si>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</si>
  <si>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</si>
  <si>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</si>
  <si>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</si>
  <si>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</si>
  <si>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</si>
  <si>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</si>
  <si>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</si>
  <si>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COMISIÓN DE DEPORTE DEL ESTADO DE GUANAJUATO
Informes sobre Pasivos Contingentes
Al 31 de Marzo de 2024</t>
  </si>
  <si>
    <t>NOMBRE</t>
  </si>
  <si>
    <t>CONCEPTO</t>
  </si>
  <si>
    <t>JUICIOS</t>
  </si>
  <si>
    <t>GARANTÍAS</t>
  </si>
  <si>
    <t>AVALES</t>
  </si>
  <si>
    <t>PENSIONES Y JUBILACIONES</t>
  </si>
  <si>
    <t>DEUDA CONTINGENTE</t>
  </si>
  <si>
    <t>COMISIÓN DE DEPORTE DEL ESTADO DE GUANAJUATO</t>
  </si>
  <si>
    <t>Ejercicio</t>
  </si>
  <si>
    <t>Notas de Desglose y Memoria</t>
  </si>
  <si>
    <t>Periodicidad</t>
  </si>
  <si>
    <t>Trimestral</t>
  </si>
  <si>
    <t>Correspondiente del 1 de Enero al 31 de Marzo de 2024</t>
  </si>
  <si>
    <t>Corte</t>
  </si>
  <si>
    <t>(Cifras en Pesos)</t>
  </si>
  <si>
    <t>NOTAS</t>
  </si>
  <si>
    <t>DESCRIPCIÓN</t>
  </si>
  <si>
    <t>I. NOTAS DE DESGLOSE:</t>
  </si>
  <si>
    <t>INFORMACION CONTABLE</t>
  </si>
  <si>
    <t>ACT-01</t>
  </si>
  <si>
    <t>INGRESOS DE GESTION</t>
  </si>
  <si>
    <t>ACT-02</t>
  </si>
  <si>
    <t>PARTICIPACIONES, APORTACIONES, CONVENIOS, INCENTIVOS…</t>
  </si>
  <si>
    <t>ACT-03</t>
  </si>
  <si>
    <t>OTROS INGRESOS Y BENEFICIOS</t>
  </si>
  <si>
    <t>ACT-04</t>
  </si>
  <si>
    <t>GASTOS Y OTRAS PERDIDAS</t>
  </si>
  <si>
    <t>ESF-01</t>
  </si>
  <si>
    <t>FONDOS CON AFECTACIÓN ESPECÍFICA E INVERSIONES FINANCIERAS</t>
  </si>
  <si>
    <t>ESF-02</t>
  </si>
  <si>
    <t>CONTRIBUCIONES POR RECUPERAR</t>
  </si>
  <si>
    <t>ESF-03</t>
  </si>
  <si>
    <t>CONTRIBUCIONES POR RECUPERAR CORTO PLAZO</t>
  </si>
  <si>
    <t>ESF-04</t>
  </si>
  <si>
    <t>BIENES DISPONIBLES PARA SU TRANSFORMACIÓN ESTIMACIONES Y DETERIOROS (INVENTARIOS)</t>
  </si>
  <si>
    <t>ESF-05</t>
  </si>
  <si>
    <t>ALMACENES</t>
  </si>
  <si>
    <t>ESF-06</t>
  </si>
  <si>
    <t>FIDEICOMISOS, MANDATOS Y CONTRATOS ANÁLOGOS</t>
  </si>
  <si>
    <t>ESF-07</t>
  </si>
  <si>
    <t>PARTICIPACIONES Y APORTACIONES DE CAPITAL</t>
  </si>
  <si>
    <t>ESF-08</t>
  </si>
  <si>
    <t>BIENES MUEBLES E INMUEBLES</t>
  </si>
  <si>
    <t>ESF-09</t>
  </si>
  <si>
    <t>INTANGIBLES Y DIFERIDOS</t>
  </si>
  <si>
    <t>ESF-10</t>
  </si>
  <si>
    <t>ESTIMACIONES Y DETERIOROS</t>
  </si>
  <si>
    <t>ESF-11</t>
  </si>
  <si>
    <t>OTROS ACTIVOS</t>
  </si>
  <si>
    <t>ESF-12</t>
  </si>
  <si>
    <t>CUENTAS Y DOCUMENTOS POR PAGAR</t>
  </si>
  <si>
    <t>ESF-13</t>
  </si>
  <si>
    <t>FONDOS Y BIENES DE TERCEROS</t>
  </si>
  <si>
    <t>ESF-14</t>
  </si>
  <si>
    <t>OTROS PASIVOS CIRCULANTES</t>
  </si>
  <si>
    <t>VHP-01</t>
  </si>
  <si>
    <t>PATRIMONIO CONTRIBUIDO</t>
  </si>
  <si>
    <t>VHP-02</t>
  </si>
  <si>
    <t>PATRIMONIO GENERADO</t>
  </si>
  <si>
    <t>EFE-01</t>
  </si>
  <si>
    <t>FLUJO DE EFECTIVO</t>
  </si>
  <si>
    <t>EFE-02</t>
  </si>
  <si>
    <t>ADQ. BIENES MUEBLES E INMUEBLES</t>
  </si>
  <si>
    <t>EFE-03</t>
  </si>
  <si>
    <t>CONCILIACIÓN DEL FLUJO DE EFECTIVO</t>
  </si>
  <si>
    <t>Conciliacion_Ig</t>
  </si>
  <si>
    <t>CONCILIACIÓN ENTRE LOS INGRESOS PRESUPUESTARIOS Y CONTABLES</t>
  </si>
  <si>
    <t>Conciliacion_Eg</t>
  </si>
  <si>
    <t>CONCILIACIÓN ENTRE LOS EGRESOS PRESUPUESTARIOS Y LOS GASTOS CONTABLES</t>
  </si>
  <si>
    <t>II. DE MEMORIA (DE ORDEN):</t>
  </si>
  <si>
    <t>Memoria</t>
  </si>
  <si>
    <t>CONTABLES</t>
  </si>
  <si>
    <t>PRESUPUESTARIAS</t>
  </si>
  <si>
    <t>Ejercicio:</t>
  </si>
  <si>
    <t>Notas de Desglose Estado de Actividades</t>
  </si>
  <si>
    <t>Periodicidad:</t>
  </si>
  <si>
    <t>Corte:</t>
  </si>
  <si>
    <t>Notas</t>
  </si>
  <si>
    <t>ACT-01 INGRESOS DE GESTION</t>
  </si>
  <si>
    <t>Cuenta</t>
  </si>
  <si>
    <t>Nombre de la Cuenta</t>
  </si>
  <si>
    <t>Monto</t>
  </si>
  <si>
    <t>Característica Significativa</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</si>
  <si>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</si>
  <si>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</si>
  <si>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</si>
  <si>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</si>
  <si>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</si>
  <si>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</si>
  <si>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 de Impuestos</t>
  </si>
  <si>
    <t>Impuestos no Comprendidos en la Ley de Ingresos Vigente, Causados en Ejercicios Fiscales Anteriores Pendientes de Liquidación o Pago</t>
  </si>
  <si>
    <t>Otros Impuestos</t>
  </si>
  <si>
    <t>Aportaciones para Fondos de Vivienda</t>
  </si>
  <si>
    <t>Cuotas para la Seguridad Social</t>
  </si>
  <si>
    <t>Cuotas de Ahorro para el Retiro</t>
  </si>
  <si>
    <t>Accesorios de Cuotas y Aportaciones de Seguridad Social</t>
  </si>
  <si>
    <t>Otras Cuotas y Aportaciones para la Seguridad Social</t>
  </si>
  <si>
    <t>Contribuciones de Mejoras por Obras Públicas</t>
  </si>
  <si>
    <t>Contribuciones de Mejoras no Comprendidas en la Ley de Ingresos Vigente, Causadas en Ejercicios Fiscales Anteriores Pendientes de Liquidación o Pago</t>
  </si>
  <si>
    <t>Derechos por el Uso, Goce, Aprovechamiento o Explotación de Bienes de Dominio Público</t>
  </si>
  <si>
    <t>Derechos por Prestación de Servicios</t>
  </si>
  <si>
    <t>Accesorios de Derechos</t>
  </si>
  <si>
    <t>Derechos no Comprendidos en la Ley de Ingresos Vigente, Causados en Ejercicios Fiscales Anteriores Pendientes de Liquidación o Pago</t>
  </si>
  <si>
    <t>Otros Derechos</t>
  </si>
  <si>
    <t>Productos no Comprendidos en la Ley de Ingresos Vigente, Causados en Ejercicios Fiscales Anteriores Pendientes de Liquidación o Pago</t>
  </si>
  <si>
    <t>Incentivos Derivados de la Colaboración Fiscal</t>
  </si>
  <si>
    <t>Multas</t>
  </si>
  <si>
    <t>Indemnizaciones</t>
  </si>
  <si>
    <t>Reintegros</t>
  </si>
  <si>
    <t>Aprovechamientos Provenientes de Obras Públicas</t>
  </si>
  <si>
    <t>Aprovechamientos no Comprendidos en la Ley de Ingresos Vigente, Causados en Ejercicios Fiscales Anteriores Pendientes de Liquidación o Pago</t>
  </si>
  <si>
    <t>Accesorios de Aprovechamientos</t>
  </si>
  <si>
    <t>Otros Aprovechamientos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</si>
  <si>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</si>
  <si>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</si>
  <si>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</si>
  <si>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</si>
  <si>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</si>
  <si>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</si>
  <si>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</si>
  <si>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</si>
  <si>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ACT-02 PARTICIPACIONES, APORTACIONES, CONVENIOS, INCENTIVOS…</t>
  </si>
  <si>
    <t>PARTICIPACIONES, APORTACIONES, CONVENIOS, INCENTIVOS DERIVADOS DE LA COLABORACIÓN FISCAL, FONDOS DISTINTOS DE APORTACIONES, TRANSFERENCIAS, ASIGNACIONES, SUBSIDIOS Y SUBVENCIONES, Y PENSIONES Y JUBILACIONES</t>
  </si>
  <si>
    <t>Incentivos derivados de la Colaboración Fiscal</t>
  </si>
  <si>
    <t>Fondos Distintos de Aportaciones</t>
  </si>
  <si>
    <t>Transferencias, Asignaciones, Subsidios y Otras ayudas</t>
  </si>
  <si>
    <t>Transferencias Internas y Asignaciones del Sector Público</t>
  </si>
  <si>
    <t>Transferencias del Fondo Mexicano del Petróleo para la Estabilización y el Desarrollo</t>
  </si>
  <si>
    <t>ACT-03 OTROS INGRESOS Y BENEFICIOS</t>
  </si>
  <si>
    <t>Naturaleza</t>
  </si>
  <si>
    <t>Característica</t>
  </si>
  <si>
    <t>Intereses Ganados de Títulos, Valores y demás Instrumentos Financieros</t>
  </si>
  <si>
    <t>Otros Ingresos Financieros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</si>
  <si>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</si>
  <si>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</si>
  <si>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</si>
  <si>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</si>
  <si>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</si>
  <si>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Bonificaciones y Descuentos Obtenidos</t>
  </si>
  <si>
    <t>Diferencias por Tipo de Cambio a Favor</t>
  </si>
  <si>
    <t>Diferencias de Cotizaciones a Favor en Valores Negociables</t>
  </si>
  <si>
    <t>Utilidades por Participación Patrimonial</t>
  </si>
  <si>
    <t>Diferencias por Reestructuración de Deuda Pública a Favor</t>
  </si>
  <si>
    <t>ACT-04 GASTOS Y OTRAS PERDIDAS</t>
  </si>
  <si>
    <t>%</t>
  </si>
  <si>
    <t>GASTOS DE FUNCIONAMIENTO</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</si>
  <si>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</si>
  <si>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</si>
  <si>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</si>
  <si>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</si>
  <si>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</si>
  <si>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</si>
  <si>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</si>
  <si>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</si>
  <si>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</si>
  <si>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</si>
  <si>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</si>
  <si>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</si>
  <si>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</si>
  <si>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</si>
  <si>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</si>
  <si>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</si>
  <si>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</si>
  <si>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y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</si>
  <si>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</si>
  <si>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</si>
  <si>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</si>
  <si>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</si>
  <si>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</si>
  <si>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</si>
  <si>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</si>
  <si>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Asignaciones al Sector Público</t>
  </si>
  <si>
    <t>Transferencias Internas al Sector Público</t>
  </si>
  <si>
    <t>Transferencias a Entidades Paraestatales</t>
  </si>
  <si>
    <t>Transferencias a Entidades Federativas y Municipios</t>
  </si>
  <si>
    <t>Subsidios</t>
  </si>
  <si>
    <t>Subvenciones</t>
  </si>
  <si>
    <t>Ayudas Sociales a Personas</t>
  </si>
  <si>
    <t>Becas</t>
  </si>
  <si>
    <t>Ayudas Sociales a Instituciones</t>
  </si>
  <si>
    <t>Ayudas Sociales por Desastres Naturales y Otros Siniestros</t>
  </si>
  <si>
    <t>Pensiones</t>
  </si>
  <si>
    <t>Jubilaciones</t>
  </si>
  <si>
    <t>Otras Pensiones y Jubilaciones</t>
  </si>
  <si>
    <t>Transferencias a Fideicomisos, Mandatos y Contratos Análogos al Gobierno</t>
  </si>
  <si>
    <t>Transferencias a Fideicomisos, Mandatos y Contratos Análogos a Entidades Paraestatales</t>
  </si>
  <si>
    <t>Transferencias por Obligaciones de Ley</t>
  </si>
  <si>
    <t>Donativos a Instituciones sin Fines de Lucro</t>
  </si>
  <si>
    <t>Donativos a Entidades Federativas y Municipios</t>
  </si>
  <si>
    <t>Donativos a Fideicomiso, Mandatos y Contratos Análogos Privados</t>
  </si>
  <si>
    <t>Donativos a Fideicomiso, Mandatos y Contratos Análogos Estatales</t>
  </si>
  <si>
    <t>Donativos Internacionales</t>
  </si>
  <si>
    <t>Transferencias al Exterior a Gobiernos Extranjeros y Organismos Internacionales</t>
  </si>
  <si>
    <t>Transferencias al Sector Privado Externo</t>
  </si>
  <si>
    <t>PARTICIPACIONES Y APORTACIONES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</si>
  <si>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</si>
  <si>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</si>
  <si>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</si>
  <si>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</si>
  <si>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Convenios de Reasignación</t>
  </si>
  <si>
    <t>Convenios de Descentralización y Otros</t>
  </si>
  <si>
    <t>INTERESES, COMISIONES Y OTROS GASTOS DE LA DEUDA PUBLICA</t>
  </si>
  <si>
    <t>Intereses de la Deuda Pública Interna</t>
  </si>
  <si>
    <t>Intereses de la Deuda Pública Externa</t>
  </si>
  <si>
    <t>Comisiones de la Deuda Pública Interna</t>
  </si>
  <si>
    <t>Comisiones de la Deuda Pública Externa</t>
  </si>
  <si>
    <t>Gastos de la Deuda Pública Interna</t>
  </si>
  <si>
    <t>Gastos de la Deuda Pública Externa</t>
  </si>
  <si>
    <t>Apoyos Financieros a Intermediarios</t>
  </si>
  <si>
    <t>Apoyo Financieros a Ahorradores y Deudores del Sistema Financiero Nacional</t>
  </si>
  <si>
    <t>OTROS GASTOS Y PERDIDAS EXTRAORDINARIAS</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</si>
  <si>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</si>
  <si>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</si>
  <si>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</si>
  <si>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</si>
  <si>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</si>
  <si>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</si>
  <si>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</si>
  <si>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Disminución de Bienes por pérdida, obsolescencia y deterioro</t>
  </si>
  <si>
    <t>Provisiones de Pasivos a Corto Plazo</t>
  </si>
  <si>
    <t>Provisiones de Pasivos a Largo Plazo</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</si>
  <si>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</si>
  <si>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</si>
  <si>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</si>
  <si>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</si>
  <si>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</si>
  <si>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Gastos de Ejercicios Anteriores</t>
  </si>
  <si>
    <t>Pérdidas por Responsabilidades</t>
  </si>
  <si>
    <t>Bonificaciones y Descuentos Otorgados</t>
  </si>
  <si>
    <t>Diferencias por Tipo de Cambio Negativas</t>
  </si>
  <si>
    <t>Diferencias de Cotizaciones Negativas en Valores Negociables</t>
  </si>
  <si>
    <t>Pérdidas por Participación Patrimonial</t>
  </si>
  <si>
    <t>Diferencias por Reestructuración de Deuda Pública Negativas</t>
  </si>
  <si>
    <t>Otros Gastos Varios</t>
  </si>
  <si>
    <t>INVERSIÓN PÚBLICA</t>
  </si>
  <si>
    <t>Construcción en Bienes no Capitalizable</t>
  </si>
  <si>
    <t>Notas de Desglose Estado de Situación Financiera</t>
  </si>
  <si>
    <t>ESF-01 FONDOS CON AFECTACIÓN ESPECÍFICA E INVERSIONES FINANCIERAS</t>
  </si>
  <si>
    <t>Tipo</t>
  </si>
  <si>
    <t>Inversiones Temporales (Hasta 3 meses)</t>
  </si>
  <si>
    <t>Fondos con Afectación Específica</t>
  </si>
  <si>
    <t>Inversiones Financieras de Corto Plazo</t>
  </si>
  <si>
    <t>Inversiones a Largo Plazo</t>
  </si>
  <si>
    <t>ESF-02 CONTRIBUCIONES POR RECUPERAR</t>
  </si>
  <si>
    <t>Factibilidad de Cobro</t>
  </si>
  <si>
    <t>Cuentas por Cobrar a Corto Plazo</t>
  </si>
  <si>
    <t>Ingresos por Recuperar a Corto Plazo</t>
  </si>
  <si>
    <t>ESF-03 CONTRIBUCIONES POR RECUPERAR CORTO PLAZO</t>
  </si>
  <si>
    <t>A 90 Días</t>
  </si>
  <si>
    <t>A 180 Días</t>
  </si>
  <si>
    <t>A 365 Días</t>
  </si>
  <si>
    <t>+ 365 Días</t>
  </si>
  <si>
    <t>Deudores Diversos por Cobrar a Corto Plazo</t>
  </si>
  <si>
    <t>Deudores por Anticipos de la Tesorería a Corto Plazo</t>
  </si>
  <si>
    <t>Préstamos Otorgados a Corto Plazo</t>
  </si>
  <si>
    <t>Otros Derechos a Recibir Efectivo o Equivalentes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</si>
  <si>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</si>
  <si>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</si>
  <si>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</si>
  <si>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</si>
  <si>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</si>
  <si>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ESF-04 BIENES DISPONIBLES PARA SU TRANSFORMACIÓN ESTIMACIONES Y DETERIOROS (INVENTARIOS)</t>
  </si>
  <si>
    <t>Sistema de Costeo</t>
  </si>
  <si>
    <t>Método de Valuación</t>
  </si>
  <si>
    <t>Convencia de la Aplicación</t>
  </si>
  <si>
    <t>Impacto de Información Financiera</t>
  </si>
  <si>
    <t>Inventario de Mercancías para Venta</t>
  </si>
  <si>
    <t>Inventario de Mercancías Terminadas</t>
  </si>
  <si>
    <t>Inventario de Mercancías en Proceso de Elaboración</t>
  </si>
  <si>
    <t>Inventario de Materias Primas, Materiales y Suministros para Producción</t>
  </si>
  <si>
    <t>Bienes en Tránsito</t>
  </si>
  <si>
    <t>ESF-05 ALMACENES</t>
  </si>
  <si>
    <t>Método</t>
  </si>
  <si>
    <t>Conveniencia de Aplicación</t>
  </si>
  <si>
    <t>Impacto a la informacion financiera por cambios en el metodo</t>
  </si>
  <si>
    <t>Almacén de Materiales y Suministros de Consumo</t>
  </si>
  <si>
    <t>ESF-06 FIDEICOMISOS, MANDATOS Y CONTRATOS ANÁLOGOS</t>
  </si>
  <si>
    <t>Fideicomisos, Mandatos y Contratos Análogos</t>
  </si>
  <si>
    <t>ESF-07 PARTICIPACIONES Y APORTACIONES DE CAPITAL</t>
  </si>
  <si>
    <t>Participaciones y Aportaciones de Capital</t>
  </si>
  <si>
    <t>ESF-08 BIENES MUEBLES E INMUEBLES</t>
  </si>
  <si>
    <t>Dep. Gasto</t>
  </si>
  <si>
    <t>Dep. Acumulada</t>
  </si>
  <si>
    <t>Tasas Aplicada</t>
  </si>
  <si>
    <t>Criterios</t>
  </si>
  <si>
    <t>Caracteristica</t>
  </si>
  <si>
    <t>Terrenos</t>
  </si>
  <si>
    <t>Viviendas</t>
  </si>
  <si>
    <t>Edificios no Habitacionales</t>
  </si>
  <si>
    <t>Infraestructura</t>
  </si>
  <si>
    <t>Construcciones en Proceso en Bienes de Dominio Público</t>
  </si>
  <si>
    <t>Construcciones en Proceso en Bienes Propios</t>
  </si>
  <si>
    <t>Otros Bienes Inmuebles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</si>
  <si>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</si>
  <si>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</si>
  <si>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</si>
  <si>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</si>
  <si>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</si>
  <si>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</si>
  <si>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Colecciones, Obras de Arte y Objetos Valiosos</t>
  </si>
  <si>
    <t>Activos Biológicos</t>
  </si>
  <si>
    <t>ESF-09 INTANGIBLES Y DIFERIDOS</t>
  </si>
  <si>
    <t>Amort. Gasto</t>
  </si>
  <si>
    <t>Amort. Acum</t>
  </si>
  <si>
    <t>Software</t>
  </si>
  <si>
    <t>Patentes, Marcas y Derechos</t>
  </si>
  <si>
    <t>Concesiones y Franquicias</t>
  </si>
  <si>
    <t>Licencias</t>
  </si>
  <si>
    <t>Otros Activos Intangibles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</si>
  <si>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</si>
  <si>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</si>
  <si>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</si>
  <si>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</si>
  <si>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</si>
  <si>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</si>
  <si>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ESF-10 ESTIMACIONES Y DETERIOROS</t>
  </si>
  <si>
    <t>Criterio</t>
  </si>
  <si>
    <t>Estimaciones para Cuentas Incobrables por Derechos a Recibir Efectivo o Equivalentes</t>
  </si>
  <si>
    <t>Estimación por Deterioro de Inventarios</t>
  </si>
  <si>
    <t>ESF-11 OTROS ACTIVOS CIRCULANTE Y NO CIRCULANTE</t>
  </si>
  <si>
    <t>Valores en Garantía</t>
  </si>
  <si>
    <t>Bienes en Garantía (excluye depósitos de fondos</t>
  </si>
  <si>
    <t>Bienes Derivados de Embargos, Decomisos, Aseguramientos y Dación en Pago</t>
  </si>
  <si>
    <t>Adquisición con Fondos de Terceros</t>
  </si>
  <si>
    <t>ESF-11 OTROS ACTIVOS</t>
  </si>
  <si>
    <t>Bienes en Concesión</t>
  </si>
  <si>
    <t>Bienes en Arrendamiento Financiero</t>
  </si>
  <si>
    <t>Bienes en Comodato</t>
  </si>
  <si>
    <t>ESF-12 CUENTAS Y DOCUMENTOS POR PAGAR</t>
  </si>
  <si>
    <t>Más 365 Días</t>
  </si>
  <si>
    <t>Factibilidad de Pago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</si>
  <si>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</si>
  <si>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</si>
  <si>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</si>
  <si>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</si>
  <si>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</si>
  <si>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</si>
  <si>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</si>
  <si>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</si>
  <si>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</si>
  <si>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Comerciales por Pagar a Corto Plazo</t>
  </si>
  <si>
    <t>Documentos con Contratistas por Obras Públicas por Pagar a Corto Plazo</t>
  </si>
  <si>
    <t>Otros Documentos por Pagar a Corto Plazo</t>
  </si>
  <si>
    <t>ESF-13 FONDOS Y BIENES DE TERCEROS</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</si>
  <si>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</si>
  <si>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</si>
  <si>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</si>
  <si>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</si>
  <si>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</si>
  <si>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</si>
  <si>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</si>
  <si>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</si>
  <si>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</si>
  <si>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</si>
  <si>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</si>
  <si>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</si>
  <si>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ESF-14 OTROS PASIVOS CIRCULANTES</t>
  </si>
  <si>
    <t>Otros Pasivos Diferidos a Corto Plazo</t>
  </si>
  <si>
    <t>Otros Pasivos Circulantes</t>
  </si>
  <si>
    <t>Créditos Diferidos a Largo Plazo</t>
  </si>
  <si>
    <t>Intereses Cobrados por Adelantado a Largo Plazo</t>
  </si>
  <si>
    <t>Otros Pasivos Diferidos a Largo Plazo</t>
  </si>
  <si>
    <t>Notas de Desglose Estado de Variación en la Hacienda Pública</t>
  </si>
  <si>
    <t>VHP-01 PATRIMONIO CONTRIBUIDO</t>
  </si>
  <si>
    <t>VHP-02 PATRIMONIO GENERADO</t>
  </si>
  <si>
    <t>Procedencia</t>
  </si>
  <si>
    <t>Resultado del Ejercicio (Ahorro/ Desahorro)</t>
  </si>
  <si>
    <t>Revalúo de Bienes Inmuebles</t>
  </si>
  <si>
    <t>Revalúo de Bienes Muebles</t>
  </si>
  <si>
    <t>Revalúo de Bienes Intangibles</t>
  </si>
  <si>
    <t>Otros Revalúos</t>
  </si>
  <si>
    <t>Reservas de Patrimonio</t>
  </si>
  <si>
    <t>Reservas Territoriales</t>
  </si>
  <si>
    <t>Reservas por Contingencias</t>
  </si>
  <si>
    <t>Cambios en Políticas Contables</t>
  </si>
  <si>
    <t>Cambios por Errores Contables</t>
  </si>
  <si>
    <t>Notas de Desglose Estado de Flujos de Efectivo</t>
  </si>
  <si>
    <t>EFE-01 FLUJOS DE EFECTIVO</t>
  </si>
  <si>
    <t>Nombre de la Cuenta / Concepto</t>
  </si>
  <si>
    <t>Efectivo</t>
  </si>
  <si>
    <t>Bancos/Tesorería</t>
  </si>
  <si>
    <t>Bancos/Dependencias y Otros</t>
  </si>
  <si>
    <t>Depósitos de Fondos de Terceros en Garantía y/o Administración</t>
  </si>
  <si>
    <t>Otros Efectivos y Equivalentes</t>
  </si>
  <si>
    <t>Total de Efectivo y Equivalentes</t>
  </si>
  <si>
    <t>EFE-02 ADQ. BIENES MUEBLES E INMUEBLES</t>
  </si>
  <si>
    <t>Adquisición</t>
  </si>
  <si>
    <t>Pagos</t>
  </si>
  <si>
    <t>Otras Inversiones</t>
  </si>
  <si>
    <t>Total de Aplicación de efectivo por Actividades de Inversión</t>
  </si>
  <si>
    <t>EFE-03 CONCILIACION DEL FLUJO DE EFECTIVO</t>
  </si>
  <si>
    <t>Resultados del Ejercicio Ahorro/Desahorro</t>
  </si>
  <si>
    <t>(+) Movimientos de partidas (o rubros) que no afectan al efectivo</t>
  </si>
  <si>
    <t>Amortización gastos pagados por anticipado CP</t>
  </si>
  <si>
    <t>Intereses de la deuda pública</t>
  </si>
  <si>
    <t>Comisiones de la deuda pública</t>
  </si>
  <si>
    <t>Gastos de la deuda pública</t>
  </si>
  <si>
    <t>Costo por coberturas</t>
  </si>
  <si>
    <t>Apoyos financieros</t>
  </si>
  <si>
    <t>Diferencias por Tipo de Cambio Negativas en Efectivo y Equivalentes</t>
  </si>
  <si>
    <t>Incremento en Cuentas por Pagar de Operación</t>
  </si>
  <si>
    <t>Provisiones capítulo 1000</t>
  </si>
  <si>
    <t>Provisiones capítulo 2000</t>
  </si>
  <si>
    <t>Provisiones capítulo 3000</t>
  </si>
  <si>
    <t>Provisiones capítulo 4000</t>
  </si>
  <si>
    <t>Provisiones capítulo 8000</t>
  </si>
  <si>
    <t>(-) Movimientos de partidas (o rubros) que afectan al efectivo</t>
  </si>
  <si>
    <t>Ingresos (Patrimonio Capital)</t>
  </si>
  <si>
    <t xml:space="preserve">Estatal </t>
  </si>
  <si>
    <t>Municipal</t>
  </si>
  <si>
    <t>Convenio Federal</t>
  </si>
  <si>
    <t>Aportaciones Federales</t>
  </si>
  <si>
    <t>(-) Movimientos de partidas (o rubros) que afectan al efectivo (gasto)</t>
  </si>
  <si>
    <t>Gastos pagados por anticipado LP</t>
  </si>
  <si>
    <t>(-) Movimientos de partidas (o rubros) que no afectan al efectivo (Ingreso)</t>
  </si>
  <si>
    <t xml:space="preserve">OTROS INGRESO Y BENEFICIOS </t>
  </si>
  <si>
    <t>Incremento en Cuentas por Cobrar de Operación</t>
  </si>
  <si>
    <t>Ingresos por recuperar CRI 10</t>
  </si>
  <si>
    <t>Ingresos por recuperar CRI 20</t>
  </si>
  <si>
    <t>Ingresos por recuperar CRI 30</t>
  </si>
  <si>
    <t>Ingresos por recuperar CRI 40</t>
  </si>
  <si>
    <t>Ingresos por recuperar CRI 50</t>
  </si>
  <si>
    <t>Ingresos por recuperar CRI 60</t>
  </si>
  <si>
    <t>Cuentas por cobrar CRI 70</t>
  </si>
  <si>
    <t>Cuentas por cobrar CRI 80</t>
  </si>
  <si>
    <t>Cuentas por cobrar CRI 90</t>
  </si>
  <si>
    <t>= Flujos de Efectivo Netos de las Actividades de Operación</t>
  </si>
  <si>
    <t>Conciliación entre los Ingresos Presupuestarios y Contables</t>
  </si>
  <si>
    <t>(Cifras en pesos)</t>
  </si>
  <si>
    <t>1. Total de Ingresos Presupuestarios</t>
  </si>
  <si>
    <t>2. Más Ingresos Contables No Presupuestarios</t>
  </si>
  <si>
    <t>2.1</t>
  </si>
  <si>
    <t>2.2</t>
  </si>
  <si>
    <t>Incremento por Variación de inventarios</t>
  </si>
  <si>
    <t>2.3</t>
  </si>
  <si>
    <t>2.4</t>
  </si>
  <si>
    <t>2.5</t>
  </si>
  <si>
    <t>2.6</t>
  </si>
  <si>
    <t>Otros Ingresos Contables No Presupuestarios</t>
  </si>
  <si>
    <t>3. Menos ingresos presupuestarios no contables</t>
  </si>
  <si>
    <t>Aprovechamientos Patrimoniales</t>
  </si>
  <si>
    <t>Ingresos Derivados de Financiamientos</t>
  </si>
  <si>
    <t>Otros Ingresos Presupuestarios No Contables</t>
  </si>
  <si>
    <t>4. Total de Ingresos Contables</t>
  </si>
  <si>
    <t>Conciliación entre los Egresos Presupuestarios y los Gastos Contables</t>
  </si>
  <si>
    <t>1. Total de Egresos Presupuestarios</t>
  </si>
  <si>
    <t>2. Menos Egresos Presupuestarios No Contables</t>
  </si>
  <si>
    <t>2.10</t>
  </si>
  <si>
    <t>Bienes Inmuebles</t>
  </si>
  <si>
    <t>2.11</t>
  </si>
  <si>
    <t>2.12</t>
  </si>
  <si>
    <t>Obra Pública en Bienes de Dominio Público</t>
  </si>
  <si>
    <t>2.13</t>
  </si>
  <si>
    <t>Obra Pública en Bienes Propios</t>
  </si>
  <si>
    <t>2.14</t>
  </si>
  <si>
    <t>Acciones y Participaciones de Capital</t>
  </si>
  <si>
    <t>2.15</t>
  </si>
  <si>
    <t>Compra de Títulos y Valores</t>
  </si>
  <si>
    <t>2.16</t>
  </si>
  <si>
    <t>Concesión de Préstamos</t>
  </si>
  <si>
    <t>2.17</t>
  </si>
  <si>
    <t>Inversiones en Fideicomisos, Mandatos y Otros Análogos</t>
  </si>
  <si>
    <t>2.18</t>
  </si>
  <si>
    <t>Provisiones para Contingencias y Otras Erogaciones Especiales</t>
  </si>
  <si>
    <t>2.19</t>
  </si>
  <si>
    <t>Amortización de la Deuda Pública</t>
  </si>
  <si>
    <t>2.20</t>
  </si>
  <si>
    <t>Adeudos de Ejercicios Fiscales Anteriores (ADEFAS)</t>
  </si>
  <si>
    <t>2.21</t>
  </si>
  <si>
    <t>Otros Egresos Presupuestarios No Contables</t>
  </si>
  <si>
    <t>3. Más Gastos Contables No Presupuestarios</t>
  </si>
  <si>
    <t>3.1</t>
  </si>
  <si>
    <t>3.2</t>
  </si>
  <si>
    <t>3.3</t>
  </si>
  <si>
    <t>3.4</t>
  </si>
  <si>
    <t>3.5</t>
  </si>
  <si>
    <t>3.6</t>
  </si>
  <si>
    <t>3.7</t>
  </si>
  <si>
    <t>Otros Gastos Contables No Presupuestarios</t>
  </si>
  <si>
    <t>4. Total de Gastos Contables</t>
  </si>
  <si>
    <t>Notas de Memoria</t>
  </si>
  <si>
    <t>Cargos del Período</t>
  </si>
  <si>
    <t>Abonos del Período</t>
  </si>
  <si>
    <t>Valores en Custodia</t>
  </si>
  <si>
    <t>Tasa</t>
  </si>
  <si>
    <t>Vencimiento</t>
  </si>
  <si>
    <t>Tipo de Contrato</t>
  </si>
  <si>
    <t>CUENTAS DE ORDEN CONTABLES</t>
  </si>
  <si>
    <t>Custodia de Valores</t>
  </si>
  <si>
    <t>Instrumentos de Crédito Prestados a Formadores de Mercado</t>
  </si>
  <si>
    <t>Préstamo de Instrumentos de Crédito a Formadores de Mercado y su Garantía</t>
  </si>
  <si>
    <t>Instrumentos de Crédito Recibidos en Garantía de los Formadores de Mercado</t>
  </si>
  <si>
    <t>Garantía de Créditos Recibidos de los Formadores de Mercado</t>
  </si>
  <si>
    <t>Autorización para la Emisión de Bonos, Títulos y Valores de la Deuda Pública Interna</t>
  </si>
  <si>
    <t>Autorización para la Emisión de Bonos, Títulos y Valores de la Deuda Pública Externa</t>
  </si>
  <si>
    <t>Emisiones Autorizadas de la Deuda Pública Interna y Externa</t>
  </si>
  <si>
    <t>Suscripción de Contratos de Préstamos y Otras Obligaciones de la Deuda Pública Interna</t>
  </si>
  <si>
    <t>Suscripción de Contratos de Préstamos y Otras Obligaciones de la Deuda Pública Externa</t>
  </si>
  <si>
    <t>Contratos de Préstamos y Otras Obligaciones de la Deuda Pública Interna y Externa</t>
  </si>
  <si>
    <t>Avales Autorizados</t>
  </si>
  <si>
    <t>Avales Firmados</t>
  </si>
  <si>
    <t>Fianzas y Garantías Recibidas por Deudas a Cobrar</t>
  </si>
  <si>
    <t>Fianzas y Garantías Recibidas</t>
  </si>
  <si>
    <t>Fianzas Otorgadas para Respaldar Obligaciones no Fiscales del Gobierno</t>
  </si>
  <si>
    <t>Fianzas Otorgadas del Gobierno para Respaldar Obligaciones no Fiscales</t>
  </si>
  <si>
    <t>Demandas Judicial en Proceso de Resolución</t>
  </si>
  <si>
    <t>Resolución de Demandas en Proceso Judicial</t>
  </si>
  <si>
    <t>Contratos para Inversión Mediante Proyectos para Prestación de Servicios (PPS) y Similares</t>
  </si>
  <si>
    <t>Inversión Pública Contratada Mediante Proyectos para Prestación de Servicios (PPS) y Similares</t>
  </si>
  <si>
    <t>Bienes Bajo Contrato en Concesión</t>
  </si>
  <si>
    <t>Contrato de Concesión por Bienes</t>
  </si>
  <si>
    <t>Bienes Bajo Contrato en Comodato</t>
  </si>
  <si>
    <t>Contrato de Comodato por Bienes</t>
  </si>
  <si>
    <t>CUENTAS DE ORDEN PRESUPUESTARIAS</t>
  </si>
  <si>
    <t>Cuentas de Orden Presupuestarias de Ingresos</t>
  </si>
  <si>
    <t>Ley de Ingresos Estimada</t>
  </si>
  <si>
    <t>Ley de Ingresos por Ejecutar</t>
  </si>
  <si>
    <t>Modificaciones a la Ley de Ingresos Estimada</t>
  </si>
  <si>
    <t>Ley de Ingresos Devengada</t>
  </si>
  <si>
    <t>Ley de Ingresos Recaudada</t>
  </si>
  <si>
    <t>Cuentas de Orden Presupuestarias de Egresos</t>
  </si>
  <si>
    <t>Presupuesto de Egresos Aprobado</t>
  </si>
  <si>
    <t>Presupuesto de Egresos por Ejercer</t>
  </si>
  <si>
    <t>Modificaciones al Presupuesto de Egresos Aprobados</t>
  </si>
  <si>
    <t>Presupuesto de Egresos Comprometido</t>
  </si>
  <si>
    <t>Presupuesto de Egresos Devengado</t>
  </si>
  <si>
    <t>Presupuesto de Egresos Ejercido</t>
  </si>
  <si>
    <t>Presupuesto de Egresos Pagado</t>
  </si>
  <si>
    <t>Comisión de Deporte del Estado de Guanajuato</t>
  </si>
  <si>
    <t>Notas a los Estados Financieros</t>
  </si>
  <si>
    <t>Al 31 de Marzo de 2024</t>
  </si>
  <si>
    <t xml:space="preserve"> NOTAS DE GESTIÓN ADMINISTRATIVA</t>
  </si>
  <si>
    <t>1. Introducción</t>
  </si>
  <si>
    <t>Los Estados Financieros de los entes públicos, proveen de información financiera a los principales usuarios de la misma, al Congreso y a los ciudadanos.</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</si>
  <si>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</si>
  <si>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</si>
  <si>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2.  Panorama Económico y Financiero</t>
  </si>
  <si>
    <t>Se informará sobre las principales condiciones económico- financieras bajo las cuales el ente público estuvo operando; y las cuales influyeron en la toma de decisiones de la administración; tanto a nivel local como federal.</t>
  </si>
  <si>
    <t>Esta nota no le aplica al ente público, por la dependencia económica del Poder Ejecutivo del Gobierno del Estado de Guanajuato.</t>
  </si>
  <si>
    <r>
      <t>3.</t>
    </r>
    <r>
      <rPr>
        <b/>
        <sz val="7"/>
        <color theme="1"/>
        <rFont val="Times New Roman"/>
        <family val="1"/>
      </rPr>
      <t xml:space="preserve">     </t>
    </r>
    <r>
      <rPr>
        <b/>
        <sz val="10"/>
        <color theme="1"/>
        <rFont val="Arial"/>
        <family val="2"/>
      </rPr>
      <t>Autorización e Historia</t>
    </r>
  </si>
  <si>
    <t>Se informará sobre:</t>
  </si>
  <si>
    <r>
      <t>a)</t>
    </r>
    <r>
      <rPr>
        <sz val="7"/>
        <color theme="1"/>
        <rFont val="Times New Roman"/>
        <family val="1"/>
      </rPr>
      <t xml:space="preserve">    </t>
    </r>
    <r>
      <rPr>
        <sz val="10"/>
        <color theme="1"/>
        <rFont val="Arial"/>
        <family val="2"/>
      </rPr>
      <t>Fecha de creación del ente.</t>
    </r>
  </si>
  <si>
    <t>El 6 de abril de 1990, se publicó en el periódico oficial del gobierno del Estado de Guanajuato, el decreto gubernativo no. 46 mediante el cual se crea el Instituto Guanajuatense de la Juventud y el Deporte, dependiente de la Secretaría de Educación, Cultura y Recreación del Estado, al cual le asignaron las funciones de promoción del deporte, de recreación y apoyo a la juventud, siendo gobernador el Lic. Rafael Corrales Ayala, en este tiempo se contaba con las áreas de Desarrollo del Deporte y de Atención a la Juventud.</t>
  </si>
  <si>
    <t>Posteriormente, en 1993, siendo gobernador el C. Ing. Carlos Medina Plasencia, el Instituto sufre cambios de acuerdo al decreto gubernativo no. 58 publicado en el periódico oficial del 9 de noviembre del mismo año, pasando a ser Consejo Guanajuatense de la Juventud y el Deporte (CONGUAJUDE), con personalidad jurídica y patrimonio propio.</t>
  </si>
  <si>
    <t>El 1 de enero de 1999 entra en vigor la Ley Estatal del Deporte y Atención a la Juventud de Guanajuato, en donde se estipula que el CONGUAJUDE pasa a ser Comisión Estatal del Deporte y Atención a la Juventud (CEDAJ), mediante decreto no. 102 publicado en el diario oficial de Gobierno del Estado de fecha 4 de diciembre de 1998, siendo Gobernador del Estado el C. Lic. Vicente Fox Quesada, para lo cual, el reto sigue siendo el servicio y bienestar de la juventud y  la sociedad guanajuatense.</t>
  </si>
  <si>
    <t>En fecha 1 de Enero de 2011 entra en vigor la Ley de Cultura física y Deporte del Estado de Guanajuato, mediante el decreto núm. 76 publicado en el diario oficial de Gobierno del Estado  el 19 de Agosto de 2010, en la que la Comisión Estatal de Cultura Física y Deporte sustituye en todos sus ámbitos jurídicos y legales a la Comisión Estatal del Deporte y Atención a la Juventud.</t>
  </si>
  <si>
    <t>Posteriormente el 21 de diciembre de 2012 se publica el decreto gubernativo número 20, mediante el cual se expide el Reglamento de la Ley de cultura Física y Deporte del Estado de Guanajuato. En el cual en su artículo 2, menciona, que, para los efectos legales y administrativos, se entenderá a la Comisión de Cultura Física y Deporte como la Comisión de Deporte del Estado de Guanajuato por sus siglas “CODE Guanajuato”.</t>
  </si>
  <si>
    <t>En fecha 16 de agosto de 2016, estando en mandato el Gobernador C. Miguel Marquéz Marquéz se publica en el periódico oficial del Gobierno del Estado de Guanajuato, el decreto Gubernativo número 164, mediante el cual se expide el Reglamento interior de la Comisión de Deporte del Estado de Guanajuato, en donde contiene la estructura que actualmente está en función en la administración del organismo.</t>
  </si>
  <si>
    <t>Finalmente mediante Decreto número 224 la Sexagésima Tercera Legislatura Contitucional del Congreso del Estado Libre y Soberano de Guanajuato del 20 de octubre de 2017 expide la Ley de Cultura Física y Deporte donde se nombra a la Comisión de Deporte del Estado de Guanajuato (CODE) autoridad en materia del Deporte en el ambito estatal. Por otra parte, en fecha 19 de agosto de 2019, el Gobernador C. Diego Sinhue Vallejo expide mediante decreto Gubernativo número 32 el Reglamento de la Ley de Cultura Física y Deporte.</t>
  </si>
  <si>
    <t>b) Principales cambios en su estructura</t>
  </si>
  <si>
    <t>Principales cambios en su estructura</t>
  </si>
  <si>
    <t xml:space="preserve">Tal y como se describe en el punto anterior el Instituto Guanajuatense de la Juventud y el Deporte nació estructuralmente con las áreas de Desarrollo del Deporte y Atención a la Juventud. Estructura que permaneció mientras existió el CONGUAJUDE.  Fue hasta el año 2001 al entrar en vigor el decreto gubernativo 169, publicado en el periódico oficial núm. 61 de fecha 1 de agosto de 2000, cuando se adicionó a las dos áreas existentes la Dirección de infraestructura Deportiva. El cambio más drástico fue en el año 2002, justo cuando entro en vigor el reglamento interior publicado en el 2001, cuya estructura que se estableció en dicho documento permaneció a lo largo de 15 años. Actualmente la estructura que prevalece es la que se deriva del Reglamento interior publicado el 16 de agosto de 2016 y es la siguiente: </t>
  </si>
  <si>
    <t>I. Despacho de la Dirección General</t>
  </si>
  <si>
    <t>a)Secretaria Particular;</t>
  </si>
  <si>
    <t>b)Dirección de Finanzas y Administración;</t>
  </si>
  <si>
    <t>c)Dirección de Planeación y Desarrollo; y</t>
  </si>
  <si>
    <t>d)Dirección de Asuntos Jurídicos.</t>
  </si>
  <si>
    <t>II. Dirección del área de Deporte</t>
  </si>
  <si>
    <t>III. Dirección del área de Cultura Física</t>
  </si>
  <si>
    <t>IV. Dirección del área de Investigación y medicina del deporte</t>
  </si>
  <si>
    <t>V. Dirección del área de Infraestructura Deportiva.</t>
  </si>
  <si>
    <t>VI. Dirección de operación y aprovechamientos de espacios deportivos</t>
  </si>
  <si>
    <t>VII. Dirección del centro de formación y capacitación para el desarrollo del deporte</t>
  </si>
  <si>
    <t>VIII. Contraloría Interna</t>
  </si>
  <si>
    <r>
      <t>4.</t>
    </r>
    <r>
      <rPr>
        <b/>
        <sz val="7"/>
        <color theme="1"/>
        <rFont val="Times New Roman"/>
        <family val="1"/>
      </rPr>
      <t xml:space="preserve">     </t>
    </r>
    <r>
      <rPr>
        <b/>
        <sz val="10"/>
        <color theme="1"/>
        <rFont val="Arial"/>
        <family val="2"/>
      </rPr>
      <t>Organización y Objeto Social</t>
    </r>
  </si>
  <si>
    <r>
      <t>a)</t>
    </r>
    <r>
      <rPr>
        <sz val="7"/>
        <color theme="1"/>
        <rFont val="Times New Roman"/>
        <family val="1"/>
      </rPr>
      <t xml:space="preserve">    </t>
    </r>
    <r>
      <rPr>
        <sz val="10"/>
        <color theme="1"/>
        <rFont val="Arial"/>
        <family val="2"/>
      </rPr>
      <t>Objeto social</t>
    </r>
  </si>
  <si>
    <t>Contribuir a mejorar la calidad de vida e integración de las familias guanajuatenses, mediante la actividad física, deporte y recreación, con base en su práctica sistematizada, siendo competitivos en el ámbito nacional e internacional.</t>
  </si>
  <si>
    <r>
      <t>b)</t>
    </r>
    <r>
      <rPr>
        <sz val="7"/>
        <color theme="1"/>
        <rFont val="Times New Roman"/>
        <family val="1"/>
      </rPr>
      <t xml:space="preserve">    </t>
    </r>
    <r>
      <rPr>
        <sz val="10"/>
        <color theme="1"/>
        <rFont val="Arial"/>
        <family val="2"/>
      </rPr>
      <t>Principal actividad</t>
    </r>
  </si>
  <si>
    <t>Implementar y promover programas que fomenten el desarrollo en materia de deporte, cultura física y juventud.</t>
  </si>
  <si>
    <t>Promover la creación, mantenimiento y conservación de instalaciones y áreas para el desarrollo del deporte y la juventud.</t>
  </si>
  <si>
    <r>
      <t>c)</t>
    </r>
    <r>
      <rPr>
        <sz val="7"/>
        <color theme="1"/>
        <rFont val="Times New Roman"/>
        <family val="1"/>
      </rPr>
      <t xml:space="preserve">     </t>
    </r>
    <r>
      <rPr>
        <sz val="10"/>
        <color theme="1"/>
        <rFont val="Arial"/>
        <family val="2"/>
      </rPr>
      <t>Ejercicio fiscal</t>
    </r>
  </si>
  <si>
    <t>Información referente al primer trimestre 2024 (Enero-Marzo)</t>
  </si>
  <si>
    <r>
      <t>d)</t>
    </r>
    <r>
      <rPr>
        <sz val="7"/>
        <color theme="1"/>
        <rFont val="Times New Roman"/>
        <family val="1"/>
      </rPr>
      <t xml:space="preserve">    </t>
    </r>
    <r>
      <rPr>
        <sz val="10"/>
        <color theme="1"/>
        <rFont val="Arial"/>
        <family val="2"/>
      </rPr>
      <t>Régimen jurídico</t>
    </r>
  </si>
  <si>
    <t>Persona Moral sin fines de Lucro</t>
  </si>
  <si>
    <r>
      <t>e)</t>
    </r>
    <r>
      <rPr>
        <sz val="7"/>
        <color theme="1"/>
        <rFont val="Times New Roman"/>
        <family val="1"/>
      </rPr>
      <t xml:space="preserve">    </t>
    </r>
    <r>
      <rPr>
        <sz val="10"/>
        <color theme="1"/>
        <rFont val="Arial"/>
        <family val="2"/>
      </rPr>
      <t>Consideraciones fiscales del ente: revelar el tipo de contribuciones que esté obligado a pagar o retener.</t>
    </r>
  </si>
  <si>
    <t>Retenedor de ISR por salarios, honorarios y Arrendamiento</t>
  </si>
  <si>
    <r>
      <t>f)</t>
    </r>
    <r>
      <rPr>
        <sz val="10"/>
        <color theme="1"/>
        <rFont val="Times New Roman"/>
        <family val="1"/>
      </rPr>
      <t>    Estructura organizacional básica</t>
    </r>
  </si>
  <si>
    <r>
      <t>g)</t>
    </r>
    <r>
      <rPr>
        <sz val="7"/>
        <color theme="1"/>
        <rFont val="Times New Roman"/>
        <family val="1"/>
      </rPr>
      <t xml:space="preserve">    </t>
    </r>
    <r>
      <rPr>
        <sz val="10"/>
        <color theme="1"/>
        <rFont val="Arial"/>
        <family val="2"/>
      </rPr>
      <t>Fideicomisos, mandatos y análogos de los cuales es fideicomitente o fiduciario</t>
    </r>
  </si>
  <si>
    <t>No aplica</t>
  </si>
  <si>
    <r>
      <t>5.</t>
    </r>
    <r>
      <rPr>
        <b/>
        <sz val="7"/>
        <color theme="1"/>
        <rFont val="Times New Roman"/>
        <family val="1"/>
      </rPr>
      <t xml:space="preserve">     </t>
    </r>
    <r>
      <rPr>
        <b/>
        <sz val="10"/>
        <color theme="1"/>
        <rFont val="Arial"/>
        <family val="2"/>
      </rPr>
      <t>Bases de Preparación de los Estados Financieros</t>
    </r>
  </si>
  <si>
    <r>
      <t>a)</t>
    </r>
    <r>
      <rPr>
        <sz val="7"/>
        <color theme="1"/>
        <rFont val="Times New Roman"/>
        <family val="1"/>
      </rPr>
      <t xml:space="preserve">    </t>
    </r>
    <r>
      <rPr>
        <sz val="10"/>
        <color theme="1"/>
        <rFont val="Arial"/>
        <family val="2"/>
      </rPr>
      <t>Si se ha observado la normatividad emitida por el CONAC y las disposiciones legales aplicables.</t>
    </r>
  </si>
  <si>
    <t>Las Bases de Preparación de los Estados Financieros observan la normatividad emitida por el CONAC y las disposiciones legales aplicables.</t>
  </si>
  <si>
    <r>
      <t>b)</t>
    </r>
    <r>
      <rPr>
        <sz val="7"/>
        <color theme="1"/>
        <rFont val="Times New Roman"/>
        <family val="1"/>
      </rPr>
      <t xml:space="preserve">    </t>
    </r>
    <r>
      <rPr>
        <sz val="10"/>
        <color theme="1"/>
        <rFont val="Arial"/>
        <family val="2"/>
      </rPr>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r>
  </si>
  <si>
    <t>Las Bases de Preparación de los Estados Financieros observan 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</si>
  <si>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r>
      <t>c)</t>
    </r>
    <r>
      <rPr>
        <sz val="7"/>
        <color theme="1"/>
        <rFont val="Times New Roman"/>
        <family val="1"/>
      </rPr>
      <t xml:space="preserve">     </t>
    </r>
    <r>
      <rPr>
        <sz val="10"/>
        <color theme="1"/>
        <rFont val="Arial"/>
        <family val="2"/>
      </rPr>
      <t>Postulados básicos.</t>
    </r>
  </si>
  <si>
    <t>Las Bases de Preparación de los Estados Financieros aplican los Postulados Básicos de Registro Contable, incluyendo el devengo contable del ingreso.</t>
  </si>
  <si>
    <r>
      <t>d)</t>
    </r>
    <r>
      <rPr>
        <sz val="7"/>
        <color theme="1"/>
        <rFont val="Times New Roman"/>
        <family val="1"/>
      </rPr>
      <t xml:space="preserve">    </t>
    </r>
    <r>
      <rPr>
        <sz val="10"/>
        <color theme="1"/>
        <rFont val="Arial"/>
        <family val="2"/>
      </rPr>
      <t>Normatividad supletoria. En caso de emplear varios grupos de normatividades (normatividades supletorias), deberá realizar la justificación razonable correspondiente.</t>
    </r>
  </si>
  <si>
    <t>Esta nota no le aplica al ente público</t>
  </si>
  <si>
    <t>e)</t>
  </si>
  <si>
    <t>Para las entidades que por primera vez estén implementando la base devengado de acuerdo a la Ley de Contabilidad, deberán:</t>
  </si>
  <si>
    <t>-</t>
  </si>
  <si>
    <t>Revelar las nuevas políticas de reconocimiento;</t>
  </si>
  <si>
    <t>Su plan de implementación;</t>
  </si>
  <si>
    <t>Revelar los cambios en las políticas, la clasificación y medición de las mismas, así como su impacto en la información financiera.</t>
  </si>
  <si>
    <t>Presentar los últimos estados financieros con la normatividad anteriormente utilizada con las nuevas políticas para fines de comparación en la transición a la base devengado.</t>
  </si>
  <si>
    <r>
      <t>6.</t>
    </r>
    <r>
      <rPr>
        <b/>
        <sz val="7"/>
        <color theme="1"/>
        <rFont val="Times New Roman"/>
        <family val="1"/>
      </rPr>
      <t xml:space="preserve">     </t>
    </r>
    <r>
      <rPr>
        <b/>
        <sz val="10"/>
        <color theme="1"/>
        <rFont val="Arial"/>
        <family val="2"/>
      </rPr>
      <t>Políticas de Contabilidad Significativas</t>
    </r>
  </si>
  <si>
    <t>a) Actualización: se informará del método utilizado para la actualización del valor de los activos, pasivos y Hacienda Pública y/o patrimonio y las razones de dicha elección. Así como informar de la desconexión o reconexión inflacionaria.</t>
  </si>
  <si>
    <t>b)  Informar sobre la realización de operaciones en el extranjero y de sus efectos en la información financiera gubernamental.</t>
  </si>
  <si>
    <t>c)  Método de valuación de la inversión en acciones en el Sector Paraestatal.</t>
  </si>
  <si>
    <t>d)  Sistema y método de valuación de inventarios.</t>
  </si>
  <si>
    <t>e) Beneficios a empleados: revelar el cálculo de la reserva actuarial, valor presente de los ingresos esperados comparado con el valor presente de la estimación de gastos tanto de los beneficiarios actuales como futuros.</t>
  </si>
  <si>
    <t>f)  Provisiones: objetivo de su creación, monto y plazo.</t>
  </si>
  <si>
    <t>g)  Reservas: objetivo de su creación, monto y plazo.</t>
  </si>
  <si>
    <t>h)  Cambios en políticas contables y corrección de errores junto con la revelación de los efectos que se tendrá en la información financiera del ente público, ya sea retrospectivos o prospectivos.</t>
  </si>
  <si>
    <t>i)  Reclasificaciones: Se deben revelar todos aquellos movimientos entre cuentas por efectos de cambios en los tipos de operaciones.</t>
  </si>
  <si>
    <t>j)  Depuración y cancelación de saldos.</t>
  </si>
  <si>
    <r>
      <t>7.</t>
    </r>
    <r>
      <rPr>
        <b/>
        <sz val="7"/>
        <color theme="1"/>
        <rFont val="Times New Roman"/>
        <family val="1"/>
      </rPr>
      <t xml:space="preserve">     </t>
    </r>
    <r>
      <rPr>
        <b/>
        <sz val="10"/>
        <color theme="1"/>
        <rFont val="Arial"/>
        <family val="2"/>
      </rPr>
      <t>Posición en Moneda Extranjera y Protección por Riesgo Cambiario</t>
    </r>
  </si>
  <si>
    <t>a)</t>
  </si>
  <si>
    <t>Activos en moneda extranjera</t>
  </si>
  <si>
    <t>b)</t>
  </si>
  <si>
    <t>Pasivos en moneda extranjera</t>
  </si>
  <si>
    <t>c)</t>
  </si>
  <si>
    <t>Posición en moneda extranjera</t>
  </si>
  <si>
    <t>d)</t>
  </si>
  <si>
    <t>Tipo de cambio</t>
  </si>
  <si>
    <t>Equivalente en moneda nacional</t>
  </si>
  <si>
    <t>Lo anterior por cada tipo de moneda extranjera que se encuentre en los rubros de activo y pasivo.</t>
  </si>
  <si>
    <t>Adicionalmente se informará sobre los métodos de protección de riesgo por variaciones en el tipo de cambio</t>
  </si>
  <si>
    <t>8. Reporte Analítico del Activo</t>
  </si>
  <si>
    <t>Debe mostrar la siguiente información:</t>
  </si>
  <si>
    <r>
      <t>a)</t>
    </r>
    <r>
      <rPr>
        <sz val="7"/>
        <color theme="1"/>
        <rFont val="Times New Roman"/>
        <family val="1"/>
      </rPr>
      <t xml:space="preserve">    </t>
    </r>
    <r>
      <rPr>
        <sz val="10"/>
        <color theme="1"/>
        <rFont val="Arial"/>
        <family val="2"/>
      </rPr>
      <t>Vida útil o porcentajes de depreciación, deterioro o amortización utilizados en los diferentes tipos de activos.</t>
    </r>
  </si>
  <si>
    <t xml:space="preserve">De conformidad con la norma de CONAC y los alcances del SIHP </t>
  </si>
  <si>
    <r>
      <t>b)</t>
    </r>
    <r>
      <rPr>
        <sz val="7"/>
        <color theme="1"/>
        <rFont val="Times New Roman"/>
        <family val="1"/>
      </rPr>
      <t xml:space="preserve">    </t>
    </r>
    <r>
      <rPr>
        <sz val="10"/>
        <color theme="1"/>
        <rFont val="Arial"/>
        <family val="2"/>
      </rPr>
      <t>Cambios en el porcentaje de depreciación o valor residual de los activos.</t>
    </r>
  </si>
  <si>
    <t xml:space="preserve">De conformidad con la norma de CONAC y los alcances del SIHP, actualmente sólo pueden considerarse las 40 clases de activos vigentes. </t>
  </si>
  <si>
    <r>
      <t>c)</t>
    </r>
    <r>
      <rPr>
        <sz val="7"/>
        <color theme="1"/>
        <rFont val="Times New Roman"/>
        <family val="1"/>
      </rPr>
      <t xml:space="preserve">     </t>
    </r>
    <r>
      <rPr>
        <sz val="10"/>
        <color theme="1"/>
        <rFont val="Arial"/>
        <family val="2"/>
      </rPr>
      <t>Importe de los gastos capitalizados en el ejercicio, tanto financieros como de investigación y desarrollo.</t>
    </r>
  </si>
  <si>
    <r>
      <t>d)</t>
    </r>
    <r>
      <rPr>
        <sz val="7"/>
        <color theme="1"/>
        <rFont val="Times New Roman"/>
        <family val="1"/>
      </rPr>
      <t xml:space="preserve">    </t>
    </r>
    <r>
      <rPr>
        <sz val="10"/>
        <color theme="1"/>
        <rFont val="Arial"/>
        <family val="2"/>
      </rPr>
      <t>Riegos por tipo de cambio o tipo de interés de las inversiones financieras.</t>
    </r>
  </si>
  <si>
    <r>
      <t>e)</t>
    </r>
    <r>
      <rPr>
        <sz val="7"/>
        <color theme="1"/>
        <rFont val="Times New Roman"/>
        <family val="1"/>
      </rPr>
      <t xml:space="preserve">    </t>
    </r>
    <r>
      <rPr>
        <sz val="10"/>
        <color theme="1"/>
        <rFont val="Arial"/>
        <family val="2"/>
      </rPr>
      <t>Valor activado en el ejercicio de los bienes construidos por la entidad.</t>
    </r>
  </si>
  <si>
    <r>
      <t>f)</t>
    </r>
    <r>
      <rPr>
        <sz val="7"/>
        <color theme="1"/>
        <rFont val="Times New Roman"/>
        <family val="1"/>
      </rPr>
      <t xml:space="preserve">      </t>
    </r>
    <r>
      <rPr>
        <sz val="10"/>
        <color theme="1"/>
        <rFont val="Arial"/>
        <family val="2"/>
      </rPr>
      <t>Otras circunstancias de carácter significativo que afecten el activo, tales como bienes en garantía, señalados en embargos, litigios, títulos de inversiones entregados en garantías, baja significativa del valor de inversiones financieras, etc.</t>
    </r>
  </si>
  <si>
    <r>
      <t>g)</t>
    </r>
    <r>
      <rPr>
        <sz val="7"/>
        <color theme="1"/>
        <rFont val="Times New Roman"/>
        <family val="1"/>
      </rPr>
      <t xml:space="preserve">    </t>
    </r>
    <r>
      <rPr>
        <sz val="10"/>
        <color theme="1"/>
        <rFont val="Arial"/>
        <family val="2"/>
      </rPr>
      <t>Desmantelamiento de Activos, procedimientos, implicaciones, efectos contables</t>
    </r>
  </si>
  <si>
    <r>
      <t>h)</t>
    </r>
    <r>
      <rPr>
        <sz val="7"/>
        <color theme="1"/>
        <rFont val="Times New Roman"/>
        <family val="1"/>
      </rPr>
      <t xml:space="preserve">    </t>
    </r>
    <r>
      <rPr>
        <sz val="10"/>
        <color theme="1"/>
        <rFont val="Arial"/>
        <family val="2"/>
      </rPr>
      <t>Administración de activos; planeación con el objetivo de que el ente los utilice de manera más efectiva.</t>
    </r>
  </si>
  <si>
    <t>Adicionalmente, se deben incluir las explicaciones de las principales variaciones en el activo, en cuadros comparativos como sigue:</t>
  </si>
  <si>
    <t>Inversiones en valores.</t>
  </si>
  <si>
    <t>Patrimonio de organismos descentralizados.</t>
  </si>
  <si>
    <t>Inversiones en empresas de participación mayoritaria.</t>
  </si>
  <si>
    <t>Inversiones en empresas de participación minoritaria.</t>
  </si>
  <si>
    <t>9. Fideicomisos, Mandatos y Análogos</t>
  </si>
  <si>
    <t>Se deberá informar:</t>
  </si>
  <si>
    <t>Por ramo o unidad administrativa que los reporta.</t>
  </si>
  <si>
    <t>Enlistar los de mayor monto de disponibilidad, relacionando aquéllos que conforman el 80% de las disponibilidades.</t>
  </si>
  <si>
    <t>Reporte de la Recaudación</t>
  </si>
  <si>
    <t>Análisis del comportamiento de la recaudación correspondiente al ente público o cualquier tipo de ingreso, de forma separada los ingresos locales de los federales.</t>
  </si>
  <si>
    <t>MINISTRACIONES ESTATALES</t>
  </si>
  <si>
    <t>INGRESOS AL 31 DE MARZO</t>
  </si>
  <si>
    <t>COSAINCEG</t>
  </si>
  <si>
    <t>RECURSOS FISCALES SIN ETIQUETA</t>
  </si>
  <si>
    <t>DEUDA 2023 BANAMEX SFIA-DP01</t>
  </si>
  <si>
    <t>REC FED SIN ETIQ 2013 ASIG 2024</t>
  </si>
  <si>
    <t>REC FED SIN ETIQ 2014 ASIG 2024</t>
  </si>
  <si>
    <t>REC FED SIN ETIQ 2015 ASIG 2024</t>
  </si>
  <si>
    <t>REC FED SIN ETIQ 2016 ASIG 2024</t>
  </si>
  <si>
    <t>REC FED SIN ETIQ 2017 ASIG 2024</t>
  </si>
  <si>
    <t>REC FED SIN ETIQ 2018 ASIG 2024</t>
  </si>
  <si>
    <t>REC FED SIN ETIQ 2019 ASIG 2024</t>
  </si>
  <si>
    <t>REC FED SIN ETIQ 2020 ASIG 2024</t>
  </si>
  <si>
    <t>REC FED SIN ETIQ 2021 ASIG 2024</t>
  </si>
  <si>
    <t>REC FED SIN ETIQ 2022 ASIG 2023</t>
  </si>
  <si>
    <t>REC FED SIN ETIQ 2022 ASIG 2024</t>
  </si>
  <si>
    <t>REC FED SIN ETIQ 2023 ASIG 2024</t>
  </si>
  <si>
    <t>RECURSOS FEDERALES SIN ETIQUETA</t>
  </si>
  <si>
    <t>TOTAL</t>
  </si>
  <si>
    <t>RECURSOS PROPIOS</t>
  </si>
  <si>
    <t>CURSOS OTROS</t>
  </si>
  <si>
    <t>PATROCINIOS</t>
  </si>
  <si>
    <t>CONGRESOS DEPORTIVOS</t>
  </si>
  <si>
    <t>EVENTOS ESPECIALES</t>
  </si>
  <si>
    <t>INTERESES NORMALES R</t>
  </si>
  <si>
    <t>SISTEMA DE CAP. Y CE</t>
  </si>
  <si>
    <t>SERVICIOS MEDICOS Y</t>
  </si>
  <si>
    <t>CUOTAS CENTRO ACUTICO</t>
  </si>
  <si>
    <t>RENTA DE INSTALACION</t>
  </si>
  <si>
    <t>DONATIVOS EN EFECTIVO</t>
  </si>
  <si>
    <t>COMISIONES  EXENTAS</t>
  </si>
  <si>
    <t>INDEMNIZACIONES (REC</t>
  </si>
  <si>
    <t>SANCIONES A CONTRATISTAS</t>
  </si>
  <si>
    <t>Proyección de la recaudación e ingresos en el mediano plazo.</t>
  </si>
  <si>
    <t>POR RECAUDAR</t>
  </si>
  <si>
    <t>Información sobre la Deuda y el Reporte Analítico de la Deuda</t>
  </si>
  <si>
    <t>Se informará lo siguiente:</t>
  </si>
  <si>
    <t>Utilizar al menos los siguientes indicadores: deuda respecto al PIB y deuda respecto a la recaudación tomando, como mínimo, un período igual o menor a 5 años.</t>
  </si>
  <si>
    <t>b)  Información de manera agrupada por tipo de valor gubernamental o instrumento financiero en la que se considere intereses, comisiones, tasa, perfil de vencimiento y otros gastos de la deuda.</t>
  </si>
  <si>
    <t>12. Calificaciones otorgadas</t>
  </si>
  <si>
    <t>Informar, tanto del ente público como cualquier transacción realizada, que haya sido sujeta a una calificación crediticia.</t>
  </si>
  <si>
    <t>Proceso de Mejora</t>
  </si>
  <si>
    <t>Se informará de:</t>
  </si>
  <si>
    <t>Principales Políticas de control interno</t>
  </si>
  <si>
    <t>Medidas de desempeño financiero, metas y alcance.</t>
  </si>
  <si>
    <t>Información por Segmentos</t>
  </si>
  <si>
    <t>Cuando se considere necesario se podrá revelar la información financiera de manera segmentada debido a la diversidad de las actividades y operaciones que se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</si>
  <si>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Consecuentemente, esta información contribuye al análisis más preciso de la situación financiera, grados y fuentes de riesgo.</t>
  </si>
  <si>
    <t>Eventos Posteriores al Cierre</t>
  </si>
  <si>
    <t>El ente público informará el efecto en sus estados financieros de aquellos hechos ocurridos en el período posterior al que informa, que proporcionan mayor evidencia sobre eventos que le afectan económicamente y que no se conocían a la fecha de cierre.</t>
  </si>
  <si>
    <t>Partes Relacionadas</t>
  </si>
  <si>
    <t>Se debe establecer por escrito que no existen partes relacionadas que pudieran ejercer influencia significativa sobre la toma de decisiones financieras y operativas.</t>
  </si>
  <si>
    <t>Responsabilidad Sobre la Presentación Razonable de la Información Contable</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</si>
  <si>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</si>
  <si>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COMISIÓN DE DEPORTE DEL ESTADO DE GUANAJUATO
Estado Analítico de Ingresos
Del 1 de Enero al 31 de Marzo de 2024</t>
  </si>
  <si>
    <t>Rubro de Ingresos</t>
  </si>
  <si>
    <t>Ingresos</t>
  </si>
  <si>
    <t>Diferencia</t>
  </si>
  <si>
    <t>Estimado</t>
  </si>
  <si>
    <t>Ampliaciones y Reducciones</t>
  </si>
  <si>
    <t>Modificado</t>
  </si>
  <si>
    <t>Devengado</t>
  </si>
  <si>
    <t>Recaudado</t>
  </si>
  <si>
    <t>(1)</t>
  </si>
  <si>
    <t>(2)</t>
  </si>
  <si>
    <t>(3 = 1 + 2)</t>
  </si>
  <si>
    <t>(4)</t>
  </si>
  <si>
    <t>(5)</t>
  </si>
  <si>
    <t>(6 = 5 - 1)</t>
  </si>
  <si>
    <t>10</t>
  </si>
  <si>
    <t>20</t>
  </si>
  <si>
    <t>30</t>
  </si>
  <si>
    <t>40</t>
  </si>
  <si>
    <t>50</t>
  </si>
  <si>
    <t>60</t>
  </si>
  <si>
    <t>Ingresos por Venta de Bienes, Prestación de Servicios y Otros Ingresos</t>
  </si>
  <si>
    <t>70</t>
  </si>
  <si>
    <t>Participaciones, Aportaciones, Convenios, Incentivos de Derivados de la Colaboración Fiscal y Fondos Distintos de Aportaciones</t>
  </si>
  <si>
    <t>80</t>
  </si>
  <si>
    <t>90</t>
  </si>
  <si>
    <t>00</t>
  </si>
  <si>
    <t>xx</t>
  </si>
  <si>
    <t>Ingresos Excedentes</t>
  </si>
  <si>
    <t>Estado Analítico de Ingresos Por Fuente de Financiamiento</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</si>
  <si>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</si>
  <si>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</si>
  <si>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</si>
  <si>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Ingresos de los Entes Públicos de los Poderes Legislativo y
Judicial, de los Órganos Autónomos y del Sector Paraestatal o Paramunicipal, así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</si>
  <si>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</si>
  <si>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</si>
  <si>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</si>
  <si>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</si>
  <si>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r>
      <rPr>
        <vertAlign val="superscript"/>
        <sz val="8"/>
        <color theme="1"/>
        <rFont val="Arial"/>
        <family val="2"/>
      </rPr>
      <t>1</t>
    </r>
    <r>
      <rPr>
        <sz val="11"/>
        <color theme="1"/>
        <rFont val="Calibri"/>
        <family val="2"/>
        <scheme val="minor"/>
      </rPr>
      <t xml:space="preserve"> Incluye intereses que generan las cuentas bancarias de los entes públicos en productos.</t>
    </r>
  </si>
  <si>
    <r>
      <rPr>
        <vertAlign val="superscript"/>
        <sz val="8"/>
        <color theme="1"/>
        <rFont val="Arial"/>
        <family val="2"/>
      </rPr>
      <t>2</t>
    </r>
    <r>
      <rPr>
        <sz val="11"/>
        <color theme="1"/>
        <rFont val="Calibri"/>
        <family val="2"/>
        <scheme val="minor"/>
      </rPr>
      <t xml:space="preserve"> Incluye donativos en efectivo del Poder Ejecutivo, entre otros aprovechamientos.</t>
    </r>
  </si>
  <si>
    <r>
      <rPr>
        <vertAlign val="superscript"/>
        <sz val="8"/>
        <color theme="1"/>
        <rFont val="Arial"/>
        <family val="2"/>
      </rPr>
      <t>3</t>
    </r>
    <r>
      <rPr>
        <sz val="11"/>
        <color theme="1"/>
        <rFont val="Calibri"/>
        <family val="2"/>
        <scheme val="minor"/>
      </rPr>
      <t xml:space="preserve"> Se refiere a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 efectivo, entre otros.</t>
    </r>
  </si>
  <si>
    <t>COMISIÓN DE DEPORTE DEL ESTADO DE GUANAJUATO
Estado Analítico del Ejercicio del Presupuesto de Egresos
Clasificación por Objeto del Gasto (Capítulo y Concepto)
Del 1 de Enero al 31 de Marzo de 2024</t>
  </si>
  <si>
    <t>Egresos</t>
  </si>
  <si>
    <t>Subejercicio</t>
  </si>
  <si>
    <t>Aprobado</t>
  </si>
  <si>
    <t>Ampliaciones/ (Reducciones)</t>
  </si>
  <si>
    <t>Pagado</t>
  </si>
  <si>
    <t>3 = (1 + 2 )</t>
  </si>
  <si>
    <t>6 = ( 3 - 4 )</t>
  </si>
  <si>
    <t>Previsiones</t>
  </si>
  <si>
    <t>Materiales y Suministros Para Seguridad</t>
  </si>
  <si>
    <t>Servicios Profesionales, Científicos, Técnicos y Otros Servicios</t>
  </si>
  <si>
    <t>Servicios de Comunicación Social y Publicidad.</t>
  </si>
  <si>
    <t>Transferencias a Fideicomisos, Mandatos y Otros Análogos</t>
  </si>
  <si>
    <t>Bienes Muebles, Inmuebles e Intangibles</t>
  </si>
  <si>
    <t>Proyectos Productivos y Acciones de Fomento</t>
  </si>
  <si>
    <t>Inversiones Financieras y Otras Provisiones</t>
  </si>
  <si>
    <t>Inversiones Para el Fomento de Actividades Productivas.</t>
  </si>
  <si>
    <t>Otras Inversiones Financieras</t>
  </si>
  <si>
    <t>Deuda Pública</t>
  </si>
  <si>
    <t>Adeudos de Ejercicios Fiscales Anteriores (Adefas)</t>
  </si>
  <si>
    <t>Total del Gasto</t>
  </si>
  <si>
    <t>“Bajo protesta de decir verdad declaramos que los Estados Financieros y sus notas, son razonablemente correctos y son responsabilidad del emisor”</t>
  </si>
  <si>
    <t>COMISIÓN DE DEPORTE DEL ESTADO DE GUANAJUATO
Estado Analítico del Ejercicio del Presupuesto de Egresos
Clasificación Económica (por Tipo de Gasto)
Del 1 de Enero al 31 de Marzo de 2024</t>
  </si>
  <si>
    <t>Gasto Corriente</t>
  </si>
  <si>
    <t>Gasto de Capital</t>
  </si>
  <si>
    <t>Amortización de la Deuda y Disminución de Pasivos</t>
  </si>
  <si>
    <t>COMISIÓN DE DEPORTE DEL ESTADO DE GUANAJUATO
Estado Analítico del Ejercicio del Presupuesto de Egresos
Clasificación Administrativa
Del 1 de Enero al 31 de Marzo de 2024</t>
  </si>
  <si>
    <t>211213001010000 DESPACHO DIRECCIÓN GENER</t>
  </si>
  <si>
    <t>211213001010100 SECRETARÍA PARTICULAR CO</t>
  </si>
  <si>
    <t>211213001010200 DIR DE PLANEACIÓN Y DESA</t>
  </si>
  <si>
    <t>211213001010300 DIR DE ASUNTOS JURÍDICOS</t>
  </si>
  <si>
    <t>211213001020000 DIR DE FINANZAS Y ADMINI</t>
  </si>
  <si>
    <t>211213001030000 DIR DEL ÁREA DE DEPORTE</t>
  </si>
  <si>
    <t>211213001040000 DIR DEL ÁREA DE CULTURA</t>
  </si>
  <si>
    <t>211213001050000 DIR ÁREA INVESTIGACIÓN Y</t>
  </si>
  <si>
    <t>211213001060000 DIR ÁREA DE INFRAESTRUCT</t>
  </si>
  <si>
    <t>211213001070000 DIR DE OPERACIÓN Y APROV</t>
  </si>
  <si>
    <t>211213001080000 DIR CENT EST FORM Y CAPA</t>
  </si>
  <si>
    <t>211213001A10000 ÓRGANO INTERNO DE CONTRO</t>
  </si>
  <si>
    <t>COMISIÓN DE DEPORTE DEL ESTADO DE GUANAJUATO
Estado Analítico del Ejercicio del Presupuesto de Egresos
Clasificación Administrativa (Poderes)
Del 1 de Enero al 31 de Marzo de 2024</t>
  </si>
  <si>
    <t>Poder Ejecutivo</t>
  </si>
  <si>
    <t>Poder Legislativo</t>
  </si>
  <si>
    <t>Poder Judicial</t>
  </si>
  <si>
    <t>Órganismos Autónomos</t>
  </si>
  <si>
    <t>COMISIÓN DE DEPORTE DEL ESTADO DE GUANAJUATO
Estado Analítico del Ejercicio del Presupuesto de Egresos
Clasificación Administrativa (Sector Paraestatal)
Del 1 de Enero al 31 de Marzo de 2024</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</si>
  <si>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</si>
  <si>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</si>
  <si>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</si>
  <si>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</si>
  <si>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</si>
  <si>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Financieras No Monetarias con Participación Estatal Mayoritaria</t>
  </si>
  <si>
    <t>Fideicomisos Financieros Públicos con Participación Estatal Mayoritaria</t>
  </si>
  <si>
    <t>COMISIÓN DE DEPORTE DEL ESTADO DE GUANAJUATO
Estado Analítico del Ejercicio del Presupuesto de Egresos
Clasificación Funcional (Finalidad y Función)
Del 1 de Enero al 31 de Marzo de 2024</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</si>
  <si>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</si>
  <si>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</si>
  <si>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</si>
  <si>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</si>
  <si>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</si>
  <si>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</si>
  <si>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</si>
  <si>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</si>
  <si>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</si>
  <si>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</si>
  <si>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</si>
  <si>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</si>
  <si>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</si>
  <si>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</si>
  <si>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</si>
  <si>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</si>
  <si>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</si>
  <si>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</si>
  <si>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</si>
  <si>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</si>
  <si>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</si>
  <si>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</si>
  <si>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</si>
  <si>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</si>
  <si>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</si>
  <si>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</si>
  <si>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</si>
  <si>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</si>
  <si>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</si>
  <si>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</si>
  <si>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Adeudos de Ejercicios Fiscales Anteriores</t>
  </si>
  <si>
    <t>COMISIÓN DE DEPORTE DEL ESTADO DE GUANAJUATO
Endeudamiento Neto
Del 1 de Enero al 31 de Marzo de 2024</t>
  </si>
  <si>
    <t>Identificación de Crédito o Instrumento</t>
  </si>
  <si>
    <t>Contratación / Colocación</t>
  </si>
  <si>
    <t>Amortización</t>
  </si>
  <si>
    <t>A</t>
  </si>
  <si>
    <t>B</t>
  </si>
  <si>
    <t>C = A - B</t>
  </si>
  <si>
    <t>Créditos Bancarios</t>
  </si>
  <si>
    <t>Durante el periodo no se obtuvieron créditos.</t>
  </si>
  <si>
    <t>Total Créditos Bancarios</t>
  </si>
  <si>
    <t>Otros Instrumentos de Deuda</t>
  </si>
  <si>
    <t>Durante el periodo no se tienen instrumentos.</t>
  </si>
  <si>
    <t>Total Otros Instrumentos de Deuda</t>
  </si>
  <si>
    <t>COMISIÓN DE DEPORTE DEL ESTADO DE GUANAJUATO
Intereses de la Deuda
Del 1 de Enero al 31 de Marzo de 2024</t>
  </si>
  <si>
    <t xml:space="preserve"> </t>
  </si>
  <si>
    <t>Total de Intereses de Créditos Bancarios</t>
  </si>
  <si>
    <t>Total de Intereses de Otros Instrumentos de Deuda</t>
  </si>
  <si>
    <t>COMISIÓN DE DEPORTE DEL ESTADO DE GUANAJUATO
Flujo de Fondos
Del 1 de Enero al 31 de Marzo de 2024</t>
  </si>
  <si>
    <t>Estimado /
 Aprobado</t>
  </si>
  <si>
    <t>Recaudado / 
Pagado</t>
  </si>
  <si>
    <t>Rubros de Ingresos</t>
  </si>
  <si>
    <t>Ingresos por Ventas de Bienes y Servicios</t>
  </si>
  <si>
    <t>Capítulos de Gasto</t>
  </si>
  <si>
    <t xml:space="preserve">Participaciones y Aportaciones </t>
  </si>
  <si>
    <t>Superávit/Déficit</t>
  </si>
  <si>
    <t>No Etiquetado</t>
  </si>
  <si>
    <t>Recursos Fiscales</t>
  </si>
  <si>
    <t xml:space="preserve">Financiamientos Internos </t>
  </si>
  <si>
    <t>Financiamientos Externos</t>
  </si>
  <si>
    <t>Ingresos Propios</t>
  </si>
  <si>
    <t xml:space="preserve">Recursos Federales </t>
  </si>
  <si>
    <t>Recursos Estatales</t>
  </si>
  <si>
    <t xml:space="preserve">Otros Recursos de Libre Disposición </t>
  </si>
  <si>
    <t>Etiquetado</t>
  </si>
  <si>
    <t xml:space="preserve">Otros Recursos de Transferencias Federales Etiquetadas </t>
  </si>
  <si>
    <t>COMISIÓN DE DEPORTE DEL ESTADO DE GUANAJUATO
Gasto por Categoría Programática
Del 1 de Enero al 31 de Marzo de 2024</t>
  </si>
  <si>
    <t>Programas</t>
  </si>
  <si>
    <t>Subsidios: Sector Social y Privado o Entidades Federativas y Municipios</t>
  </si>
  <si>
    <t>Sujetos a Reglas de Operación</t>
  </si>
  <si>
    <t>S</t>
  </si>
  <si>
    <t>Otros Subsidios</t>
  </si>
  <si>
    <t>U</t>
  </si>
  <si>
    <t>Desempeño de las Funciones</t>
  </si>
  <si>
    <t>Prestación de Servicios Públicos</t>
  </si>
  <si>
    <t>E</t>
  </si>
  <si>
    <t>Provisión de Bienes Públicos</t>
  </si>
  <si>
    <t>Planeación, seguimiento y evaluación de políticas públicas</t>
  </si>
  <si>
    <t>P</t>
  </si>
  <si>
    <t>Promoción y fomento</t>
  </si>
  <si>
    <t>F</t>
  </si>
  <si>
    <t>Regulación y supervisión</t>
  </si>
  <si>
    <t>G</t>
  </si>
  <si>
    <t>Funciones de las Fuerzas Armadas (Únicamente Gobierno Federal)</t>
  </si>
  <si>
    <t>Específicos</t>
  </si>
  <si>
    <t>R</t>
  </si>
  <si>
    <t>Proyectos de Inversión</t>
  </si>
  <si>
    <t>K</t>
  </si>
  <si>
    <t>Administrativos y de Apoyo</t>
  </si>
  <si>
    <t>Apoyo al proceso presupuestario y para mejorar la eficiencia institucional</t>
  </si>
  <si>
    <t>M</t>
  </si>
  <si>
    <t>Apoyo a la función pública y al mejoramiento de la gestión</t>
  </si>
  <si>
    <t>O</t>
  </si>
  <si>
    <t>Operaciones ajenas</t>
  </si>
  <si>
    <t>W</t>
  </si>
  <si>
    <t>Compromisos</t>
  </si>
  <si>
    <t>Obligaciones de cumplimiento de resolución jurisdiccional</t>
  </si>
  <si>
    <t>L</t>
  </si>
  <si>
    <t>Desastres Naturales</t>
  </si>
  <si>
    <t>N</t>
  </si>
  <si>
    <t>Obligaciones</t>
  </si>
  <si>
    <t>Pensiones y jubilaciones</t>
  </si>
  <si>
    <t>J</t>
  </si>
  <si>
    <t>Aportaciones a la seguridad social</t>
  </si>
  <si>
    <t>T</t>
  </si>
  <si>
    <t>Aportaciones a fondos de estabilización</t>
  </si>
  <si>
    <t>Y</t>
  </si>
  <si>
    <t>Aportaciones a fondos de inversión y reestructura de pensiones</t>
  </si>
  <si>
    <t>Z</t>
  </si>
  <si>
    <t>Programas de Gasto Federalizado (Gobierno Federal)</t>
  </si>
  <si>
    <t>Gasto Federalizado</t>
  </si>
  <si>
    <t>I</t>
  </si>
  <si>
    <t>Participaciones a Entidades Federativas y Municipios</t>
  </si>
  <si>
    <t>C</t>
  </si>
  <si>
    <t>Costo Financiero, Deuda o Apoyos a Deudores y Ahorradores de la Banca</t>
  </si>
  <si>
    <t>D</t>
  </si>
  <si>
    <t>H</t>
  </si>
  <si>
    <t>NO SE TIENE PASIVO CONTINGENTE PORQUE NO SE TIENEN JUICIOS</t>
  </si>
  <si>
    <t>NO SE TIENE PASIVO CONTINGENTE PORQUE NO SE CUENTA CON GARANTÍAS</t>
  </si>
  <si>
    <t>NO SE TIENE PASIVO CONTINGENTE PORQUE NO SE TIENEN AVALES</t>
  </si>
  <si>
    <t xml:space="preserve">NO SE TIENE PASIVO CONTINGENTE PORQUE NO SE TIENEN </t>
  </si>
  <si>
    <t xml:space="preserve">NO SE TIENE PASIVO CONTINGENTE PORQUE NO SE HA CONTRATADO DEUDA </t>
  </si>
  <si>
    <t>COMISIÓN DE DEPORTE DEL ESTADO DE GUANAJUATO
Programas y Proyectos de Inversión
Del 01 de enero al 31 de marzo 2024</t>
  </si>
  <si>
    <t>Inversión</t>
  </si>
  <si>
    <t>Metas</t>
  </si>
  <si>
    <t>% Avance Financiero</t>
  </si>
  <si>
    <t>% Avance Metas</t>
  </si>
  <si>
    <t>Clave del Programa/ Proyecto</t>
  </si>
  <si>
    <t>Nombre</t>
  </si>
  <si>
    <t>Descripción</t>
  </si>
  <si>
    <t>UR</t>
  </si>
  <si>
    <t>Programado</t>
  </si>
  <si>
    <t>Alcanzado</t>
  </si>
  <si>
    <t>Unidad de medida</t>
  </si>
  <si>
    <t>Devengado/ Aprobado</t>
  </si>
  <si>
    <t>Devengado/ Modificado</t>
  </si>
  <si>
    <t>Alcanzado/ Programado</t>
  </si>
  <si>
    <t>Alcanzado/ Modificado</t>
  </si>
  <si>
    <t>E047QA2122.2401</t>
  </si>
  <si>
    <t>Construcción de la Unidad Deportiva de Apaseo el Grande. (Tercera Etapa).</t>
  </si>
  <si>
    <t>211213001060000</t>
  </si>
  <si>
    <t>Obra construida</t>
  </si>
  <si>
    <t>E047QA2184.2401</t>
  </si>
  <si>
    <t>Remodelación de pista de trote con recubrimiento sintético y alumbrado en campos de fútbol soccer de prácticas en la Unidad Deportiva, municipio de Abasolo.</t>
  </si>
  <si>
    <t>E047QA2578.2301</t>
  </si>
  <si>
    <t>Construcción de pista de atletismo de 6 carriles con recubrimiento sintético en el municipio de Victoria</t>
  </si>
  <si>
    <t>E047QA3574.2401</t>
  </si>
  <si>
    <t>Construcción de Módulo Deportivo Multidisciplinario, en la Unidad Deportiva Norte (Terminación) en Salvatierra</t>
  </si>
  <si>
    <t>E047QA3730.2301</t>
  </si>
  <si>
    <t>Construcción de cancha de usos múltiples y obras complementarias, en la localidad de Aratzipu en Pénjamo</t>
  </si>
  <si>
    <t>E047QA3864.2301</t>
  </si>
  <si>
    <t>Rehabilitación de alberca olímpica y fosa de clavados en el Centro Acuático, del Macrocentro Deportivo I, Valenciana, en la ciudad de Guanajuato</t>
  </si>
  <si>
    <t>E047QA3864.2401</t>
  </si>
  <si>
    <t>Rehabilitación del Centro Acuático del Macrocentro Deportivo I, Valenciana, en la ciudad de Guanajuato, Gto., segunda  etapa, consistente en: Instalación eléctrica; acabados en baños-vestidores; acabados en sanitarios; áreas administrativas (resanes y cancelerías); gimnasio seco (trampolines y camas elásticas, pisos y resanes) y sustitución de paneles solares; pintura general en estructura metálica; cambio general de pisos y rehabilitación de cancelería en fachada.</t>
  </si>
  <si>
    <t>E047QA3905.2301</t>
  </si>
  <si>
    <t>Construcción del Centro Acuático de Enseñanza, en el Municipio de Coroneo</t>
  </si>
  <si>
    <t>Obra rehabilitada</t>
  </si>
  <si>
    <t>E047QA3915.2401</t>
  </si>
  <si>
    <t>Remodelación de Centro Deportivo en la localidad de Rincón de Tamayo, municipio de Celaya, Gto. (primera etapa)</t>
  </si>
  <si>
    <t>E047QA3922.2401</t>
  </si>
  <si>
    <t>Construcción de pista de atletismo para entrenamiento, en la Unidad Deportiva Profesor Santiago García Lira (pista de 6 carriles) en Valle de Santiago</t>
  </si>
  <si>
    <t>E047QB0146.2301</t>
  </si>
  <si>
    <t>Proyecto integral para la construcción de área deportiva y recreativa "Contigo Sí" (cancha de fútbol siete, módulo recreativo, sanitarios), en la localidad El Chinaco, en Villagrán, primera etapa: Construcción de cancha de fútbol siete.</t>
  </si>
  <si>
    <t>E047QB0146.2303</t>
  </si>
  <si>
    <t>Finiquito de la adquisición de equipo de cómputo y equipo electrónico de la Dirección de Infraestructura Deportiva</t>
  </si>
  <si>
    <t>Área deportiva construida</t>
  </si>
  <si>
    <t>E047QB0146.2306</t>
  </si>
  <si>
    <t>Construcción de gimnasio al aire libre en el municipio de Valle de Santiago, en la localidad de Gervacio Mendoza</t>
  </si>
  <si>
    <t>Finiquito realizado</t>
  </si>
  <si>
    <t>E047QB0146.2307</t>
  </si>
  <si>
    <t>Construcción de gimnasio al aire libre en el municipio de Valle de Santiago, en la Colonia Las Fuentes</t>
  </si>
  <si>
    <t>Obra complementaria concluida</t>
  </si>
  <si>
    <t>E047QB0146.2308</t>
  </si>
  <si>
    <t>Rehabilitación de concha de bateo y dugouts para el campo de béisbol de prácticas, en Col. Camémbaro (Primera Etapa) en Valle de Santiago</t>
  </si>
  <si>
    <t>E047QB0146.2309</t>
  </si>
  <si>
    <t>Construcción de cancha de usos múltiples de prácticas, en la localidad Paredes en Santa Catarina</t>
  </si>
  <si>
    <t>E047QB0146.2313</t>
  </si>
  <si>
    <t>Rehabilitación de cancha de frontón y pista de atletismo de entrenamiento, en la Unidad Deportiva La Caja, Cabecera Municipal en San José Iturbide</t>
  </si>
  <si>
    <t>E047QB0146.2314</t>
  </si>
  <si>
    <t>Rehabilitación de cancha de futbol siete y obra complementaria, Barrio de Santo Tomás, Tierra Blanca</t>
  </si>
  <si>
    <t>E047QB0146.2315</t>
  </si>
  <si>
    <t>Construcción de obra complementaria en cancha de futbol siete de Cabecera Municipal, Xichú</t>
  </si>
  <si>
    <t>E047QB0146.2317</t>
  </si>
  <si>
    <t>Rehabilitación de espacio público en el municipio de Dolores de Hidalgo Cuna de la Independencia Nacional, en parque La Morera</t>
  </si>
  <si>
    <t>E047QB0146.2319</t>
  </si>
  <si>
    <t>Reconstrucción de cancha de usos múltiples de prácticas en la Secundaria Pilares de la Educación en la localidad de Mangas Cuatas, municipio de Atarjea</t>
  </si>
  <si>
    <t>E047QB0146.2320</t>
  </si>
  <si>
    <t>Construcción de la 3era etapa (caseta de control, bodega de mantenimiento y cancha de usos múltiples) de la Unidad Deportiva "Centenario" en Apaseo el Grande</t>
  </si>
  <si>
    <t>E047QB0146.2321</t>
  </si>
  <si>
    <t>Rehabilitación de cancha multideportiva de prácticas en el municipio de Guanajuato, en la localidad Guanajuato, colonia Paseo de la Presa, en la calle Presa del Saucillo</t>
  </si>
  <si>
    <t>E047QB0146.2322</t>
  </si>
  <si>
    <t>Rehabilitación de cancha multideportiva de prácticas en el municipio de Guanajuato, en la localidad Marfil, colonia Las Teresas, en la calle Conde de Lemus</t>
  </si>
  <si>
    <t>Cancha rehabilitada</t>
  </si>
  <si>
    <t>E047QB0146.2323</t>
  </si>
  <si>
    <t>Construcción de cancha multideportiva de prácticas en el municipio de Guanajuato, en la localidad Guanajuato, en la colonia Centro, en el callejón Sepultura</t>
  </si>
  <si>
    <t>E047QB0146.2324</t>
  </si>
  <si>
    <t>Rehabilitación de cancha multideportiva de prácticas en el municipio de Guanajuato, en la localidad Guanajuato, en la colonia Cerro de Los Leones, en la calle de Las Flores</t>
  </si>
  <si>
    <t>Cancha construida</t>
  </si>
  <si>
    <t>E047QB0146.2325</t>
  </si>
  <si>
    <t>Rehabilitación de cancha multideportiva de prácticas en el municipio de Guanajuato, en la localidad Marfil, en la colonia Lomas de Marfil, en la calle Sierra Madre Occidental</t>
  </si>
  <si>
    <t>E047QB0146.2326</t>
  </si>
  <si>
    <t>Rehabilitación de cancha multideportiva de prácticas en el municipio de Guanajuato, en la localidad Marfil, en la colonia El Edén, en la calle Edén</t>
  </si>
  <si>
    <t>E047QB0146.2327</t>
  </si>
  <si>
    <t>Rehabilitación de cancha multideportiva de prácticas en el municipio de Guanajuato, en la localidad Guanajuato, en la colonia Pozuelos, en la calle Guanajuato</t>
  </si>
  <si>
    <t>E047QB0146.2328</t>
  </si>
  <si>
    <t>Construcción de cancha de voleibol de prácticas y módulo sanitario en la colonia Del Valle en la cabecera municipal de Jaral del Progreso</t>
  </si>
  <si>
    <t>E047QB0146.2329</t>
  </si>
  <si>
    <t>Alumbrado para cancha de fútbol siete de prácticas, en la localidad de San Pedro de Ibarra en Ocampo</t>
  </si>
  <si>
    <t>E047QB0146.2330</t>
  </si>
  <si>
    <t>Construcción de techado número 3 de cancha de usos múltiples de prácticas, con recubrimiento acrílico en la Unidad Deportiva Sur en Pénjamo</t>
  </si>
  <si>
    <t>Obra complementaria realizada</t>
  </si>
  <si>
    <t>E047QB0146.2331</t>
  </si>
  <si>
    <t>Rehabilitación de cancha de fútbol siete, en la Unidad Deportiva en Pueblo Nuevo</t>
  </si>
  <si>
    <t>Techado construido</t>
  </si>
  <si>
    <t>E047QB0146.2333</t>
  </si>
  <si>
    <t>Alumbrado de campo de fútbol soccer y pista de atletismo para entrenamiento, en la Unidad Deportiva J. Jesús Rodríguez Barba en San Francisco del Rincón</t>
  </si>
  <si>
    <t>E047QB0146.2334</t>
  </si>
  <si>
    <t>Rehabilitación de cancha de fútbol rápido, en el municipio de San Luis de la Paz, Guanajuato</t>
  </si>
  <si>
    <t>Obra complentaria realizada</t>
  </si>
  <si>
    <t>E047QB0146.2335</t>
  </si>
  <si>
    <t>Construcción de cancha de handball en el Módulo COMUDE Juventino Rosas en Santa Cruz de Juventino Rosas</t>
  </si>
  <si>
    <t>E047QB0146.2337</t>
  </si>
  <si>
    <t>Rehabilitación de cancha de fútbol 7 en Unidad Deportiva de Tarimoro</t>
  </si>
  <si>
    <t>E047QB0146.2338</t>
  </si>
  <si>
    <t>Enmallado perimetral para el campo de fútbol soccer de prácticas No. 2 en la Unidad Deportiva en Tarimoro</t>
  </si>
  <si>
    <t>E047QB0146.2401</t>
  </si>
  <si>
    <t>Apoyos para intervención de espacios deportivos en los municipios del estado (mejoramiento, mantenimiento y equipamiento de espacios deportivos)</t>
  </si>
  <si>
    <t>E047QB0146.2402</t>
  </si>
  <si>
    <t>Seguimiento, gestión y verificación de la construcción y rehabilitación de espacios deportivos</t>
  </si>
  <si>
    <t>Espacios deportivos Intervenidos</t>
  </si>
  <si>
    <t>E047QB0146.2403</t>
  </si>
  <si>
    <t>Construcción, rehabilitación y equipamiento de espacios deportivos</t>
  </si>
  <si>
    <t>Informes y/o reportes de avance realizados</t>
  </si>
  <si>
    <t>E047QB0146.2404</t>
  </si>
  <si>
    <t>Rehabilitación de campo de béisbol de prácticas en la Unidad Deportiva, en la localidad Irámuco, municipio de Acámbaro</t>
  </si>
  <si>
    <t>Espacios deportivos construidos y/o rehabilitados</t>
  </si>
  <si>
    <t>E047QC0133.2401</t>
  </si>
  <si>
    <t>Atención a deportistas con entrenamiento especializado y atención multidisciplinaria (nutriólogo, psicólogo,  fisiatra, médico, metodólogo) a través de los Centros de Formación Deportiva.</t>
  </si>
  <si>
    <t>211213001030000</t>
  </si>
  <si>
    <t>E047QC0134.2301</t>
  </si>
  <si>
    <t>Finiquito de la adquisición de material deportivo para la activación de espacios públicos sociales, populares y deportivos en los municipios para la práctica de la actividad física y deportiva</t>
  </si>
  <si>
    <t>211213001040000</t>
  </si>
  <si>
    <t>Talentos deportivos atendidos</t>
  </si>
  <si>
    <t>E047QC0134.2302</t>
  </si>
  <si>
    <t>Finiquito de la adquisición de material deportivo para los eventos de activación física recreativos y deportivos entre la población guanajuatense</t>
  </si>
  <si>
    <t>E047QC0134.2401</t>
  </si>
  <si>
    <t>Activación física en espacios públicos sociales, populares y deportivos en el Estado, para la promoción de la cultura física y deportiva</t>
  </si>
  <si>
    <t>E047QC0134.2402</t>
  </si>
  <si>
    <t>Apoyo en la organización y logística de eventos de activación física recreativos en materia de cultura física y deporte.</t>
  </si>
  <si>
    <t>Espacios atendidos</t>
  </si>
  <si>
    <t>E047QC0134.2403</t>
  </si>
  <si>
    <t>Eventos de activación física masivos o multitudinarios en coordinación con los distintos organismos de gobierno.</t>
  </si>
  <si>
    <t>Eventos organizados o apoyados</t>
  </si>
  <si>
    <t>E047QC0134.2404</t>
  </si>
  <si>
    <t>Apoyos económicos para la participación de la población guanajuatense en actividades recreativas, deportivas y de activación física dentro y fuera del estado para la promoción de la cultura física.</t>
  </si>
  <si>
    <t>Eventos realizados</t>
  </si>
  <si>
    <t>E047QC0135.2401</t>
  </si>
  <si>
    <t>Apoyo con becas de alto rendimiento a seleccionados nacionales que representen a nuestro estado, con resultados sobresalientes en el ámbito nacional e internacional en sus diferentes disciplinas deportivas.</t>
  </si>
  <si>
    <t>Apoyos otorgados</t>
  </si>
  <si>
    <t>E047QC0135.2402</t>
  </si>
  <si>
    <t>Apoyos, estímulos y reconocimientos a deportistas de alto rendimiento de representación nacional e internacional</t>
  </si>
  <si>
    <t>Becas otorgadas</t>
  </si>
  <si>
    <t>E047QC0136.2401</t>
  </si>
  <si>
    <t>Apoyos económicos, en especie y de gestión para la organización de campeonatos nacionales, internacionales y de exhibición para que los deportistas guanajuatenses tengan una mejor preparación y  obtengan mejores resultados.</t>
  </si>
  <si>
    <t>E047QC0138.2401</t>
  </si>
  <si>
    <t>Apoyos económicos (becas, estímulos, en especie y de gestión) para la participación de deportistas, entrenadores y organismos deportivos en eventos recreativos y de competencia de deporte adaptado y paranacionales CONADE.</t>
  </si>
  <si>
    <t>Eventos realizados o apoyados</t>
  </si>
  <si>
    <t>E047QC0140.2301</t>
  </si>
  <si>
    <t>Rehabilitación y mantenimiento de instalaciones deportivas a cargo de la Comisión de Deporte</t>
  </si>
  <si>
    <t>211213001070000</t>
  </si>
  <si>
    <t>E047QC0140.2302</t>
  </si>
  <si>
    <t>Finiquito de la adquisición de herramienta, equipo y mobiliario de oficina para las instalaciones deportivas y oficinas administrativas de la Comisión de Deporte</t>
  </si>
  <si>
    <t>Rehabilitaciones concluidas</t>
  </si>
  <si>
    <t>E047QC0140.2401</t>
  </si>
  <si>
    <t>Acciones de rehabilitación y mantenimiento de Instalaciones Deportivas administradas por la Comisión de Deporte</t>
  </si>
  <si>
    <t>E047QC0140.2402</t>
  </si>
  <si>
    <t>Equipamiento de Instalaciones Deportivas y oficinas administrativas de la Comisión de Deporte</t>
  </si>
  <si>
    <t>Acciones de rehabilitación y mantenimientos realizados</t>
  </si>
  <si>
    <t>E047QC0141.2401</t>
  </si>
  <si>
    <t>Atenciones del equipo multidisciplinario a deportistas que representan a Guanajuato en los Juegos Nacionales CONADE y el Sistema Nacional de Competencias.</t>
  </si>
  <si>
    <t>211213001050000</t>
  </si>
  <si>
    <t>Instalaciones deportivas y oficinas administrativas equipadas</t>
  </si>
  <si>
    <t>E047QC0145.2401</t>
  </si>
  <si>
    <t>Capacitación y actualización de personas involucradas en el  deporte mediante  cursos taller, foros y  congresos.</t>
  </si>
  <si>
    <t>211213001080000</t>
  </si>
  <si>
    <t>Atenciones y/o evaluaciones médico funcionales realizadas</t>
  </si>
  <si>
    <t>E047QC0339.2301</t>
  </si>
  <si>
    <t>Finiquito de la adquisición de material deportivo para apoyar a deportistas, entrenadores y asociaciones deportivas en los eventos del Sistema Nacional de Competencias CONADE</t>
  </si>
  <si>
    <t>Personas capacitadas</t>
  </si>
  <si>
    <t>E047QC0339.2401</t>
  </si>
  <si>
    <t>Apoyos económicos, en especie y de gestión a deportistas, entrenadores y asociaciones deportivas para promover la participación en los eventos convocados dentro del Sistema Nacional de Competencias CONADE</t>
  </si>
  <si>
    <t>E047QC0339.2402</t>
  </si>
  <si>
    <t>Apoyos económicos, becas, en especie y de gestión a deportistas y entrenadores destacados que participan en la última etapa nacional del evento Nacional CONADE</t>
  </si>
  <si>
    <t>E047QC3302.2401</t>
  </si>
  <si>
    <t>Apoyo a deportistas y/o personal de entrenamiento con hospedaje y/o apoyo económico para alimentación, derivado de la concentración deportiva en las Villas Grandeza del Deporte.</t>
  </si>
  <si>
    <t>Estímulos y apoyos otorgados</t>
  </si>
  <si>
    <t>E047PB0314</t>
  </si>
  <si>
    <t>Activación física de la población guanajuatense</t>
  </si>
  <si>
    <t>Apoyos económicos, materiales y de logística para activaciones físicas, recreativas y deportivas tramitadas y gestionadas de manera oportuna</t>
  </si>
  <si>
    <t>Apoyos gestionados</t>
  </si>
  <si>
    <t>Becas mensuales de personal operativo tramitadas y gestionadas para pago de manera oportuna</t>
  </si>
  <si>
    <t>Becas mensuales gestionadas</t>
  </si>
  <si>
    <t>Activación de espacios deportivos y recreativos, públicos y privados en el Estado</t>
  </si>
  <si>
    <t>Espacios activados</t>
  </si>
  <si>
    <t>E047PB0315</t>
  </si>
  <si>
    <t>Administración y operación del deporte competitivo</t>
  </si>
  <si>
    <t>Autorización de apoyos a organismos deportivos, entrenadores y deportistas para su preparación y participación en eventos deportivos.</t>
  </si>
  <si>
    <t>Apoyos autorizados</t>
  </si>
  <si>
    <t>Atención a solicitudes de apoyo y becas de deporte adaptado</t>
  </si>
  <si>
    <t>Solicitudes de deporte adaptado atendidas</t>
  </si>
  <si>
    <t>Plan de entrenamiento revisado a los deportistas de alto rendimiento</t>
  </si>
  <si>
    <t>Planes de entrenamiento  de alto rendimiento revisados</t>
  </si>
  <si>
    <t>Trámite de apoyos económicos o en especie otorgados  a los atletas de Alto Rendimiento para su preparación.</t>
  </si>
  <si>
    <t>Apoyos tramitados</t>
  </si>
  <si>
    <t>Trámite de becas para deportistas de Alto Rendimiento de forma mensual</t>
  </si>
  <si>
    <t>Becas tramitadas</t>
  </si>
  <si>
    <t>Convocatorias para eventos deportivos organizados</t>
  </si>
  <si>
    <t>Convocatorias realizadas</t>
  </si>
  <si>
    <t>E047PB0316</t>
  </si>
  <si>
    <t>Gestión Estratégica y Mercadotecnia</t>
  </si>
  <si>
    <t>Patrocinio para eventos organizados por la CODE, con organizaciones públicas o privadas.</t>
  </si>
  <si>
    <t>Patrocinios obtenidos</t>
  </si>
  <si>
    <t>Asesorías estratégicas para la población deportiva y para los organismos municipales de deporte en el estado de Guanajuato.</t>
  </si>
  <si>
    <t>Asesoría realizadas.</t>
  </si>
  <si>
    <t>Mercadotecnia deportiva en el desarrollo de eventos nacionales e internacionales.</t>
  </si>
  <si>
    <t>Eventos desarrollados.</t>
  </si>
  <si>
    <t>E047PB0317</t>
  </si>
  <si>
    <t>Atención médica e investigación en ciencias del deporte y salud</t>
  </si>
  <si>
    <t>Atenciones medicas y del equipo multidisciplinario otorgadas en eventos organizados por CODE.</t>
  </si>
  <si>
    <t>Atenciones otorgadas</t>
  </si>
  <si>
    <t>Guanajuatenses atendidos con acciones de Medicina y Ciencias aplicadas en nuestras instalaciones deportivas.</t>
  </si>
  <si>
    <t>Evaluaciones ,seguimientos y/o atenciones del equipo multidisciplinario a deportistas de alto rendimiento del Estado.</t>
  </si>
  <si>
    <t>Atenciones y/o seguimientos  realizados</t>
  </si>
  <si>
    <t>Captura y análisis datos para proyectos de investigación en materia de medicina y/o  Ciencias Aplicadas al Deporte generados por acciones de CODE</t>
  </si>
  <si>
    <t>Proyectos Realizados</t>
  </si>
  <si>
    <t>E047PB0318</t>
  </si>
  <si>
    <t>Administración y operación de las Coordinaciones Regionales</t>
  </si>
  <si>
    <t>Registro de las acciones de trabajo con los organismos municipales del deporte para la vinculación, promoción y coordinación de los programas deportivos estatales y federales, mediante asesoría, gestión y acompañamiento durante los procesos establecidos.</t>
  </si>
  <si>
    <t>Acciones realizadas</t>
  </si>
  <si>
    <t>Coordinación con la dirección de cultura física y la dirección de deporte de la CODE Guanajuato para la organización de eventos de cultura física y deporte.</t>
  </si>
  <si>
    <t>Eventos organizados</t>
  </si>
  <si>
    <t>Reuniones regionales de trabajo, información y seguimiento mediante minutas de acuerdos y compromisos adquiridos por las instancias participantes, para la coordinación y organización de eventos de los programas y actividades estatales y federales de cultura física y deporte.</t>
  </si>
  <si>
    <t>Reuniones celebradas</t>
  </si>
  <si>
    <t>E047PB0320</t>
  </si>
  <si>
    <t>Administración y Operación del Centro Estatal de Capacitación</t>
  </si>
  <si>
    <t>Diseño y planeación de la capacitación y actualización en las diferentes ciencias aplicadas al deporte y disciplinas deportivas en beneficio de  todas las  personas involucradas en el desarrollo,  enseñanza y práctica de la cultura física y deporte.</t>
  </si>
  <si>
    <t>Capacitaciones realizadas</t>
  </si>
  <si>
    <t>Programación y logística con autoridades rectoras de las certificaciones en las diferentes ciencias aplicadas al deporte y disciplinas deportivas, en beneficio de  todas las  personas involucradas  en la enseñanza y práctica de la cultura física y deporte.</t>
  </si>
  <si>
    <t>Certificaciones realizadas</t>
  </si>
  <si>
    <t>E047PB0321</t>
  </si>
  <si>
    <t>Administración y operación de los proyectos de Infraestructura Deportiva</t>
  </si>
  <si>
    <t>Solicitudes de validación atendidas de expedientes de obra revisados, validados y programados.</t>
  </si>
  <si>
    <t>Solicitudes validadas.</t>
  </si>
  <si>
    <t>Estimaciones de obra atendidas para la  liberación de los recursos necesarios para la ejecución de la  obra o acción.</t>
  </si>
  <si>
    <t>Estimaciones de obra realizadas.</t>
  </si>
  <si>
    <t>Solicitudes de pago de los municipios y de la secretaría de obra pública  ante la dirección de finanzas y administración de la CODE Guanajuato tramitados.</t>
  </si>
  <si>
    <t>Solicitudes de pago tramitados.</t>
  </si>
  <si>
    <t>E047PB0322</t>
  </si>
  <si>
    <t>Administración y operación de los Espacios Deportivos</t>
  </si>
  <si>
    <t>Acciones de mantenimiento preventivos, realizados en los centros deportivos, para conservarlos en óptimas condiciones y las personas usuarias puedan realizar una correcta práctica del deporte.</t>
  </si>
  <si>
    <t>Mantenimientos realizados</t>
  </si>
  <si>
    <t>Acciones de revisión de los espacios deportivos para brindar atención a personas usuarias en espacios deportivos en óptimas condiciones, operados por la CODE.</t>
  </si>
  <si>
    <t>Revisiones de las condiciones de los espacios deportivos realizadas</t>
  </si>
  <si>
    <t>Registro y orientación de personas para el uso adecuado de las instalaciones de los espacios deportivos operados por la CODE.</t>
  </si>
  <si>
    <t>Registro mensual realizado</t>
  </si>
  <si>
    <t>Dirección y supervisión de procesos estratégicos, CODE.</t>
  </si>
  <si>
    <t>Seguimiento al cumplimiento los acuerdos y decisiones del Consejo Directivo realizado</t>
  </si>
  <si>
    <t>Acuerdos del Consejo Directivo realizadas</t>
  </si>
  <si>
    <t>Acciones que promuevan, difundan o fomenten la práctica, investigación, ejecución, supervisión y evaluación de la cultura física y el deporte gestionadas con instituciones públicas y privadas</t>
  </si>
  <si>
    <t>Convenios gestionadas</t>
  </si>
  <si>
    <t>Proyectos como fuente de financiamiento alterno gestionados</t>
  </si>
  <si>
    <t>Empresa gestionada</t>
  </si>
  <si>
    <t>Administración de los recursos humanos, materiales, financieros y de servicios, CODE</t>
  </si>
  <si>
    <t>Solicitudes de modificación al presupuesto gestionadas de manera oportuna</t>
  </si>
  <si>
    <t>Solicitudes de modificación al presupuesto gestionadas de manera oportuna.</t>
  </si>
  <si>
    <t>Información financiera presentada de acuerdo a la normatividad vigente.</t>
  </si>
  <si>
    <t>Información financiera presentada</t>
  </si>
  <si>
    <t>Contratos de compras realizados por la entidad</t>
  </si>
  <si>
    <t>Contratos de compras realizados</t>
  </si>
  <si>
    <t>Nominas de personal de base y eventual pagadas</t>
  </si>
  <si>
    <t>Nominas elaboradas y pagadas</t>
  </si>
  <si>
    <t>Vinculación de estrategias, protocolos e imagen (CODE)</t>
  </si>
  <si>
    <t>Realización y validación de la imagen y promoción en conjunto con la Coordinación General de Comunicación Social de Gobierno del Estado.</t>
  </si>
  <si>
    <t>Acciones de imagen validadas.</t>
  </si>
  <si>
    <t>Organización, convocatoria y realización de las sesiones de Consejo Directivo.</t>
  </si>
  <si>
    <t>Sesiones de Consejo Directivo realizadas.</t>
  </si>
  <si>
    <t>Organización, convocatoria y realización de las sesiones del Sistema Estatal de Deporte y Cultura Física.</t>
  </si>
  <si>
    <t>Sesiones del Sistema Estatal realizadas.</t>
  </si>
  <si>
    <t>Organización, convocatoria y realización de las sesiones de Consejo Directivo</t>
  </si>
  <si>
    <t>Sesiones de consejo realizadas, generando una minuta y relación de acuerdos por sesión</t>
  </si>
  <si>
    <t>Organización, convocatoria y realización de las sesiones del Sistema Estatal de Deporte y Cultura Física</t>
  </si>
  <si>
    <t>Sesiones del sistema Estatal realizadas, generando una minuta y relación de acuerdos por sesión</t>
  </si>
  <si>
    <t>Atención de asuntos jurídicos, CODE.</t>
  </si>
  <si>
    <t>Solicitudes y casos en materia jurídica y adecuaciones al marco normativo interno atendidos.</t>
  </si>
  <si>
    <t>Solicitudes atendidas</t>
  </si>
  <si>
    <t>Convenios jurídicos para diversos apoyos realizados</t>
  </si>
  <si>
    <t>Convenios realizados</t>
  </si>
  <si>
    <t>Solicitudes de acceso a la información pública atendidas</t>
  </si>
  <si>
    <t>Planeación estatégica, CODE.</t>
  </si>
  <si>
    <t>Cursos de capacitación (mejora de productividad) a personal de la CODE organizados</t>
  </si>
  <si>
    <t>Cursos de capactiación organizados</t>
  </si>
  <si>
    <t>Informe de avance de metas presentados antes las instancias correspondientes</t>
  </si>
  <si>
    <t>Informe de avance de metas presentados</t>
  </si>
  <si>
    <t>Solicitudes de soporte informático atendidas (apoyo a equipos de computo, impresión e imagen al servicio del personal de CODE).</t>
  </si>
  <si>
    <t>Organización, convocatoria y realización de las sesiones de comités internos de la CODE</t>
  </si>
  <si>
    <t>sesiones de comités internos de la CODE realizadas</t>
  </si>
  <si>
    <t>Procesos y proyectos con mejoras comprobables derivado de recomendaciones hechas a partir de diagnósticos, evaluaciones, estadísticas o seguimientos generados</t>
  </si>
  <si>
    <t>Procesos y Proyectos mejorados</t>
  </si>
  <si>
    <t>Supervisión de registros de personas físicas, ligas deportivas, organismos, asociaciones, instalaciones deportivas agregados al Registro Estatal del Deporte</t>
  </si>
  <si>
    <t>Registros en RED realizados</t>
  </si>
  <si>
    <t>entrenadores y promotores capacitados mediante asesorías sobre el Registro Estatal del Deporte.</t>
  </si>
  <si>
    <t>entrenadores y promotores capacitados</t>
  </si>
  <si>
    <t>Desarrollo de herramientas o módulos en el sistema del RED</t>
  </si>
  <si>
    <t>Modulos desarrollados</t>
  </si>
  <si>
    <t>Operación del Órgano Interno de Control de la Comisión Estatal de Cultura Física y Deporte</t>
  </si>
  <si>
    <t>Verificaciones físicas y documentales a las dependencias, entidades y unidades de apoyo de la administración pública estatal</t>
  </si>
  <si>
    <t>211213001A10000</t>
  </si>
  <si>
    <t>Verificaciones realizadas</t>
  </si>
  <si>
    <t>Supervisiones de actos de entrega-recepción de los niveles 1 al 11 de conformidad con el Reglamento de Entrega – Recepción para la Administración Pública Estatal.</t>
  </si>
  <si>
    <t>Supervisiones realizadas</t>
  </si>
  <si>
    <t>Participaciones en sesiones de Órganos de Gobierno y/o Colegiados celebradas</t>
  </si>
  <si>
    <t>Participaciones realizadas</t>
  </si>
  <si>
    <t>Auditorías financieras a rubros y partidas específicas, a estados financieros de la dependencia o entidad</t>
  </si>
  <si>
    <t>Auditorías financieras realizadas</t>
  </si>
  <si>
    <t>Procesos de investigación iniciados en atención a auditorías, quejas o de oficio, conforme a la Ley de Responsabilidades Administrativas para el Estado de Guanajuato</t>
  </si>
  <si>
    <t>Investigaciones radicadas</t>
  </si>
  <si>
    <t>Análisis de la información financiera y presupuestal de la entidad</t>
  </si>
  <si>
    <t>Análisis realizados</t>
  </si>
  <si>
    <t>Auditorías de desempeño de tipo complementaria, de consistencia y resultados, diseño, impacto, indicadores, procesos y resultados</t>
  </si>
  <si>
    <t>Auditorías de desempeño realizadas</t>
  </si>
  <si>
    <t>Auditorías de cumplimiento en materia de control interno, operativa, contrataciones y cumplimiento de contratos de la dependencia o entidad</t>
  </si>
  <si>
    <t>Auditorías de cumplimiento realizadas</t>
  </si>
  <si>
    <t>Procesos de investigación concluidos con determinación de archivo o con Informe de Presunta Responsabilidad, conforme a la Ley de Responsabilidades Administrativas para el Estado de Guanajuato</t>
  </si>
  <si>
    <t>Investigaciones concluidas</t>
  </si>
  <si>
    <t>Lic. Christian Enríquez Hernández</t>
  </si>
  <si>
    <t>C.P. J. Felipe Sánchez Martinez</t>
  </si>
  <si>
    <t>Director General</t>
  </si>
  <si>
    <t>Director de Finanzas y Administración</t>
  </si>
  <si>
    <t>COMISIÓN DE DEPORTE DEL ESTADO DE GUANAJUATO
Indicadores de Resultados
Del 1 de enero al 31 de marzo de 2024</t>
  </si>
  <si>
    <t>Programa o proyecto de Inversión</t>
  </si>
  <si>
    <t>Prespuesto del programa presupuestario</t>
  </si>
  <si>
    <t>MIR</t>
  </si>
  <si>
    <t>Indicadores</t>
  </si>
  <si>
    <t>Resultado del indicador</t>
  </si>
  <si>
    <t xml:space="preserve">Clasificación Programática acorde al CONAC
</t>
  </si>
  <si>
    <t xml:space="preserve">Clave del Programa presupuestario
</t>
  </si>
  <si>
    <t xml:space="preserve">Nombre del programa presupuestario
</t>
  </si>
  <si>
    <t xml:space="preserve">Clasificación funcional del gasto al que corresponde el programa presupuestario
</t>
  </si>
  <si>
    <t xml:space="preserve">Nombre de la dependencia o entidad que lo ejecuta
</t>
  </si>
  <si>
    <t xml:space="preserve">Aprobado
</t>
  </si>
  <si>
    <t xml:space="preserve">Devengado
</t>
  </si>
  <si>
    <t xml:space="preserve">Ejercido
</t>
  </si>
  <si>
    <t xml:space="preserve">Pagado
</t>
  </si>
  <si>
    <t xml:space="preserve">Cuenta con MIR
(SI/NO)
</t>
  </si>
  <si>
    <t>Nivel de la MIR del programa</t>
  </si>
  <si>
    <t>Descripción del resumen narrativo (FIN, Propósito, componentes y actividades)</t>
  </si>
  <si>
    <t xml:space="preserve">Nombre del Indicador
</t>
  </si>
  <si>
    <t xml:space="preserve">Nivel de la MIR, al que corresponde el indicador
</t>
  </si>
  <si>
    <t xml:space="preserve">Fórmula de cálculo
</t>
  </si>
  <si>
    <t>Descripción de variables de la fórmula</t>
  </si>
  <si>
    <t xml:space="preserve">Meta del indicador Programada
</t>
  </si>
  <si>
    <t xml:space="preserve">Meta del indicador Modificada
</t>
  </si>
  <si>
    <t xml:space="preserve">Meta del indicador alcanzada
</t>
  </si>
  <si>
    <t xml:space="preserve">Valor del numerador de la formula </t>
  </si>
  <si>
    <t>Valor del denominador de la formula</t>
  </si>
  <si>
    <t>Unidad de medida de las variables del indicador</t>
  </si>
  <si>
    <t>E047</t>
  </si>
  <si>
    <t>Práctica competitiva y deportiva</t>
  </si>
  <si>
    <t>2.4.1</t>
  </si>
  <si>
    <t>CODE</t>
  </si>
  <si>
    <t>SI</t>
  </si>
  <si>
    <t>Actividad</t>
  </si>
  <si>
    <t>P0314 Activación física de la población guanajuatense</t>
  </si>
  <si>
    <t>Porcentaje de Avance Físico del Proceso/Proyecto</t>
  </si>
  <si>
    <t>INDICADORES</t>
  </si>
  <si>
    <t>A/B*100</t>
  </si>
  <si>
    <t>(Porcentaje de Avance Físico alcanzado por el proceso/proyecto durante la fase de ejecución/Porcentaje de Avance Físico establecido en la fase de Programación para el proceso/proyecto)*100</t>
  </si>
  <si>
    <t>Porcentaje</t>
  </si>
  <si>
    <t>Porcentaje de Avance Financiero del Proceso/Proyecto</t>
  </si>
  <si>
    <t>(Porcentaje de Avance Financiero alcanzado por el proceso/proyecto durante la fase de ejecución/Porcentaje de Avance Financiero establecido en la fase de Programación para el proceso/proyecto)*100</t>
  </si>
  <si>
    <t>P0315 Administración y operación del deporte competitivo</t>
  </si>
  <si>
    <t>P0316 Gestión Estratégica y Mercadotecnia</t>
  </si>
  <si>
    <t>P0317 Atención médica e investigación en ciencias del deporte y salud</t>
  </si>
  <si>
    <t>P0318 Administración y operación de las Coordinaciones Regionales</t>
  </si>
  <si>
    <t>P0320 Administración y Operación del Centro Estatal de Capacitación</t>
  </si>
  <si>
    <t>P0321 Administración y operación de los proyectos de Infraestructura Deportiva</t>
  </si>
  <si>
    <t>P0322 Administración y operación de los Espacios Deportivos</t>
  </si>
  <si>
    <t>Q0133 Escuelas de Formación Deportiva</t>
  </si>
  <si>
    <t>Q0134 Apoyo a la población guanajuatense para la promoción de la cultura física</t>
  </si>
  <si>
    <t>Q0135 Fondo de apoyo para el deporte de alto rendimiento del estado de Guanajuato</t>
  </si>
  <si>
    <t>Q0136 Organización de Campeonatos Deportivos Nacionales e Internacionales en el Estado de Guanajuato</t>
  </si>
  <si>
    <t>Q0138 Atención a deportistas con discapacidad</t>
  </si>
  <si>
    <t>Q0140 Equipamiento, Operación, Mantenimiento y Rehabilitación de Macrocentros Deportivos</t>
  </si>
  <si>
    <t>Q0141 Ampliación y Equipamiento del Laboratorio de Investigación y Medicina del Deporte</t>
  </si>
  <si>
    <t>Q0145 Formación y capacitación en materia deportiva</t>
  </si>
  <si>
    <t>Q0146 Construcción, Rehabilitación y Equipamiento de Instalaciones Deportivas</t>
  </si>
  <si>
    <t>Q0339 Participación de la Delegación Deportiva del estado de  Guanajuato en la Etapa Nacional de la Olimpiada</t>
  </si>
  <si>
    <t>Q2122 Unidad Deportiva Apaseo el Grande</t>
  </si>
  <si>
    <t>Q2184 Unidad Deportiva en Cabecera Municipal en Abasolo</t>
  </si>
  <si>
    <t>Q2578 Unidad Deportiva en Victoria</t>
  </si>
  <si>
    <t>Q3302 Equipamiento y Operación de la Villa Deportiva de Guanajuato</t>
  </si>
  <si>
    <t>Q3574 Infraestructura Deportiva en la Unidad Deportiva Norte en Salvatierra</t>
  </si>
  <si>
    <t>Q3730 Infraestructura Deportiva en la localidad de Aratzipu en Pénjamo</t>
  </si>
  <si>
    <t>Q3864 Centro Acuático del Macrocentro Deportivo I, Guanajuato.</t>
  </si>
  <si>
    <t>Q3905  CONST CTRO ACUÁTICO ENSEÑANZA CORONEO</t>
  </si>
  <si>
    <t>Q3915  REMODELACIÓN CENTRO DEPORTIVO TAMAYO</t>
  </si>
  <si>
    <t>Q3922 PISTA ATLETISMO DEP SANTIAGO GARCIA LIRA</t>
  </si>
  <si>
    <t>Componente</t>
  </si>
  <si>
    <t>Apoyo a deportistas discapacitados del Estado de Guanajuato para su participación en eventos deportivos a nivel competitivo, recreativo y promocional otorgado.</t>
  </si>
  <si>
    <t>Porcentaje de deportistas con discapacidad atendidos</t>
  </si>
  <si>
    <t xml:space="preserve">A/B*100
</t>
  </si>
  <si>
    <t>(Número total de deportistas con discapacidad atendidos en el año actual/Número total de deportistas con discapacidad programados para atender en el año actual)*100</t>
  </si>
  <si>
    <t>Deportistas con discapacidad</t>
  </si>
  <si>
    <t>Apoyo al deporte popular o social otorgado.</t>
  </si>
  <si>
    <t>Porcentaje de centros deportivos sociales en servicio atendidos con personal capacitado</t>
  </si>
  <si>
    <t>(Número de centros deportivos sociales en servicio atendidos con personal capacitado/Número de centros deportivos sociales en servicio programados para atenderse con personal capacitado)*100</t>
  </si>
  <si>
    <t>Centros deportivos sociales</t>
  </si>
  <si>
    <t>Porcentaje de ligas deportivas operando</t>
  </si>
  <si>
    <t>(Número de ligas deportivas operando/Número de ligas deportivas programadas para operar)*100</t>
  </si>
  <si>
    <t>Ligas deportivas</t>
  </si>
  <si>
    <t>Tasa de variación anual de mujeres que asisten a las instalaciones deportivas administradas por el estado.</t>
  </si>
  <si>
    <t>(A/B-1)*100</t>
  </si>
  <si>
    <t>(Cantidad de mujeres usuarias que asisten el año actual a las instalaciones deportivas./Cantidad de mujeres usuarias que asistieron el año inmediato anterior a las instalaciones deportivas.-1)*100</t>
  </si>
  <si>
    <t>Mujeres usuarias.</t>
  </si>
  <si>
    <t>Tasa de variación anual de personas activadas con eventos masivos.</t>
  </si>
  <si>
    <t>(Personas que participan en eventos masivo deportivos./Personas que participan en eventos masivo deportivos. el año anterior.-1)*100</t>
  </si>
  <si>
    <t>Personas participantes en eventos masivo deportivos</t>
  </si>
  <si>
    <t>Tasa de variación anual de jóvenes que asisten a las instalaciones deportivas administradas por el estado</t>
  </si>
  <si>
    <t>(Cantidad de personas usuarias jóvenes entre 18 y 30 años que asisten a las instalaciones deportivas./Cantidad de personas usuarias jóvenes entre 18 y 30 años que asistieron el año inmediato anterior a las instalaciones deportivas.-1)*100</t>
  </si>
  <si>
    <t>Personas usuarias jóvenes entre 18 y 30 años</t>
  </si>
  <si>
    <t>Asesoría, atención y seguimiento a acciones de infraestructura deportiva otorgados</t>
  </si>
  <si>
    <t>Porcentaje de validación de expedientes técnicos de obra</t>
  </si>
  <si>
    <t>(Número de expedientes de obra validados/Número de expedientes de obra programados para revisión)*100</t>
  </si>
  <si>
    <t>Expedientes de obra</t>
  </si>
  <si>
    <t>Porcentaje de acciones realizadas de rehabilitación, construcción o ampliación en espacios deportivos de los municipios del Estado.</t>
  </si>
  <si>
    <t>(Número de  espacios deportivos construidos, rehabilitados o con mantenimiento/Número de espacios deportivos en el estado de Guanajuato)*100</t>
  </si>
  <si>
    <t>Espacios deportivos</t>
  </si>
  <si>
    <t>Atención y seguimiento a atletas de alto rendimiento brindada</t>
  </si>
  <si>
    <t>Porcentaje de deportistas de alto rendimiento con algún tipo de apoyo</t>
  </si>
  <si>
    <t>(Número de personas que practican una disciplina deportiva con altas exigencias técnicas y científicas y, que  permiten  al  deportista participar  en preselecciones, selecciones nacionales o en el ámbito profesional que  representen a Guanajuato y al país en competencias, y pruebas de carácter  nacional o internacional, y son apoyadas por la CODE./Número total de personas que practican una disciplina deportiva con altas exigencias técnicas y científicas y que permiten al deportista participar en preselecciones, selecciones nacionales o en el ámbito profesional que  representen a  Guanajuato y al país en competencias y pruebas de carácter nacional o internacional.)*100</t>
  </si>
  <si>
    <t>Deportistas de alto rendimiento apoyados por CODE</t>
  </si>
  <si>
    <t>Capacitación al personal en materia deportiva y recreativa otorgada.</t>
  </si>
  <si>
    <t>Porcentaje de acciones de capacitación y certificación realizadas</t>
  </si>
  <si>
    <t>(Número de acciones de capacitación y certificación realizadas en el año actual/Número de acciones de capacitación y certificación programadas para realizar)*100</t>
  </si>
  <si>
    <t>Acciones de capacitación y certificación</t>
  </si>
  <si>
    <t>Identificación, atención y seguimiento a talentos deportivos brindado</t>
  </si>
  <si>
    <t>Porcentaje de talentos deportivos atendidos mediante apoyos económicos y en especie, fogueos, concentraciones, becas, evaluaciones y con seguimiento en sus entrenamientos</t>
  </si>
  <si>
    <t>(Número de  talentos deportivos atendidos con apoyos económicos y en especie, fogueos, concentraciones, becas, evaluaciones y con seguimiento en sus entrenamientos/Número total de talentos deportivos programados para atención mediante apoyos económicos y en especie, fogueos, concentraciones, becas, evaluaciones y con seguimiento en sus entrenamientos)/100</t>
  </si>
  <si>
    <t>Talentos deportivos</t>
  </si>
  <si>
    <t>Porcentaje de deportistas guanajuatenses participantes en la Olimpiada Nacional (Juegos Nacionales CONADE)</t>
  </si>
  <si>
    <t>Número de deportistas guanajuatenses participantes en la Olimpiada Nacional (Juegos Nacionales CONADE)/Número de deportistas guanajuatenses programados para participar en la Olimpiada Nacional (Juegos Nacionales CONADE))*100</t>
  </si>
  <si>
    <t>Deportistas guanajuatenses</t>
  </si>
  <si>
    <t>Servicios de medicina e investigación deportiva brindados.</t>
  </si>
  <si>
    <t>Porcentaje de atenciones y/o evaluaciones medicas realizadas</t>
  </si>
  <si>
    <t>(Número de evaluaciones y/o atenciones de diagnóstico y tratamiento en medicina deportiva y ciencias aplicadas realizadas/Número de evaluaciones y/o atenciones de diagnóstico y tratamiento en medicina deportiva y ciencias aplicadas programadas)*100</t>
  </si>
  <si>
    <t>Fín</t>
  </si>
  <si>
    <t>Contribuir a que la población tenga acceso equitativo a procesos formativos de calidad, con pertinencia e integralidad, como base del desarrollo de la persona en libertad mediante el incremento de la activación física, la práctica deportiva.</t>
  </si>
  <si>
    <t>Porcentaje de población de 5 a 11 años con sobrepeso y obesidad infantil</t>
  </si>
  <si>
    <t>(Población de 5 a 11 años cuyo Índice de masa corporal (IMC) para este rango de edad tiene más de una desviación típica por encima de la mediana establecida en los patrones de crecimiento infantil de la OMS + población de 5 a 11 años cuyo Índice de masa corporal (IMC) para este rango de edad es mayor que dos desviaciones típicas por encima de la mediana establecida en los patrones de crecimiento infantil de la OMS./Población total entre 5 y 11 años en Guanajuato)*100</t>
  </si>
  <si>
    <t>Personas</t>
  </si>
  <si>
    <t>Tasa de prevalencia delictiva por cada 100 mil habitantes de 18 años y más</t>
  </si>
  <si>
    <t>A/B</t>
  </si>
  <si>
    <t>Población total víctima de delitos/Población de 18 años o más mitad del año calendario por cada 100,000 habitantes</t>
  </si>
  <si>
    <t>Proposito</t>
  </si>
  <si>
    <t>La participación de la población en la práctica deportiva y competitiva, es incrementada</t>
  </si>
  <si>
    <t>Porcentaje de población guanajuatense que participa en eventos de actividad física para mantenerse activo</t>
  </si>
  <si>
    <t>(Población guanajuatense que participa en eventos de actividad física para mantenerse activos./Total de la población guanajuatense.)*100</t>
  </si>
  <si>
    <t>Posición de Guanajuato en el Sistema Nacional de Competencias</t>
  </si>
  <si>
    <t>Posición</t>
  </si>
  <si>
    <t>Posición Nacional de Guanajuato en el medallero en las competencias nacionales de la CONADE</t>
  </si>
  <si>
    <t>Ubicación de la entidad Guanajuato en el medallero general en las competencias anuales nacionales de la CONADE.</t>
  </si>
  <si>
    <t>Posición Nacional de Guanajuato a nivel nacional en el medallero en las competencias nacionales de la CONADE para el deporte adaptado</t>
  </si>
  <si>
    <t>Porcentaje de municipios incorporados a esquemas de participación en actividades físicas y deportivas</t>
  </si>
  <si>
    <t>(Número de órganos municipales del deporte que se incorporan o participan en esquemas, programas o eventos de la CODE en materia de actividad física y deporte/Total del número de municipios que conforman al Estado de Guanajuato)*100</t>
  </si>
  <si>
    <t>Municipios</t>
  </si>
  <si>
    <t>Variación porcentual de la población beneficiaria de las actividades físicas en las instalaciones deportivas del Estado</t>
  </si>
  <si>
    <t>(Población atendida en el año vigente/Población atendida en el año anterior-1)*100</t>
  </si>
  <si>
    <t>Población</t>
  </si>
  <si>
    <t>M005GA2034</t>
  </si>
  <si>
    <t>M006GB1045</t>
  </si>
  <si>
    <t>M007GC1046</t>
  </si>
  <si>
    <t>M007GC1047</t>
  </si>
  <si>
    <t>M007GC1044</t>
  </si>
  <si>
    <t>O009GD1302</t>
  </si>
  <si>
    <t>Gto. Me Mueve</t>
  </si>
  <si>
    <t>Deporte a Fondo</t>
  </si>
  <si>
    <t>Deportistas de Grandeza</t>
  </si>
  <si>
    <t>Nacional Gto</t>
  </si>
  <si>
    <t>Gto. Destino Deportivo</t>
  </si>
  <si>
    <t>DXT GTO</t>
  </si>
  <si>
    <t>Laboratorio de Investigación y Medicina del Deporte</t>
  </si>
  <si>
    <t>Academia DXT GTO</t>
  </si>
  <si>
    <t>Rehabilitación del Centro Acuático, del Macrocentro Deportivo I</t>
  </si>
  <si>
    <t>Gto Activo</t>
  </si>
  <si>
    <t>Equipamiento, Operación, Mantenimiento y Rehabilitación de Macrocentros Deportiva</t>
  </si>
  <si>
    <t>Equipamiento y Operación de la Escuela - Villas Grandeza del Deporte</t>
  </si>
  <si>
    <t>Unidad Deportiva en Cabecera Municipal en Abasolo</t>
  </si>
  <si>
    <t>Unidad Deportiva en Victoria</t>
  </si>
  <si>
    <t>Unidad Deportiva Apaseo el Grande</t>
  </si>
  <si>
    <t>Unidad Deportiva Profesor Santiago García Lira en Valle de Santiago</t>
  </si>
  <si>
    <t>Centro Deportivo en la Localidad de Rincón de Tamayo en Celaya</t>
  </si>
  <si>
    <t>Infraestructura Deportiva en la Unidad Deportiva Norte en Salvatierra</t>
  </si>
  <si>
    <t>Infraestructura Deportiva en la localidad de Aratzipu en Pénjamo</t>
  </si>
  <si>
    <t>Centro Acuático Coroneo</t>
  </si>
  <si>
    <t>COMISIÓN DE DEPORTE DEL ESTADO DE GUANAJUATO
INDICADORES DE POSTURA FISCAL
Del 1 de Enero al 31 de Marzo de 2024
(Cifras en Pesos)</t>
  </si>
  <si>
    <t>Estimado/Aprobado</t>
  </si>
  <si>
    <t>Recaudado/Pagado</t>
  </si>
  <si>
    <t>I. Ingresos Presupuestarios (I=1+2)</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</si>
  <si>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</si>
  <si>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</si>
  <si>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t>II. Egresos Presupuestarios (II=3+4)</t>
  </si>
  <si>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</si>
  <si>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</si>
  <si>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</si>
  <si>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</si>
  <si>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</si>
  <si>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</si>
  <si>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</si>
  <si>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</si>
  <si>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C. Endeudamiento ó desendeudamiento (C = A - B)</t>
  </si>
  <si>
    <t>COMISIÓN DE DEPORTE DEL ESTADO DE GUANAJUATO
Formato del Ejercicio y Destino de Gasto Federalizado y Reintegros
31 de Marzo de 2024</t>
  </si>
  <si>
    <t>Programa o Fondo</t>
  </si>
  <si>
    <t>Destino de los Recursos</t>
  </si>
  <si>
    <t>Reintegro</t>
  </si>
  <si>
    <t>Sin información que revelar</t>
  </si>
  <si>
    <t>Fondo, Programa o Convenio</t>
  </si>
  <si>
    <t>Datos de la Cuenta Bancaria</t>
  </si>
  <si>
    <t>Institución Bancaria</t>
  </si>
  <si>
    <t>Número de Cuenta</t>
  </si>
  <si>
    <t>No se tienen cuentas bancarias productivas específicas en el periodo</t>
  </si>
  <si>
    <t>Bajo protesta de decir verdad declaramos que los Estados Financieros y sus Notas son razonablemente correctos y responsabilidad del emisor.</t>
  </si>
  <si>
    <t>COMISION DE DEPORTE DEL ESTADO DE GUANAJUATO
Relación de Cuentas Bancarias Productivas Específicas
Del 1 de Enero al 31 de Marzo de 2024</t>
  </si>
  <si>
    <t>COMISIÓN DE DEPORTE DEL ESTADO DE GUANAJUATO
Relación de Esquemas Bursátiles y de Coberturas Financieras
Al 31 de Marzo de 2024</t>
  </si>
  <si>
    <t>Bajo protesta de decir verdad declaramos que los Estados Financieros y sus Notas son razonablemente correctos y responsabilidad del emisor</t>
  </si>
  <si>
    <t>COMISION DE DEPORTE DEL ESTADO DE GUANAJUATO
Información Adicional que Dispongan Otras Leyes                                                                                                                                                                                                                   Al 31 de Marzo de 2024</t>
  </si>
  <si>
    <t>MONTOS PAGADOS POR AYUDAS Y SUBSIDIOS</t>
  </si>
  <si>
    <t>PRIMER TRIMESTRE DEL AÑO 2024</t>
  </si>
  <si>
    <t>CONCEPTO:</t>
  </si>
  <si>
    <t>AYUDA</t>
  </si>
  <si>
    <t>SUBSIDIO</t>
  </si>
  <si>
    <t>SECTOR: (ECONOMICO / SOCIAL)</t>
  </si>
  <si>
    <t>BENEFICIARIO</t>
  </si>
  <si>
    <t>CURP</t>
  </si>
  <si>
    <t>RFC</t>
  </si>
  <si>
    <t>MONTO PAGADO</t>
  </si>
  <si>
    <t>AYUDAS SOCIALES A PERSONAS</t>
  </si>
  <si>
    <t>X</t>
  </si>
  <si>
    <t>SOCIAL</t>
  </si>
  <si>
    <t>ALFREDO JIM BALTAZAR</t>
  </si>
  <si>
    <t>JIBA620712P39</t>
  </si>
  <si>
    <t>LAURA EMILIA PICON AVALOS</t>
  </si>
  <si>
    <t>PIAL930422KQ9</t>
  </si>
  <si>
    <t>ALFREDO PERALTA NUÑEZ</t>
  </si>
  <si>
    <t>PENA680110AF8</t>
  </si>
  <si>
    <t>JUAN RODRIGO GAONA ESPARZA</t>
  </si>
  <si>
    <t>GAEJ730925HGTNSN04</t>
  </si>
  <si>
    <t>ROCIO TOVAR FUENTES</t>
  </si>
  <si>
    <t>TOFR770305JU8</t>
  </si>
  <si>
    <t>MAURICIO LOPEZ DUARTE</t>
  </si>
  <si>
    <t>LODM0403301C6</t>
  </si>
  <si>
    <t>MARTIN MARTINEZ BARRIENTOS</t>
  </si>
  <si>
    <t>MBM801219EM3</t>
  </si>
  <si>
    <t>FRANCISCO EDUARDO CARDENAS PINEDA</t>
  </si>
  <si>
    <t>CAPF871113HCLRNR08</t>
  </si>
  <si>
    <t>JOUN HUMBERTO MENDEZ CRUZ</t>
  </si>
  <si>
    <t>MECJ811101HGTNRN08</t>
  </si>
  <si>
    <t>MIGUEL ANGEL RUIZ VALENCIA</t>
  </si>
  <si>
    <t>RUVM741029CY0</t>
  </si>
  <si>
    <t>JOSE ABIHAIL GARCIA ESPINOLA</t>
  </si>
  <si>
    <t>GAEA880119HGTRSB03</t>
  </si>
  <si>
    <t>CRISTOBAL TAVERA GONZALEZ</t>
  </si>
  <si>
    <t>TAGC770724HGTVNR08</t>
  </si>
  <si>
    <t>IVETH CAROLINA CASTAÑEDA FRAUSTO</t>
  </si>
  <si>
    <t>CAFI781021L55</t>
  </si>
  <si>
    <t>JOEL GASPAR GUERRERO</t>
  </si>
  <si>
    <t>GAGJ861014LC6</t>
  </si>
  <si>
    <t>JOSE BOJORQUEZ HERNANDEZ</t>
  </si>
  <si>
    <t>BOHJ700128QC9</t>
  </si>
  <si>
    <t>JUAN ALEJANDRO ROMERO AGUAYO</t>
  </si>
  <si>
    <t>ROAJ881030HF7</t>
  </si>
  <si>
    <t>JUAN PABLO AVILA MARES</t>
  </si>
  <si>
    <t>AIMJ990310HGTVRN02</t>
  </si>
  <si>
    <t>RICARDO RANGEL ROJAS</t>
  </si>
  <si>
    <t>RARR8809268E5</t>
  </si>
  <si>
    <t>NORMA ALEXANDRA MARIN ABOYTES</t>
  </si>
  <si>
    <t>MAAN011213MGTRBRA9</t>
  </si>
  <si>
    <t>BRYAN GERARDO ABURTO BELTRAN</t>
  </si>
  <si>
    <t>AUBB011209Q70</t>
  </si>
  <si>
    <t>LAURA ESTHER GALVAN RODRIGUEZ</t>
  </si>
  <si>
    <t>GARL911005MGTLDR04</t>
  </si>
  <si>
    <t>ARIAN IVETH CHIA HERNANDEZ</t>
  </si>
  <si>
    <t>CIHA010605MGTHRRA3</t>
  </si>
  <si>
    <t>PENA680110EE9</t>
  </si>
  <si>
    <t>LAURA JESLIA ALVAREZ RAMIREZ</t>
  </si>
  <si>
    <t>AARL851028MGTLMR00</t>
  </si>
  <si>
    <t>LETICIA JIMENEZ GOMEZ</t>
  </si>
  <si>
    <t>JIGL610818PR3</t>
  </si>
  <si>
    <t>FRANCO JIMENEZ JOSUE GABRIEL</t>
  </si>
  <si>
    <t>FAJJ840627DR3</t>
  </si>
  <si>
    <t>DIANA ILITHYA GONZALEZ SANGRADOR</t>
  </si>
  <si>
    <t>GOSD8801291L9</t>
  </si>
  <si>
    <t>OSCAR ALFREDO LAGOS ROCHA</t>
  </si>
  <si>
    <t>LARO950320LL5</t>
  </si>
  <si>
    <t>NICOLAS ANDRES GRANDE</t>
  </si>
  <si>
    <t>GAXN770530HNERXC06</t>
  </si>
  <si>
    <t>GAXN770530HNE</t>
  </si>
  <si>
    <t>ADAIR ZABDIEL GUTIERREZ PRIETO</t>
  </si>
  <si>
    <t>GUPA010107TSA</t>
  </si>
  <si>
    <t>RODRIGO GONZALEZ LOPEZ</t>
  </si>
  <si>
    <t>GOLR8912143P1</t>
  </si>
  <si>
    <t>LUIS ALBERTO MONTIEL PEREZ</t>
  </si>
  <si>
    <t>MOPL040803XXX</t>
  </si>
  <si>
    <t>ADRIANA VAZQUEZ DELGADO</t>
  </si>
  <si>
    <t>VADA870908TM6</t>
  </si>
  <si>
    <t>ELOY GONZALEZ MORALES</t>
  </si>
  <si>
    <t>GOME7604096X8</t>
  </si>
  <si>
    <t>ANNA ARLETTE GARCIA AGUIRRE</t>
  </si>
  <si>
    <t>GAAA881113MGTRGN05</t>
  </si>
  <si>
    <t>GAAA881113BHA</t>
  </si>
  <si>
    <t>SERGIO DEL SOL PEÑUÑURI</t>
  </si>
  <si>
    <t>SOPS970714NJ2</t>
  </si>
  <si>
    <t>MONICA VEGA TORRES</t>
  </si>
  <si>
    <t>VETM950902MPLGRN03</t>
  </si>
  <si>
    <t>JORGE JACOBO SCHTULMANN BENJAMIN</t>
  </si>
  <si>
    <t>SUBJ610326HDFCNR03</t>
  </si>
  <si>
    <t>SUBJ610326HDF</t>
  </si>
  <si>
    <t>JOSE GODOY CASTRO</t>
  </si>
  <si>
    <t>GOCJ870327QS2</t>
  </si>
  <si>
    <t>JOSE MIGUEL REYES MORALES</t>
  </si>
  <si>
    <t>REMM020520855</t>
  </si>
  <si>
    <t>ADRIAN BOLAÑOS BUENROSTRO</t>
  </si>
  <si>
    <t>BOBA9503147U6</t>
  </si>
  <si>
    <t>HUGO ALEJANDRO REYES ANTILLON</t>
  </si>
  <si>
    <t>REAH010917251</t>
  </si>
  <si>
    <t>CRISTIAN ABRAHAM MARTINEZ GUZMAN</t>
  </si>
  <si>
    <t>MAGC831111PU8</t>
  </si>
  <si>
    <t>RODOLFO GABRIEL PELAEZ BARROS</t>
  </si>
  <si>
    <t>PEBR741202HDFLRD03</t>
  </si>
  <si>
    <t>JUAN FELIPE MARTINEZ RAMIREZ</t>
  </si>
  <si>
    <t>MARJ860923A54</t>
  </si>
  <si>
    <t>MIGUEL ANGEL GOMEZ ZUÑIGA</t>
  </si>
  <si>
    <t>GOZM781015HGTMXG00</t>
  </si>
  <si>
    <t>GOZM781015FM3</t>
  </si>
  <si>
    <t>ANGEL GONZALEZ GONZALEZ</t>
  </si>
  <si>
    <t>GOGA811009HGTNNN17</t>
  </si>
  <si>
    <t>IVAN NEMESIO HERRERA TIERRABLANCA</t>
  </si>
  <si>
    <t>HETI880219HGTRRV01</t>
  </si>
  <si>
    <t>ALFREDO ENRIQUE TOVAR SILVA</t>
  </si>
  <si>
    <t>TOSA670112RF1</t>
  </si>
  <si>
    <t>LUIS ERNESTO TURCIOS GUZMAN</t>
  </si>
  <si>
    <t>TUGL750312CR4</t>
  </si>
  <si>
    <t>ERIKA MONSERRATH RODRIGUEZ SUAREZ</t>
  </si>
  <si>
    <t>ROSE990226SP2</t>
  </si>
  <si>
    <t>ANDREA PALAFOX LOPEZ</t>
  </si>
  <si>
    <t>PALA880126MGTLPN09</t>
  </si>
  <si>
    <t>RICARDO LECUONA MANZANO</t>
  </si>
  <si>
    <t>LEMR761223LEM</t>
  </si>
  <si>
    <t>EDGAR ISAAC RAMIREZ RIOS</t>
  </si>
  <si>
    <t>RARE981103HGT</t>
  </si>
  <si>
    <t>LUIS ORRANTI ORTEGA</t>
  </si>
  <si>
    <t>OAOL821224QV2</t>
  </si>
  <si>
    <t>CESAR RODRIGUEZ GUTIERREZ</t>
  </si>
  <si>
    <t>ROGC570510NG2</t>
  </si>
  <si>
    <t>JORGE EDUARDO MARTINEZ ALMADA</t>
  </si>
  <si>
    <t>MAAJ840407G70</t>
  </si>
  <si>
    <t>MA DE LOS ANGELES RUIZ JUAREZ</t>
  </si>
  <si>
    <t>RUJA700711I83</t>
  </si>
  <si>
    <t>SANDRA AGUILERA RABELL</t>
  </si>
  <si>
    <t>AURS990913MGTGBN00</t>
  </si>
  <si>
    <t>JUAN FRANCISCO BARBOSA RIVERA</t>
  </si>
  <si>
    <t>BARJ670402HM3</t>
  </si>
  <si>
    <t>GORETTI ALEJANDRA ZUMAYA FLORES</t>
  </si>
  <si>
    <t>ZUFG970531MGTMLR08</t>
  </si>
  <si>
    <t>SARA HORTENSIA ROEL LOPEZ</t>
  </si>
  <si>
    <t>ROLS960207MGT</t>
  </si>
  <si>
    <t>LUIS RAUL GALLARDO OLIVEROS</t>
  </si>
  <si>
    <t>GAOL960830PC4</t>
  </si>
  <si>
    <t>ANDREA PAOLA ESPINOSA TEJEDA</t>
  </si>
  <si>
    <t>EITA990304MGT</t>
  </si>
  <si>
    <t>ERICK RAUL VILLALPANDO FRAUSTO</t>
  </si>
  <si>
    <t>VIFE080721HGTLRRA9</t>
  </si>
  <si>
    <t>OMAR RUELAS CISNEROS</t>
  </si>
  <si>
    <t>RUCO091118000</t>
  </si>
  <si>
    <t>LUZ MARIA CARPIO BAEZ</t>
  </si>
  <si>
    <t>CABL540512HL5</t>
  </si>
  <si>
    <t>RUBEN ROJAS ROSILES</t>
  </si>
  <si>
    <t>RORR690813HGTJSB05</t>
  </si>
  <si>
    <t>LIZETH RUEDA SANTOS</t>
  </si>
  <si>
    <t>RUSL940307E32</t>
  </si>
  <si>
    <t>MATIAS DAMIAN GRANDE KALIONCHIZ</t>
  </si>
  <si>
    <t>GAKM040426FP2</t>
  </si>
  <si>
    <t>AMPARO VALENTINA GUTIERREZ MARTINEZ</t>
  </si>
  <si>
    <t>GUMA090722MMNTRMA5</t>
  </si>
  <si>
    <t>FERNANDA OVIEDO GUADARRAMA</t>
  </si>
  <si>
    <t>OIGF960228MQTVDR04</t>
  </si>
  <si>
    <t>RICARDO ORTIZ RIVERA</t>
  </si>
  <si>
    <t>OIRR950207LL2</t>
  </si>
  <si>
    <t>CARLOS GERARDO BRAVO FLORES</t>
  </si>
  <si>
    <t>BAFC800522L9A</t>
  </si>
  <si>
    <t>SAMUEL CRUZ PATLAN</t>
  </si>
  <si>
    <t>CUPS771126NU7</t>
  </si>
  <si>
    <t>ANGEL MALDONADO RODRIGUEZ</t>
  </si>
  <si>
    <t>MARA620901HGTLDN04</t>
  </si>
  <si>
    <t>JUANA ALEJANDRA DOMINGUEZ RAMIREZ</t>
  </si>
  <si>
    <t>DORJ900322MGT</t>
  </si>
  <si>
    <t>JOSE SEBASTIAN MELESIO GUERRERO</t>
  </si>
  <si>
    <t>MEGS840315HGTLRB05</t>
  </si>
  <si>
    <t>JAVIER ORNELAS ZAPATA</t>
  </si>
  <si>
    <t>OEZJ671216HASRPV08</t>
  </si>
  <si>
    <t>MA EUGENIA PEREZ RODRIGUEZ</t>
  </si>
  <si>
    <t>PERE6407179B2</t>
  </si>
  <si>
    <t>ABRIL ALEJANDRA VAZQUEZ SANCHEZ</t>
  </si>
  <si>
    <t>VASA000715MGTZNBA5</t>
  </si>
  <si>
    <t>MARIO HERNANDEZ SANCHEZ</t>
  </si>
  <si>
    <t>HESM840111HGTRNR04</t>
  </si>
  <si>
    <t>HESM840111580</t>
  </si>
  <si>
    <t>JUAN CARLOS RODRIGUEZ MURILLO</t>
  </si>
  <si>
    <t>ROMJ680721IFA</t>
  </si>
  <si>
    <t>GUILLERMO GABRIEL TORRES MONTES</t>
  </si>
  <si>
    <t>TOMG870324HGTRNL08</t>
  </si>
  <si>
    <t>ORLANDO ANTHONY ALVAREZ GONZALEZ</t>
  </si>
  <si>
    <t>AAGO990416HGTLLR09</t>
  </si>
  <si>
    <t>BLANCA DELIA HERNANDEZ ESCALERA</t>
  </si>
  <si>
    <t>HEEB740623MGTRSL07</t>
  </si>
  <si>
    <t>ADRIAN BALDERAS MENDIOLA</t>
  </si>
  <si>
    <t>BAMA640908HMCLND05</t>
  </si>
  <si>
    <t>CECILIO BLANCARTE GODINEZ</t>
  </si>
  <si>
    <t>BAGC691122HGTLDC03</t>
  </si>
  <si>
    <t>ERNESTO TOVAR MACHIN</t>
  </si>
  <si>
    <t>TOME690218HGTVCR08</t>
  </si>
  <si>
    <t>JOSE ANGEL GONZALEZ CANO</t>
  </si>
  <si>
    <t>GOCA870616L64</t>
  </si>
  <si>
    <t>MARIELA GALVAN VALLADARES</t>
  </si>
  <si>
    <t>GAVM8107085X7</t>
  </si>
  <si>
    <t>FRANCISCO ROMAN GUTIERREZ PADILLA</t>
  </si>
  <si>
    <t>GUPF6510047A63</t>
  </si>
  <si>
    <t>PATRICIA MARIA LOPEZ MARTINEZ</t>
  </si>
  <si>
    <t>LOMP781227EI5</t>
  </si>
  <si>
    <t>CAROLINA ROBLES MARQUEZ</t>
  </si>
  <si>
    <t>ROMC091010MGTBRRA1</t>
  </si>
  <si>
    <t>DINORA GUZMAN ROMO</t>
  </si>
  <si>
    <t>GURD840112MGTZMN4</t>
  </si>
  <si>
    <t>GURD840112QBA</t>
  </si>
  <si>
    <t>VICTORIA EUGENIA ANTOPIA PALACIOS</t>
  </si>
  <si>
    <t>AOPV920520F97</t>
  </si>
  <si>
    <t>MIGUEL ANGEL TOVAR ALVARADO</t>
  </si>
  <si>
    <t>TOAM010413V52</t>
  </si>
  <si>
    <t>DIEGO ALEJANDRO LIZARDI GARRIDO</t>
  </si>
  <si>
    <t>LIGD090507HDFZRGA3</t>
  </si>
  <si>
    <t>ADRIANA LUCIA MANZANO LOPEZ</t>
  </si>
  <si>
    <t>MALA930123MGTNPD09</t>
  </si>
  <si>
    <t>HECTOR MANUEL MACIAS HERRERA</t>
  </si>
  <si>
    <t>MAHH570619HGTCRC03</t>
  </si>
  <si>
    <t>ANTONIO HERNANDEZ SERRANO</t>
  </si>
  <si>
    <t>HESA480613HNERRN23</t>
  </si>
  <si>
    <t>HESA480613HNE</t>
  </si>
  <si>
    <t>MARCOS PALAFOX LOPEZ</t>
  </si>
  <si>
    <t>PALM800717HGTLPR03</t>
  </si>
  <si>
    <t>CINDY PAOLA CORREA CORNEJO</t>
  </si>
  <si>
    <t>COCC890513MGTRNN07</t>
  </si>
  <si>
    <t>COCC890513267</t>
  </si>
  <si>
    <t>ABRIL ESMERALDA NAVARRO NERI</t>
  </si>
  <si>
    <t>NANA020101MGTVRBA9</t>
  </si>
  <si>
    <t>EMILIA SALINAS HERNANDEZ</t>
  </si>
  <si>
    <t>SAHE0501205T2</t>
  </si>
  <si>
    <t>VALERIA SAAVEDRA AGUIRRE</t>
  </si>
  <si>
    <t>SAAV051101U95</t>
  </si>
  <si>
    <t>REGINA GUADALUPE GOMEZ LOPEZ</t>
  </si>
  <si>
    <t>GOLR060928MGT</t>
  </si>
  <si>
    <t>AMAIRANY GUADALUPE RUBIO PIZANO</t>
  </si>
  <si>
    <t>RUPA061011MGTBZMA1</t>
  </si>
  <si>
    <t>IVONNE TERESA MEDINA HERRERA</t>
  </si>
  <si>
    <t>MEHI710331553</t>
  </si>
  <si>
    <t>EVA VIVIANA ALCOCER RAMIREZ</t>
  </si>
  <si>
    <t>AORE891202K88</t>
  </si>
  <si>
    <t>AURELIO AVALOS MORALES</t>
  </si>
  <si>
    <t>AAMA841124G76</t>
  </si>
  <si>
    <t>DAVID RODRIGUEZ BARROSO</t>
  </si>
  <si>
    <t>ROBD680609PB5</t>
  </si>
  <si>
    <t>ALEJANDRA GASCA SANCHEZ</t>
  </si>
  <si>
    <t>GASA931219K8A</t>
  </si>
  <si>
    <t>MARIO ALBERTO PEREZ RODRIGUEZ</t>
  </si>
  <si>
    <t>PERM8309225N2</t>
  </si>
  <si>
    <t>CESAR DANIEL MUÑOZ CAMPOS</t>
  </si>
  <si>
    <t>MUCC040109NS0</t>
  </si>
  <si>
    <t>MAYRA EUGENIA MEJIA RIVERA</t>
  </si>
  <si>
    <t>MERM831201MMNJVY08</t>
  </si>
  <si>
    <t>MERM831201EA3</t>
  </si>
  <si>
    <t>GUILLERMINA REYES SUAREZ</t>
  </si>
  <si>
    <t>RESG710625UK6</t>
  </si>
  <si>
    <t>AYUDAS SOCIALES A INSTITUCIONES SIN FIN DE LUCRO</t>
  </si>
  <si>
    <t>ASOCIACION GUANAJUATENSE DE BADMINTON AC</t>
  </si>
  <si>
    <t>AGB0001175EA</t>
  </si>
  <si>
    <t>ROTARIO LEON CERRO GORDO AC</t>
  </si>
  <si>
    <t>RLC161130VDO</t>
  </si>
  <si>
    <t xml:space="preserve">ASOCIACION DE VOLEIBOL DEL ESTADO DE GUANAJUATO A C </t>
  </si>
  <si>
    <t>AVE960521UK9</t>
  </si>
  <si>
    <t>DESARROLLO FISICO INTEGRAL EN PRO DE LA COMUNIDAD AC</t>
  </si>
  <si>
    <t>DFI150605QW9</t>
  </si>
  <si>
    <t>ASOCIACION  GUANAJUATENSE FEMEXFUT A.C.</t>
  </si>
  <si>
    <t>AGF2012142G0</t>
  </si>
  <si>
    <t>CATEDRATICOS ELITE F C SA DE CV</t>
  </si>
  <si>
    <t>CEF181218SC8</t>
  </si>
  <si>
    <t>ASOCIACION LIBRE SKATEBOARDING DE GUANAJUATO AC</t>
  </si>
  <si>
    <t>ALS211210RK2</t>
  </si>
  <si>
    <t>ASOCIACION DE LEVANTAMIENTO DE PESAS AC</t>
  </si>
  <si>
    <t>ALP971203BZA</t>
  </si>
  <si>
    <t>CLUB HIPICO OTOMI AC</t>
  </si>
  <si>
    <t>CHO150128TI2</t>
  </si>
  <si>
    <t>CREADORES FUTBOLISTICOS DE MEXICO</t>
  </si>
  <si>
    <t>CFM170523LA0</t>
  </si>
  <si>
    <t xml:space="preserve">COMISION MUNICIPAL DEL DEPORTE Y ATENCION A LA JUVENTUD DE SAN JOSE ITURBIDE GTO </t>
  </si>
  <si>
    <t>CMD030311V34</t>
  </si>
  <si>
    <t>ESA BUSSINES SC</t>
  </si>
  <si>
    <t>EBU071012MP2</t>
  </si>
  <si>
    <t>SISTEMA DE CULTURA FISICA Y DEPORTE DEL MUNICIPIO DE CELAYA</t>
  </si>
  <si>
    <t>CMD991231BG1</t>
  </si>
  <si>
    <t>MUNICIPIO DE CORTAZAR</t>
  </si>
  <si>
    <t>MCO110101N92</t>
  </si>
  <si>
    <t>COMISION MUNICIPAL DEL DEPORTE DE GUANAJUATO</t>
  </si>
  <si>
    <t>COM100305TM8</t>
  </si>
  <si>
    <t>PROABEJAS AC</t>
  </si>
  <si>
    <t>PRO100216CI1</t>
  </si>
  <si>
    <t>ATLETISMO GUANAJUATENSE AC</t>
  </si>
  <si>
    <t>AGU000112DU3</t>
  </si>
  <si>
    <t>VIVIR MEJOR IRAPUATO AC</t>
  </si>
  <si>
    <t>VMI1712154U4</t>
  </si>
  <si>
    <t>HEALTHY PEOPLE S DE RL DE CV</t>
  </si>
  <si>
    <t>HPE120716J28</t>
  </si>
  <si>
    <t>DESARROLLLADORA DE FUTBOL MEXICO ALC SA DE CV</t>
  </si>
  <si>
    <t>DFM150505AS1</t>
  </si>
  <si>
    <t>JUDOKAS GUANAJUATENSES AC</t>
  </si>
  <si>
    <t>JGU130522RG5</t>
  </si>
  <si>
    <t>GUANAJUATENSES CON EL CORAZON EN LA MANO AC</t>
  </si>
  <si>
    <t>GCM180823FF0</t>
  </si>
  <si>
    <t>ASOCIACION DE NATACION DE GUANAJUATO AC</t>
  </si>
  <si>
    <t>ANG010606H51</t>
  </si>
  <si>
    <t>SOFTBOLISTAS GUANAJUATENSES AC</t>
  </si>
  <si>
    <t>SGU1706262G8</t>
  </si>
  <si>
    <t>COMITE ORGANIZADOR TENNIS FIESTAS PATRIAS AC</t>
  </si>
  <si>
    <t>COT1106162J5</t>
  </si>
  <si>
    <t>SPECCTRE PRODUCCIONES SA DE CV</t>
  </si>
  <si>
    <t>SPR180124ST3</t>
  </si>
  <si>
    <t>ASOCIACIÓN DE GIMNASIA DEL ESTADO DE GUANAJUATO</t>
  </si>
  <si>
    <t>AGE890901PSA</t>
  </si>
  <si>
    <t xml:space="preserve">COMISION DE DEPORTE Y ATENCION A LA JUVENTUD DE IRAPUATO GTO </t>
  </si>
  <si>
    <t>CDA0706221A0</t>
  </si>
  <si>
    <t>MUNICIPIO DE VALLE DE SANTIAGO</t>
  </si>
  <si>
    <t>MVS850101ST5</t>
  </si>
  <si>
    <t>VIRTUS GTO VOLEYBALL CLUB AC</t>
  </si>
  <si>
    <t>VGV170530BIO</t>
  </si>
  <si>
    <t>MUNICIPIO DE MANUEL DOBLADO</t>
  </si>
  <si>
    <t>MCM850101R9A</t>
  </si>
  <si>
    <t>BRAVOS BEISBOL SA DE CV</t>
  </si>
  <si>
    <t>BBE1904049CA</t>
  </si>
  <si>
    <t>UNION DE ASOCIACIONES DE CHARROS DEL ESTADO DE GTO AC</t>
  </si>
  <si>
    <t>UAC950105PZ6</t>
  </si>
  <si>
    <t>FUERZA DEPORTIVA DEL CLUB LEON SA DE CV</t>
  </si>
  <si>
    <t>FDC101202CG6</t>
  </si>
  <si>
    <t>LIGA FEMENIL DE FUTBOL DE CELAYA AC</t>
  </si>
  <si>
    <t>LFF1511272S9</t>
  </si>
  <si>
    <t>Código</t>
  </si>
  <si>
    <t>Descripción del Bien Mueble</t>
  </si>
  <si>
    <t>Valor en libros</t>
  </si>
  <si>
    <t>BANCA METALICA DE 1.20 MTS</t>
  </si>
  <si>
    <t>PERCHERO</t>
  </si>
  <si>
    <t>SILLON EJECUTIVO GIRATORIO CON DESCANZA BRAZOS</t>
  </si>
  <si>
    <t>SILLA SECRETARIAL OPERATIVA</t>
  </si>
  <si>
    <t>ESCRITORIO RECTO CON 3 CAJONES</t>
  </si>
  <si>
    <t>GABINETE SUPERIOR 1.20MTS</t>
  </si>
  <si>
    <t>SILLﾓN EJECUTIVO</t>
  </si>
  <si>
    <t>ARCHIVERO</t>
  </si>
  <si>
    <t>SILLA SECRETARIAL</t>
  </si>
  <si>
    <t>SILLON EJECUTIVO GIRATORIO</t>
  </si>
  <si>
    <t>SILLA GIRATORIA</t>
  </si>
  <si>
    <t>ESCRITORIO</t>
  </si>
  <si>
    <t>LOCKER</t>
  </si>
  <si>
    <t>SILLA</t>
  </si>
  <si>
    <t>VITRINA</t>
  </si>
  <si>
    <t>ESTACION DE TRABAJO</t>
  </si>
  <si>
    <t>CONJUNTO MODULAR</t>
  </si>
  <si>
    <t>SILLON EJECUTIVO</t>
  </si>
  <si>
    <t>MESA DE TRABAJO</t>
  </si>
  <si>
    <t>GABINETE</t>
  </si>
  <si>
    <t>CASILLERO (LOCKER)</t>
  </si>
  <si>
    <t>CREDENZA CON GAVETA</t>
  </si>
  <si>
    <t>ESCRITORIO RECTO CON GAVETA</t>
  </si>
  <si>
    <t>SILLA GIRATORIA (OPERATIVA)</t>
  </si>
  <si>
    <t>ESCRITORIO SECRETARIAL</t>
  </si>
  <si>
    <t>SILLA ACOJINADA</t>
  </si>
  <si>
    <t>MESA CIRCULAR</t>
  </si>
  <si>
    <t>SILLA OPERATIVA</t>
  </si>
  <si>
    <t>MUEBLE DE RECEPCION</t>
  </si>
  <si>
    <t>ESCRITORIO DIRECTIVO</t>
  </si>
  <si>
    <t>SALA DE JUNTAS</t>
  </si>
  <si>
    <t>SILLA FIJA</t>
  </si>
  <si>
    <t>GABINETE (LOKER)</t>
  </si>
  <si>
    <t>ESTANTE  DE 6 ENTREPAﾑOS</t>
  </si>
  <si>
    <t>SILLA EJECUTIVA</t>
  </si>
  <si>
    <t>SILLA SECRETARﾍAL</t>
  </si>
  <si>
    <t>ESCRITORIO CON ARCHIVERO</t>
  </si>
  <si>
    <t>CASILLERO DE TRES PUERTAS (LOCKER)</t>
  </si>
  <si>
    <t>LOCKER (GABINETE)</t>
  </si>
  <si>
    <t>GABINETE UNIVERSAL</t>
  </si>
  <si>
    <t>LOCKER DE 5 PUERTAS</t>
  </si>
  <si>
    <t>BANCA DE VISITAS</t>
  </si>
  <si>
    <t>MESA PARA JUNTAS</t>
  </si>
  <si>
    <t>BANCA PARA VESTIDORES</t>
  </si>
  <si>
    <t>SILLA SECRETARIAL SIN BRAZOS</t>
  </si>
  <si>
    <t>LOCKER DE 4 PUERTAS</t>
  </si>
  <si>
    <t>ESTANTE 5 ENTREPAﾑOS</t>
  </si>
  <si>
    <t>CASILLERO DE DOS PUERTAS</t>
  </si>
  <si>
    <t>ARCHIVERO DE 4 GAVETAS</t>
  </si>
  <si>
    <t>BANCA DE 2.5 MTS</t>
  </si>
  <si>
    <t>ESCRITORIO CON ARCHIVERO DE 3 CAJONES</t>
  </si>
  <si>
    <t>ESTANTE DE 5 CHAROLAS</t>
  </si>
  <si>
    <t>SILLA DE VISITA</t>
  </si>
  <si>
    <t>ARCHIVERO CON TRES CAJONES</t>
  </si>
  <si>
    <t>SOFA EN LINO DE 3 PLAZAS</t>
  </si>
  <si>
    <t>CAMILLA PARA MASAJES PLEGABLE</t>
  </si>
  <si>
    <t>BURO</t>
  </si>
  <si>
    <t>SALA DE 3 PIEZAS</t>
  </si>
  <si>
    <t>LITERA METALICA</t>
  </si>
  <si>
    <t>SCANNER</t>
  </si>
  <si>
    <t>IMPRESORA LASER COLOR</t>
  </si>
  <si>
    <t>COMPUTADORA DE ESCRITORIO</t>
  </si>
  <si>
    <t>COMPUTADORA PORTATIL</t>
  </si>
  <si>
    <t>ESCANER</t>
  </si>
  <si>
    <t>MONITOR 20 PULGADAS</t>
  </si>
  <si>
    <t>CPU</t>
  </si>
  <si>
    <t>SERVIDOR</t>
  </si>
  <si>
    <t>MONITOR</t>
  </si>
  <si>
    <t>IMPRESORA LASER</t>
  </si>
  <si>
    <t>IMPRESORA DE MATRIZ DE PUNTOS</t>
  </si>
  <si>
    <t>SWITCH 16 PUERTOS</t>
  </si>
  <si>
    <t>MONITOR PANTALLA PLANA 18.5 PULG.</t>
  </si>
  <si>
    <t>MONITOR PARA SERVIDOR</t>
  </si>
  <si>
    <t>IMPRESORA</t>
  </si>
  <si>
    <t>COMPUTADORA PORTATIL MACBOOK AIR</t>
  </si>
  <si>
    <t>IPAD (CON CABLE Y CARGADOR)</t>
  </si>
  <si>
    <t>IMPRESORA LASER A COLOR</t>
  </si>
  <si>
    <t>IMPRESORA PORTATIL</t>
  </si>
  <si>
    <t>PLOTER</t>
  </si>
  <si>
    <t>COMPUTADORAS DE ESCRITORIO</t>
  </si>
  <si>
    <t>COMPUTADORA PORTATIL CON MALETIN</t>
  </si>
  <si>
    <t>MULTIFUNCIONAL</t>
  </si>
  <si>
    <t>EQUIPO PARA REGISTRO DE ASISTENCIA</t>
  </si>
  <si>
    <t>IMPRESORA LASER MONOCROMATICA</t>
  </si>
  <si>
    <t>MULTIFUNCIONAL LASER A COLOR</t>
  </si>
  <si>
    <t>SWITCH</t>
  </si>
  <si>
    <t>COMPUTADORA MACBOOK</t>
  </si>
  <si>
    <t>ACCESS POINT</t>
  </si>
  <si>
    <t>APPLIANCE (EQUIPO DE TRANSMISION DE VIDE0 EN VIVO)</t>
  </si>
  <si>
    <t>GPS</t>
  </si>
  <si>
    <t>COMPUTADORA PORTATIL 1 PRO</t>
  </si>
  <si>
    <t>COMPUTADORA PORTATIL 2 PRO</t>
  </si>
  <si>
    <t>IMPRESORAS LASER MONOCROMATICAS</t>
  </si>
  <si>
    <t>IMPRESORA TERMICA</t>
  </si>
  <si>
    <t>RELOJ CHECADOR</t>
  </si>
  <si>
    <t>IMPRESORA DE CREDENCIALES</t>
  </si>
  <si>
    <t>ACCES POINT</t>
  </si>
  <si>
    <t>IMPRESORA MULTIFUNCIONAL</t>
  </si>
  <si>
    <t>COMPUTADORA ESCRITORIO 2 PRO</t>
  </si>
  <si>
    <t>ESCANER ADF MEDIANO</t>
  </si>
  <si>
    <t>IMPRESORA LASER COLOR MEDIANA</t>
  </si>
  <si>
    <t>IMPRESORA DE TICKETS</t>
  </si>
  <si>
    <t>COMPUTADORA</t>
  </si>
  <si>
    <t>Acces Point</t>
  </si>
  <si>
    <t>LECTOR DE CODIGO DE BARRAS</t>
  </si>
  <si>
    <t>SERVIDOR NAS DE ESCRITORIO SISTEMA ALMACENAMIENTO</t>
  </si>
  <si>
    <t>IMPRESORA B/N MEDIANA</t>
  </si>
  <si>
    <t>COMPUTADORA ESCRITORIO 1 PRO</t>
  </si>
  <si>
    <t>IPAD</t>
  </si>
  <si>
    <t>IMPRESORA B/N PEQUEﾑA</t>
  </si>
  <si>
    <t>MULTIFUNCIONAL LASER MONO MEDIANO</t>
  </si>
  <si>
    <t>SWITCH DE 9 PUERTOS</t>
  </si>
  <si>
    <t>POSTE UNIFILA</t>
  </si>
  <si>
    <t>AIRE ACONDICIONADO</t>
  </si>
  <si>
    <t>EXTINTOR 10 Lbs</t>
  </si>
  <si>
    <t>EXTINTOR 6 KG</t>
  </si>
  <si>
    <t>BOCINAS</t>
  </si>
  <si>
    <t>PROYECTOR PORTATIL</t>
  </si>
  <si>
    <t>ENMICADORA ELECTRICA 92''</t>
  </si>
  <si>
    <t>CAMARA CIRCUITO CERRADO</t>
  </si>
  <si>
    <t>CAMARA CIRCUITO CERRADO (BALA)</t>
  </si>
  <si>
    <t>CAMARA CIRCUITO CERRADO (DOMO)</t>
  </si>
  <si>
    <t>DVD, REPRODUCTOR</t>
  </si>
  <si>
    <t>ENFRIADOR Y CALENTADOR DE AGUA</t>
  </si>
  <si>
    <t>FRIGOBAR DE 4 PIES CUBICOS</t>
  </si>
  <si>
    <t>FRIGOBAR</t>
  </si>
  <si>
    <t>PROYECTO CC TV (DVR)</t>
  </si>
  <si>
    <t>CCTV</t>
  </si>
  <si>
    <t>CAMARA DE CIRCUITO CERRADO (TIPO BALA)</t>
  </si>
  <si>
    <t>CAMARA DE CIRCUITO CERRADO (TIPO DOMO)</t>
  </si>
  <si>
    <t>BOCINA INALAMBRIVA (CON TRIPIE Y MICROFONO)</t>
  </si>
  <si>
    <t>PINTARRON</t>
  </si>
  <si>
    <t>PINTARRON CON RUEDAS Y SOPORTE INTEGRADO</t>
  </si>
  <si>
    <t>HORNO DE MICROONDAS</t>
  </si>
  <si>
    <t>CAﾑON PROYECTOR</t>
  </si>
  <si>
    <t>GRABADORA DE REPORTERO</t>
  </si>
  <si>
    <t>VIDEOPROYECTOR</t>
  </si>
  <si>
    <t>PROYECTOR</t>
  </si>
  <si>
    <t>EQUIPO DE SONIDO PORTATIL</t>
  </si>
  <si>
    <t>EQUIPO DE SONIDO (INCLUYE DOS SISTEMAS INALAMBRICO</t>
  </si>
  <si>
    <t>BAFLE AMPLIFICADO</t>
  </si>
  <si>
    <t>EQUIPO DE SONIDO CON DOS MICROFONOS ANALAMBRICOS</t>
  </si>
  <si>
    <t>EQUIPO DE SONIDO (INCLUYE:BAFLE)</t>
  </si>
  <si>
    <t>PROYECTOR DE 3500 LUMENES</t>
  </si>
  <si>
    <t>TRAMPOLIN</t>
  </si>
  <si>
    <t>BARRA OLIMPICA (30LBS)</t>
  </si>
  <si>
    <t>JAULA PARA PRACTICA DE BATEO</t>
  </si>
  <si>
    <t>JUNGLA PARA GIMNASIO DE 6 ESTACIONES</t>
  </si>
  <si>
    <t>JUNGLA PARA GIMNACIO DE 6 ESTACIONES</t>
  </si>
  <si>
    <t>LANZA PELOTAS DE BIESBOL</t>
  </si>
  <si>
    <t>RIFLE PARA COMPETENCIA</t>
  </si>
  <si>
    <t>APARATO (EJERCITADOR PIERNAS BICEPS Y ABDOMEN)</t>
  </si>
  <si>
    <t>APARATO (EJERCITADOR ESPALDA HOMBROS Y TRAPECIO)</t>
  </si>
  <si>
    <t>APARATO (EJERCITADOR PANTORRILLA Y PIERNAS)</t>
  </si>
  <si>
    <t>EJERCITADOR PARA EXTERIOR TONIFICADOR DE PIERNA</t>
  </si>
  <si>
    <t>APARATO EJERCITADOR P/EXTERIOR ESTACIﾓN COMBINADA</t>
  </si>
  <si>
    <t>RACK PARA SENTADILLA</t>
  </si>
  <si>
    <t>LEG CURL EXTENSION CON PESO INTEGRADO</t>
  </si>
  <si>
    <t>LEG CURL PARADO CO PESO INTEGRADO</t>
  </si>
  <si>
    <t>SUPER ADUCTOR CON PESO INTEGRADO</t>
  </si>
  <si>
    <t>LEG PRESS INCLINADO</t>
  </si>
  <si>
    <t>TWISTER CON BASE</t>
  </si>
  <si>
    <t>BANCO MULTIPOSICIONES</t>
  </si>
  <si>
    <t>BANCO DE PECHO</t>
  </si>
  <si>
    <t>PEC FLY CON PESO INTEGRADO</t>
  </si>
  <si>
    <t>LEVANTAMIENTO DE PIERNA CON DOMINADAS</t>
  </si>
  <si>
    <t>PANTORRILLA SENTADO</t>
  </si>
  <si>
    <t>PANTORRILLA PARADO</t>
  </si>
  <si>
    <t>BANCO SENCILLO</t>
  </si>
  <si>
    <t>CANCHA DE FUTBOL MOVIL</t>
  </si>
  <si>
    <t>CARRIL ANTITURBULENCIA 50 MTS</t>
  </si>
  <si>
    <t>CARRIL ANTITURBULENCIA 25 MTS</t>
  </si>
  <si>
    <t>DISCO ESTANDAR 1KG</t>
  </si>
  <si>
    <t>DISCO ESTANDAR 2KG</t>
  </si>
  <si>
    <t>DISCO ESTANDAR 3KG</t>
  </si>
  <si>
    <t>DISCO ESTANDAR 5KG</t>
  </si>
  <si>
    <t>DISCO OLIMPICO 1KG</t>
  </si>
  <si>
    <t>DISCO OLIMPICO 10KG</t>
  </si>
  <si>
    <t>DISCO OLIMPICO 15KG</t>
  </si>
  <si>
    <t>DISCO OLIMPICO 20KG</t>
  </si>
  <si>
    <t>ESCALADORA</t>
  </si>
  <si>
    <t>JUNGLA 6 POLEAS</t>
  </si>
  <si>
    <t>JUNGLA UNIVERSAL 10 ESTACIONES</t>
  </si>
  <si>
    <t>PAR DE MANCUERNAS (1.5KG)</t>
  </si>
  <si>
    <t>PAR DE MANCUERNAS (3KG)</t>
  </si>
  <si>
    <t>PAR DE MANCUERNAS (5KG)</t>
  </si>
  <si>
    <t>PAR DE MANCUERNAS (10KG)</t>
  </si>
  <si>
    <t>RACK PARA 10 BARRAS ESTANDAR</t>
  </si>
  <si>
    <t>RACK PARA BARRAS Y MANCUERNAS</t>
  </si>
  <si>
    <t>RACK PARA DISCOS OLIMPICO</t>
  </si>
  <si>
    <t>RACK PARA 10 PARES DE MANCUERNAS</t>
  </si>
  <si>
    <t>TABLA PARA ABDOMNALES PLANA CON ESCALERA</t>
  </si>
  <si>
    <t>TABLERO DE BASQUET-BOL MOVIL</t>
  </si>
  <si>
    <t>TRAMPOLIN PARA CLAVADOS</t>
  </si>
  <si>
    <t>EJERCITADOR PESAS</t>
  </si>
  <si>
    <t>EJERCITADOR BICI-ADOLECENTES</t>
  </si>
  <si>
    <t>EJERCITADOR PRENSA PECHO-ESPALDA</t>
  </si>
  <si>
    <t>EJERCITADOR BALANCEO DOBLE EN BASE TUBULAR</t>
  </si>
  <si>
    <t>EJERCITADOR ELIPTICA BALANCEO DOBLE EN TUBO</t>
  </si>
  <si>
    <t>EJERCITADOR REMO-ADOLECENTES</t>
  </si>
  <si>
    <t>EJERCITADOR TONIFICADOR DE PIERNA-ADOLECENTE</t>
  </si>
  <si>
    <t>EJERCITADOR CAMINADORA TIPO RODILLO-ADOLECENTE</t>
  </si>
  <si>
    <t>EJERCITADOR ESQUIADOR ADOLECENTE</t>
  </si>
  <si>
    <t>EJERCITADOR ELIPTICA DOBLE-ADOLECENTE</t>
  </si>
  <si>
    <t>EJERCITADOR POTRO DOBLE EN TUBO</t>
  </si>
  <si>
    <t>EJERCITADOR POTRO DOBLE EN BARRA</t>
  </si>
  <si>
    <t>EJERCITADOR ESTACION DE AROS EN TUBO</t>
  </si>
  <si>
    <t>EJERCITADOR AROS EN TUBO</t>
  </si>
  <si>
    <t>EJERCITADOR PRENSA PECHO Y ESPALDA EN BARRA</t>
  </si>
  <si>
    <t>EJERCITADOR ELIPTICA SENCILLA EN TUBO</t>
  </si>
  <si>
    <t>EJERCITADOR TONIFICADOR DE PIERNA EN BARRA</t>
  </si>
  <si>
    <t>EJERCITADOR ESTIRAMIENTO DE PIERNAS</t>
  </si>
  <si>
    <t>EJERCITADOR ESTACION COMBINADA</t>
  </si>
  <si>
    <t>EJERCITADOR EQUILIBRIO</t>
  </si>
  <si>
    <t>EJERCITADOR TWISTER TRIPLE EN TUBO</t>
  </si>
  <si>
    <t>EJERCITADOR REMO</t>
  </si>
  <si>
    <t>EJERCITADOR PRENSA PECHO, ESPALDA, HOMBROS Y BRAZO</t>
  </si>
  <si>
    <t>EJERCITADOR ESTIRAMIENTO DE PIERNA EN TUBO</t>
  </si>
  <si>
    <t>EJERCITADOR TONIFICADOR DE PIERNA EN TUBO</t>
  </si>
  <si>
    <t>EJERCITADOR CAMINADORA</t>
  </si>
  <si>
    <t>EJERCITADOR ESQUI INDIVIDUAL EN TUBO</t>
  </si>
  <si>
    <t>EJERCITADOR BICI-NIﾑOS</t>
  </si>
  <si>
    <t>EJERCITADOR CAMINADORA-NIﾑOS</t>
  </si>
  <si>
    <t>EJERCITADOR REMO-NIﾑOS</t>
  </si>
  <si>
    <t>EJERCITADOR PRENSA PECHO Y ESPALDA EN TUBO</t>
  </si>
  <si>
    <t>EJERCITADOR BALANCEO DOBLE EN TUBO</t>
  </si>
  <si>
    <t>EJRCITADOR PARA EXTERIOR CABALLO</t>
  </si>
  <si>
    <t>EJRCITADOR PARA EXTERIOR TABLA DE BALANCEO</t>
  </si>
  <si>
    <t>EJRCITADOR PARA EXTERIOR BICICLETA</t>
  </si>
  <si>
    <t>EJRCITADOR PARA EXTERIOR BARRAS PARALELAS</t>
  </si>
  <si>
    <t>EJERCITADOR PARA EXTERIOR ESTACION DE AROS EN BARR</t>
  </si>
  <si>
    <t>EJERCITADOR PARA EXTERIOR BALANCEO DOBLE EN BARRA</t>
  </si>
  <si>
    <t>EJERCITADOR PARA EXTERIOR ABDOMEN DOBLE EN BARRA</t>
  </si>
  <si>
    <t>EJERCITADOR PARA EXTERIOR ELIPTICA DOBLE EN BARRA</t>
  </si>
  <si>
    <t>EJERCITADOR PARA EXTERIOR ESTACION TRIPLE CABALLO,</t>
  </si>
  <si>
    <t>EJERCITADOR PARA EXTERIOR ESQUIADOR DOBLE</t>
  </si>
  <si>
    <t>EJERCITADOR PARA EXTERIOR TWISTER DOBLE EN BARRA</t>
  </si>
  <si>
    <t>EJERCITADOR PARA EXTERIOR ABDOMEN DOBLE TUBULAR</t>
  </si>
  <si>
    <t>EJERCITADOR PARA EXTERIOR CABALLO INDIVIDUAL</t>
  </si>
  <si>
    <t>EJERCITADOR PARA EXTERIOR BICICLETA</t>
  </si>
  <si>
    <t>GIMNASIO PARA EXTERIOR (JUNGLA 2 ESTACIONES-POLEAS</t>
  </si>
  <si>
    <t>GIMNASIO PARA EXTERIOR (BARRA T SIN APOYO)</t>
  </si>
  <si>
    <t>GIMNASIO PARA EXTERIOR (JALON DE REMO)</t>
  </si>
  <si>
    <t>BANCO PARA EXTERIOR SENCILLO DE POSICIONES</t>
  </si>
  <si>
    <t>BICICLETA SPINNING</t>
  </si>
  <si>
    <t>LANZA-PELOTAS (BASE-BALL)</t>
  </si>
  <si>
    <t>CAMINADORA</t>
  </si>
  <si>
    <t>PAR DE MANCUERNAS 2KG</t>
  </si>
  <si>
    <t>PORTERIA DE WATERPOLO</t>
  </si>
  <si>
    <t>PAR DE MANCUERNAS 2.5 KG</t>
  </si>
  <si>
    <t>SALTO DE CABALLO</t>
  </si>
  <si>
    <t>BARRAS ASIMETRICAS</t>
  </si>
  <si>
    <t>VIGA DE EQUILIBRIO</t>
  </si>
  <si>
    <t>MANOS LIBRES</t>
  </si>
  <si>
    <t>LANZAPELOTAS DE BEISBOL</t>
  </si>
  <si>
    <t>ANCLAJE PARA PISO</t>
  </si>
  <si>
    <t>MANCUERNA 250GR</t>
  </si>
  <si>
    <t>BARRA ASIMETRICA</t>
  </si>
  <si>
    <t>BARRA OLIMPICA Z</t>
  </si>
  <si>
    <t>PAR DE MANCUERNAS (4KG)</t>
  </si>
  <si>
    <t>PAR DE MANCUERNAS (6KG)</t>
  </si>
  <si>
    <t>PAR DE MANCUERNAS (7KG)</t>
  </si>
  <si>
    <t>PAR DE MANCUERNAS (8KG)</t>
  </si>
  <si>
    <t>PAR DE MANCUERNAS (11KG)</t>
  </si>
  <si>
    <t>PAR DE MANCUERNAS (40KG)</t>
  </si>
  <si>
    <t>BARRA OLIMPICA CORTA CON COLLARINES</t>
  </si>
  <si>
    <t>BLOQUE DE ACCESO</t>
  </si>
  <si>
    <t>COLCHONETA DE CAIDA</t>
  </si>
  <si>
    <t>COLCHONETA JERSEY</t>
  </si>
  <si>
    <t>MODULO INCLINADO</t>
  </si>
  <si>
    <t>MODULO ESCALERA</t>
  </si>
  <si>
    <t>MODULO CILINDRO</t>
  </si>
  <si>
    <t>VARIO TUBOS</t>
  </si>
  <si>
    <t>TUNEL</t>
  </si>
  <si>
    <t>MODULO EN PENDIENTE</t>
  </si>
  <si>
    <t>VARIO BLOCO</t>
  </si>
  <si>
    <t>VARIO PLINTO</t>
  </si>
  <si>
    <t>BARRA DE EQUILIBRIO</t>
  </si>
  <si>
    <t>PISTA DE ACROBACIA</t>
  </si>
  <si>
    <t>MARCADOR ELECTRICO</t>
  </si>
  <si>
    <t>BANCO DECLINADO CON SOPORTES GRADUALES</t>
  </si>
  <si>
    <t>CABALLO PARA SALTO</t>
  </si>
  <si>
    <t>BARRA FIJA</t>
  </si>
  <si>
    <t>MINI BARRAS</t>
  </si>
  <si>
    <t>CAMINADORA ELECTRICA</t>
  </si>
  <si>
    <t>ELIPTICA</t>
  </si>
  <si>
    <t>DISCO OLIMPICO DE 1KG</t>
  </si>
  <si>
    <t>DISCO OLIMPICO DE 10 KG</t>
  </si>
  <si>
    <t>DISCO OLIMPICO DE 15 KG</t>
  </si>
  <si>
    <t>DISCO OLIMPICO DE 20 KG</t>
  </si>
  <si>
    <t>BARRA OLIMPICA SOLA CON COLLARINES</t>
  </si>
  <si>
    <t>PODIUM PARA GIMNASIA ARTISTICA</t>
  </si>
  <si>
    <t>CAMARA DIGITAL FOTOGRAFICA</t>
  </si>
  <si>
    <t>CAMARA DE VIDEO DIGITAL</t>
  </si>
  <si>
    <t>CAMARA FOTOGRAFICA</t>
  </si>
  <si>
    <t>CAMARA DE VIDEO</t>
  </si>
  <si>
    <t>TELEFOTO DEPORTIVO</t>
  </si>
  <si>
    <t>VIDEOCAMARA</t>
  </si>
  <si>
    <t>LAP TOP (EQUIPO PORTATIL PARA TRANSMITIR VIDEO)</t>
  </si>
  <si>
    <t>CAMARA DIGITAL</t>
  </si>
  <si>
    <t>CAMARA FOTOGRAFICA DIGITAL</t>
  </si>
  <si>
    <t>CAMARA TRAMPA ALTA CALIDAD-20MP,VIDEO HD</t>
  </si>
  <si>
    <t>GRADAS NO ELEVADAS</t>
  </si>
  <si>
    <t>TABLERO DE BASQUET BOL</t>
  </si>
  <si>
    <t>JUEGO MULTIACTIVIDADES</t>
  </si>
  <si>
    <t>MESA PING PONG</t>
  </si>
  <si>
    <t>MESA DE EXPLORACIﾓN MEDICA</t>
  </si>
  <si>
    <t>CAMILLA RIGIDA PORTATIL</t>
  </si>
  <si>
    <t>MESA DE EXPLORACION</t>
  </si>
  <si>
    <t>BANCO DE DOS PELDAﾑOS</t>
  </si>
  <si>
    <t>BANCO GIRATORIO</t>
  </si>
  <si>
    <t>BASCULA ESTACIONAL (CON IMPRESORA LASSER)</t>
  </si>
  <si>
    <t>OXIMETRO DIGITAL DE DEDO</t>
  </si>
  <si>
    <t>BANDA DE ESFUERZO (SPE)</t>
  </si>
  <si>
    <t>IMPRESORA (SPE)</t>
  </si>
  <si>
    <t>MONITOR (SPE)</t>
  </si>
  <si>
    <t>REGULADOR (SPE)</t>
  </si>
  <si>
    <t>TRANSMISOR DE DATOS (SPE)</t>
  </si>
  <si>
    <t>UCP (SPE)</t>
  </si>
  <si>
    <t>ELECTROESTIMULADOR</t>
  </si>
  <si>
    <t>TINA DE REMOLINO CON TURBINA</t>
  </si>
  <si>
    <t>BASCULA (CON ESTADIMETRO)</t>
  </si>
  <si>
    <t>MESA DE EXPLORACION (CON GABINETE)</t>
  </si>
  <si>
    <t>CALENTADOR DE COMPRESAS PORTATIL</t>
  </si>
  <si>
    <t>COMPRESERO (CAPACIDAD DE 24)</t>
  </si>
  <si>
    <t>ERGOMETRO (EVALUACION FUNCIONAL)</t>
  </si>
  <si>
    <t>PARAFINERO</t>
  </si>
  <si>
    <t>RAYO LASER (TERAPEUTICO)</t>
  </si>
  <si>
    <t>ULTRASONIDO Y ELECTROESTIMULADOR</t>
  </si>
  <si>
    <t>ULTRASONIDO TERAPEUTICO</t>
  </si>
  <si>
    <t>DESFIBRILADOR AUTOMATICO PORTATIL</t>
  </si>
  <si>
    <t>ESTUCHE DE DIAGNOSTICO HALOGENO</t>
  </si>
  <si>
    <t>COMPRESOR (FRIO)</t>
  </si>
  <si>
    <t>MICROSCOPIO CON ESTUCHE NEGRO</t>
  </si>
  <si>
    <t>CHAROLA MAYO</t>
  </si>
  <si>
    <t>ESPIROMETRO</t>
  </si>
  <si>
    <t>EQUIPO DE ANALIZADOR DE QUIMICA CLINICA</t>
  </si>
  <si>
    <t>ESTUCHE DE DIAGNOSTICO DE PARED</t>
  </si>
  <si>
    <t>ELECTROCARDIOGRAFO</t>
  </si>
  <si>
    <t>ESTADIMETRO</t>
  </si>
  <si>
    <t>MESA DE EXPLORACIﾓN</t>
  </si>
  <si>
    <t>NEGATOSCOPIO</t>
  </si>
  <si>
    <t>TANQUE DE OXIGENO PORTATIL</t>
  </si>
  <si>
    <t>TRANSDUCTOR LINEAL</t>
  </si>
  <si>
    <t>ANEMOMETRO</t>
  </si>
  <si>
    <t>BASCULA TANITA</t>
  </si>
  <si>
    <t>BASCULA</t>
  </si>
  <si>
    <t>ANTROPOMETRO</t>
  </si>
  <si>
    <t>LARINGOSCOPIO (12 ESPATULAS)</t>
  </si>
  <si>
    <t>DIAPASON</t>
  </si>
  <si>
    <t>ESTETOSCOPIO</t>
  </si>
  <si>
    <t>GLUCOMETRO CON ESTUCHE</t>
  </si>
  <si>
    <t>LAMPARA DE DIAGNOSTICO</t>
  </si>
  <si>
    <t>EQUIPO PARA TOMA DE ELECTROCARDIOGRAMA</t>
  </si>
  <si>
    <t>UNIDAD DENTAL</t>
  </si>
  <si>
    <t>COMPRESOR DENTAL</t>
  </si>
  <si>
    <t>EQUIPO DE RAYOS X (BLOQUE GENERADOR A39182)</t>
  </si>
  <si>
    <t>KIT INSTRUMENTAL DENTAL INCLUYE</t>
  </si>
  <si>
    <t>SET INSTRUMENTAL DE SUTURA</t>
  </si>
  <si>
    <t>CEVROLET SILVERADO 2500 CABINA REGULAR</t>
  </si>
  <si>
    <t>NISSAN TSURU GSII T/M</t>
  </si>
  <si>
    <t>NISSAN NP300 PICK UP DOBLE CABINA</t>
  </si>
  <si>
    <t>FORD ESCAPE H3D-S-FWD</t>
  </si>
  <si>
    <t>CHEVROLET EXPRESS PASSENGER VAN</t>
  </si>
  <si>
    <t>NISSAN TSURU GSI T/M</t>
  </si>
  <si>
    <t>NISSAN NV350 VAN</t>
  </si>
  <si>
    <t>VOLKSWAGEN VENTO STYLE TDI</t>
  </si>
  <si>
    <t>TOYOTA TACOMA SPORT</t>
  </si>
  <si>
    <t>FORD F350 SUPER DUTY  XL CHASIS CABINA</t>
  </si>
  <si>
    <t>NISSAN TIIDA SEDAN DRIVE TM AC</t>
  </si>
  <si>
    <t>HONDA CRV-V-EX</t>
  </si>
  <si>
    <t>RAM 400 CHASIS CARGA CABINA MEDIANA</t>
  </si>
  <si>
    <t>ITALKA CUATRIMOTO</t>
  </si>
  <si>
    <t>HIDROLAVADORA</t>
  </si>
  <si>
    <t>CALDERA</t>
  </si>
  <si>
    <t>VENTILADOR INDUSTRIAL</t>
  </si>
  <si>
    <t>CALDERA (CALENTADOR  CAPACIDAD 10CC)</t>
  </si>
  <si>
    <t>RADIO TALKABUOT</t>
  </si>
  <si>
    <t>CONMUTADOR</t>
  </si>
  <si>
    <t>TELEFONO INALAMBRICO</t>
  </si>
  <si>
    <t>NO BREAK</t>
  </si>
  <si>
    <t>NOBREAK</t>
  </si>
  <si>
    <t>GENERADOR DE POTENCIA</t>
  </si>
  <si>
    <t>BANCO CAPACITOR DE 75 KVARH AUTOMﾁTICO</t>
  </si>
  <si>
    <t>COMPRESOR DE AIRE</t>
  </si>
  <si>
    <t>DESBROZADORA</t>
  </si>
  <si>
    <t>MAQUINA SOLDADORA DE ARCO</t>
  </si>
  <si>
    <t>DESBROZADORA PROFESIONAL</t>
  </si>
  <si>
    <t>SIERRA CIRCULAR</t>
  </si>
  <si>
    <t>SOPLADORA A GASOLINA</t>
  </si>
  <si>
    <t>CORTADORA DE METAL</t>
  </si>
  <si>
    <t>DESBROZADORA PROFECIONAL</t>
  </si>
  <si>
    <t>ESMERIL DE BANCO</t>
  </si>
  <si>
    <t>ASPERSOR (ROCIADOR)</t>
  </si>
  <si>
    <t>ASPIRADORA PROFECIONAL 6.1/2 HP</t>
  </si>
  <si>
    <t>TRACTOR PODADOR 19 HP</t>
  </si>
  <si>
    <t>COMPRESOR  4HP</t>
  </si>
  <si>
    <t>COMPRESOR  2.5 HP</t>
  </si>
  <si>
    <t>MAQUINA DE SOLDADORA</t>
  </si>
  <si>
    <t>DESMALEZADORA</t>
  </si>
  <si>
    <t>COMPRESOR</t>
  </si>
  <si>
    <t>ESCALERA EXTENDIBLE</t>
  </si>
  <si>
    <t>SOLDADORA MICRO ALAMBRE</t>
  </si>
  <si>
    <t>PODADORA DE PASTO</t>
  </si>
  <si>
    <t>PRENSA DE BANCO INDUSTRIAL</t>
  </si>
  <si>
    <t>SIERRA CALADORA</t>
  </si>
  <si>
    <t>SOPLADORA A GASOLINA TIPO MOCHILA</t>
  </si>
  <si>
    <t>ASPIRADORA MULTIUSOS</t>
  </si>
  <si>
    <t>SIERRA CIRCULAR ELECTRICA</t>
  </si>
  <si>
    <t>SIERRA CIRCLAR ELECTRICA</t>
  </si>
  <si>
    <t>PATIN HIDRAULICO ANGOSTO</t>
  </si>
  <si>
    <t>ANDAMIO ARMABLE</t>
  </si>
  <si>
    <t>ESCALERA EXTENDIBLE DE 6 MTS.</t>
  </si>
  <si>
    <t>ESCALERA EXTENDIBLE DE 2.5 MTS.</t>
  </si>
  <si>
    <t>TABLON PARA ANDAMIO</t>
  </si>
  <si>
    <t>Descripción del Bien Inmueble</t>
  </si>
  <si>
    <t>5810-001081000000</t>
  </si>
  <si>
    <t>PLAZA DE ACCESO AL CAMPO DE BEISBOL</t>
  </si>
  <si>
    <t>5830-001083000000</t>
  </si>
  <si>
    <t>CLINICA (CENTRO DE MEDICINA ) EN EL POLIDEPORTIVO</t>
  </si>
  <si>
    <t>5830-001083000001</t>
  </si>
  <si>
    <t>CASA VOZ JOVEN EN MOROLEON</t>
  </si>
  <si>
    <t>5830-001083000002</t>
  </si>
  <si>
    <t>CENTRO ACUÁTICO «BICENTENARIO» EN LEON</t>
  </si>
  <si>
    <t>5830-001083000018</t>
  </si>
  <si>
    <t>CENTRO DEPORTIVO LAS JOYAS EN LEON GUANAJUATO</t>
  </si>
  <si>
    <t>5830-001083000019</t>
  </si>
  <si>
    <t>MACROCENTRO DEPORTIVO LEON 1</t>
  </si>
  <si>
    <t>5830-001083000020</t>
  </si>
  <si>
    <t>MACROCENTRO DEPORTIVO 2 GUANAJUATO</t>
  </si>
  <si>
    <t>5830-001083000021</t>
  </si>
  <si>
    <t>MACROCENTRO DEPORTIVO 1 GUANAJUATO</t>
  </si>
  <si>
    <t>5830-001083000028</t>
  </si>
  <si>
    <t>MODULO IMPULZO ZUMAR EN CENTRO DEPORTIVO LAS JOYAS</t>
  </si>
  <si>
    <t>5830-001083000029</t>
  </si>
  <si>
    <t>OFICINAS ADMINISTRATIVAS CODE POLIDEPORTIVO</t>
  </si>
  <si>
    <t>5110-000010101183</t>
  </si>
  <si>
    <t>5110-000010101184</t>
  </si>
  <si>
    <t>5110-000010101182</t>
  </si>
  <si>
    <t>5110-000010101181</t>
  </si>
  <si>
    <t>5110-000010101180</t>
  </si>
  <si>
    <t>5110-000010101185</t>
  </si>
  <si>
    <t>5110-000010101186</t>
  </si>
  <si>
    <t>5110-000010101187</t>
  </si>
  <si>
    <t>5110-000010101188</t>
  </si>
  <si>
    <t>5110-000010101189</t>
  </si>
  <si>
    <t>5110-000010101179</t>
  </si>
  <si>
    <t>5110-000010101178</t>
  </si>
  <si>
    <t>5110-000010101177</t>
  </si>
  <si>
    <t>5110-000010101176</t>
  </si>
  <si>
    <t>5110-000010101175</t>
  </si>
  <si>
    <t>5110-000010101174</t>
  </si>
  <si>
    <t>5110-000010101173</t>
  </si>
  <si>
    <t>5110-000010101172</t>
  </si>
  <si>
    <t>5110-000010101171</t>
  </si>
  <si>
    <t>5110-000010101170</t>
  </si>
  <si>
    <t>5110-000010101169</t>
  </si>
  <si>
    <t>5110-000010101190</t>
  </si>
  <si>
    <t>5110-000010101191</t>
  </si>
  <si>
    <t>5110-000010101192</t>
  </si>
  <si>
    <t>5110-000010101193</t>
  </si>
  <si>
    <t>5110-000010101194</t>
  </si>
  <si>
    <t>5110-000010101195</t>
  </si>
  <si>
    <t>5110-000010101196</t>
  </si>
  <si>
    <t>5110-000010101197</t>
  </si>
  <si>
    <t>5110-000010101198</t>
  </si>
  <si>
    <t>5110-000010101199</t>
  </si>
  <si>
    <t>5110-000010101200</t>
  </si>
  <si>
    <t>5110-000010101201</t>
  </si>
  <si>
    <t>5110-000010101202</t>
  </si>
  <si>
    <t>5110-000010101203</t>
  </si>
  <si>
    <t>5110-000010101204</t>
  </si>
  <si>
    <t>5110-000010101205</t>
  </si>
  <si>
    <t>5110-000010101206</t>
  </si>
  <si>
    <t>5110-000010101207</t>
  </si>
  <si>
    <t>5110-000010102392</t>
  </si>
  <si>
    <t>ANAQUELES DE 6 ENTREPAﾑOS</t>
  </si>
  <si>
    <t>5110-000010102393</t>
  </si>
  <si>
    <t>5110-000010102394</t>
  </si>
  <si>
    <t>5110-000010101168</t>
  </si>
  <si>
    <t>5110-000010101126</t>
  </si>
  <si>
    <t>5110-000010101127</t>
  </si>
  <si>
    <t>5110-000010101128</t>
  </si>
  <si>
    <t>5110-000010101129</t>
  </si>
  <si>
    <t>5110-000010101130</t>
  </si>
  <si>
    <t>5110-000010101131</t>
  </si>
  <si>
    <t>5110-000010101132</t>
  </si>
  <si>
    <t>5110-000010101133</t>
  </si>
  <si>
    <t>5110-000010101134</t>
  </si>
  <si>
    <t>5110-000010101135</t>
  </si>
  <si>
    <t>5110-000010101136</t>
  </si>
  <si>
    <t>5110-000010101137</t>
  </si>
  <si>
    <t>5110-000010101138</t>
  </si>
  <si>
    <t>5110-000010101139</t>
  </si>
  <si>
    <t>5110-000010101140</t>
  </si>
  <si>
    <t>5110-000010101141</t>
  </si>
  <si>
    <t>5110-000010101142</t>
  </si>
  <si>
    <t>5110-000010101143</t>
  </si>
  <si>
    <t>5110-000010101144</t>
  </si>
  <si>
    <t>5110-000010101145</t>
  </si>
  <si>
    <t>5110-000010101146</t>
  </si>
  <si>
    <t>5110-000010101147</t>
  </si>
  <si>
    <t>5110-000010101148</t>
  </si>
  <si>
    <t>5110-000010101149</t>
  </si>
  <si>
    <t>5110-000010101150</t>
  </si>
  <si>
    <t>5110-000010101151</t>
  </si>
  <si>
    <t>5110-000010101152</t>
  </si>
  <si>
    <t>5110-000010101153</t>
  </si>
  <si>
    <t>5110-000010101154</t>
  </si>
  <si>
    <t>5110-000010101155</t>
  </si>
  <si>
    <t>5110-000010101156</t>
  </si>
  <si>
    <t>5110-000010101157</t>
  </si>
  <si>
    <t>5110-000010101158</t>
  </si>
  <si>
    <t>5110-000010101159</t>
  </si>
  <si>
    <t>5110-000010101160</t>
  </si>
  <si>
    <t>5110-000010101161</t>
  </si>
  <si>
    <t>5110-000010101162</t>
  </si>
  <si>
    <t>5110-000010101163</t>
  </si>
  <si>
    <t>5110-000010101164</t>
  </si>
  <si>
    <t>5110-000010101165</t>
  </si>
  <si>
    <t>5110-000010101166</t>
  </si>
  <si>
    <t>5110-000010101167</t>
  </si>
  <si>
    <t>5110-000010102438</t>
  </si>
  <si>
    <t>SILLA GIRATORIA  (RESPALDO ALTO)</t>
  </si>
  <si>
    <t>5110-000010102439</t>
  </si>
  <si>
    <t>5110-000010102440</t>
  </si>
  <si>
    <t>5110-000010102441</t>
  </si>
  <si>
    <t>5110-000010102442</t>
  </si>
  <si>
    <t>5110-000010102443</t>
  </si>
  <si>
    <t>5110-000010102444</t>
  </si>
  <si>
    <t>5110-000010102445</t>
  </si>
  <si>
    <t>5110-000010102446</t>
  </si>
  <si>
    <t>5110-000010101961</t>
  </si>
  <si>
    <t>5110-000010101962</t>
  </si>
  <si>
    <t>5110-000010101963</t>
  </si>
  <si>
    <t>5110-000010101964</t>
  </si>
  <si>
    <t>5110-000010101965</t>
  </si>
  <si>
    <t>5110-000010101966</t>
  </si>
  <si>
    <t>5110-000010101967</t>
  </si>
  <si>
    <t>5110-000010101968</t>
  </si>
  <si>
    <t>5110-000010101969</t>
  </si>
  <si>
    <t>5110-000010101970</t>
  </si>
  <si>
    <t>5110-000010101971</t>
  </si>
  <si>
    <t>5110-000010101973</t>
  </si>
  <si>
    <t>5110-000010101974</t>
  </si>
  <si>
    <t>5110-000010101975</t>
  </si>
  <si>
    <t>5110-000010101976</t>
  </si>
  <si>
    <t>5110-000010101977</t>
  </si>
  <si>
    <t>5110-000010101978</t>
  </si>
  <si>
    <t>5110-000010101979</t>
  </si>
  <si>
    <t>5110-000010101980</t>
  </si>
  <si>
    <t>5110-000010101981</t>
  </si>
  <si>
    <t>5110-000010101982</t>
  </si>
  <si>
    <t>5110-000010101983</t>
  </si>
  <si>
    <t>5110-000010101984</t>
  </si>
  <si>
    <t>5110-000010101985</t>
  </si>
  <si>
    <t>5110-000010101986</t>
  </si>
  <si>
    <t>5110-000010101987</t>
  </si>
  <si>
    <t>5110-000010101988</t>
  </si>
  <si>
    <t>5110-000010101989</t>
  </si>
  <si>
    <t>5110-000010101990</t>
  </si>
  <si>
    <t>5110-000010101991</t>
  </si>
  <si>
    <t>5110-000010101992</t>
  </si>
  <si>
    <t>5110-000010101993</t>
  </si>
  <si>
    <t>5110-000010101994</t>
  </si>
  <si>
    <t>5110-000010102437</t>
  </si>
  <si>
    <t>5110-000010102395</t>
  </si>
  <si>
    <t>5110-000010102396</t>
  </si>
  <si>
    <t>5110-000010102397</t>
  </si>
  <si>
    <t>5110-000010102398</t>
  </si>
  <si>
    <t>5110-000010102399</t>
  </si>
  <si>
    <t>5110-000010102400</t>
  </si>
  <si>
    <t>5110-000010102401</t>
  </si>
  <si>
    <t>5110-000010102402</t>
  </si>
  <si>
    <t>5110-000010102403</t>
  </si>
  <si>
    <t>5110-000010102404</t>
  </si>
  <si>
    <t>5110-000010102405</t>
  </si>
  <si>
    <t>5110-000010102406</t>
  </si>
  <si>
    <t>5110-000010102407</t>
  </si>
  <si>
    <t>5110-000010102408</t>
  </si>
  <si>
    <t>5110-000010102409</t>
  </si>
  <si>
    <t>5110-000010102410</t>
  </si>
  <si>
    <t>5110-000010102411</t>
  </si>
  <si>
    <t>5110-000010102412</t>
  </si>
  <si>
    <t>ESCRITORIO SECRETARIAL (1.20MTS)</t>
  </si>
  <si>
    <t>5110-000010102413</t>
  </si>
  <si>
    <t>5110-000010102414</t>
  </si>
  <si>
    <t>5110-000010102415</t>
  </si>
  <si>
    <t>5110-000010102416</t>
  </si>
  <si>
    <t>5110-000010102417</t>
  </si>
  <si>
    <t>5110-000010102418</t>
  </si>
  <si>
    <t>5110-000010102419</t>
  </si>
  <si>
    <t>5110-000010102420</t>
  </si>
  <si>
    <t>5110-000010102421</t>
  </si>
  <si>
    <t>5110-000010102422</t>
  </si>
  <si>
    <t>5110-000010102423</t>
  </si>
  <si>
    <t>5110-000010102424</t>
  </si>
  <si>
    <t>5110-000010102425</t>
  </si>
  <si>
    <t>5110-000010102426</t>
  </si>
  <si>
    <t>5110-000010102427</t>
  </si>
  <si>
    <t>5110-000010102428</t>
  </si>
  <si>
    <t>5110-000010102429</t>
  </si>
  <si>
    <t>5110-000010102430</t>
  </si>
  <si>
    <t>5110-000010102431</t>
  </si>
  <si>
    <t>5110-000010102432</t>
  </si>
  <si>
    <t>5110-000010102433</t>
  </si>
  <si>
    <t>5110-000010102434</t>
  </si>
  <si>
    <t>5110-000010102435</t>
  </si>
  <si>
    <t>5110-000010102436</t>
  </si>
  <si>
    <t>5110-000010101358</t>
  </si>
  <si>
    <t>5110-000010101359</t>
  </si>
  <si>
    <t>5110-000010101360</t>
  </si>
  <si>
    <t>5110-000010101361</t>
  </si>
  <si>
    <t>5110-000010101362</t>
  </si>
  <si>
    <t>5110-000010101363</t>
  </si>
  <si>
    <t>5110-000010101364</t>
  </si>
  <si>
    <t>5110-000010101365</t>
  </si>
  <si>
    <t>5110-000010101366</t>
  </si>
  <si>
    <t>5110-000010101367</t>
  </si>
  <si>
    <t>5110-000010101368</t>
  </si>
  <si>
    <t>5110-000010101369</t>
  </si>
  <si>
    <t>5110-000010101370</t>
  </si>
  <si>
    <t>5110-000010101371</t>
  </si>
  <si>
    <t>5110-000010101372</t>
  </si>
  <si>
    <t>5110-000010101373</t>
  </si>
  <si>
    <t>5110-000010101374</t>
  </si>
  <si>
    <t>5110-000010101394</t>
  </si>
  <si>
    <t>5110-000010101395</t>
  </si>
  <si>
    <t>5110-000010101396</t>
  </si>
  <si>
    <t>5110-000010101397</t>
  </si>
  <si>
    <t>5110-000010101398</t>
  </si>
  <si>
    <t>5110-000010101399</t>
  </si>
  <si>
    <t>5110-000010101400</t>
  </si>
  <si>
    <t>5110-000010101401</t>
  </si>
  <si>
    <t>5110-000010101402</t>
  </si>
  <si>
    <t>5110-000010101403</t>
  </si>
  <si>
    <t>5110-000010101404</t>
  </si>
  <si>
    <t>5110-000010101405</t>
  </si>
  <si>
    <t>5110-000010101406</t>
  </si>
  <si>
    <t>5110-000010101407</t>
  </si>
  <si>
    <t>5110-000010101630</t>
  </si>
  <si>
    <t>5110-000010101631</t>
  </si>
  <si>
    <t>5110-000010101632</t>
  </si>
  <si>
    <t>5110-000010101633</t>
  </si>
  <si>
    <t>5110-000010101634</t>
  </si>
  <si>
    <t>5110-000010101635</t>
  </si>
  <si>
    <t>5110-000010101636</t>
  </si>
  <si>
    <t>5110-000010101637</t>
  </si>
  <si>
    <t>5110-000010101638</t>
  </si>
  <si>
    <t>5110-000010101639</t>
  </si>
  <si>
    <t>5110-000010101640</t>
  </si>
  <si>
    <t>5110-000010101357</t>
  </si>
  <si>
    <t>5110-000010101017</t>
  </si>
  <si>
    <t>5110-000010101018</t>
  </si>
  <si>
    <t>5110-000010101313</t>
  </si>
  <si>
    <t>5110-000010101314</t>
  </si>
  <si>
    <t>5110-000010101315</t>
  </si>
  <si>
    <t>5110-000010101316</t>
  </si>
  <si>
    <t>5110-000010101317</t>
  </si>
  <si>
    <t>5110-000010101318</t>
  </si>
  <si>
    <t>5110-000010101319</t>
  </si>
  <si>
    <t>5110-000010101320</t>
  </si>
  <si>
    <t>5110-000010101325</t>
  </si>
  <si>
    <t>5110-000010101326</t>
  </si>
  <si>
    <t>5110-000010101327</t>
  </si>
  <si>
    <t>5110-000010101328</t>
  </si>
  <si>
    <t>5110-000010101329</t>
  </si>
  <si>
    <t>5110-000010101330</t>
  </si>
  <si>
    <t>5110-000010101331</t>
  </si>
  <si>
    <t>5110-000010101332</t>
  </si>
  <si>
    <t>5110-000010101333</t>
  </si>
  <si>
    <t>5110-000010101334</t>
  </si>
  <si>
    <t>5110-000010101335</t>
  </si>
  <si>
    <t>5110-000010101336</t>
  </si>
  <si>
    <t>5110-000010101337</t>
  </si>
  <si>
    <t>5110-000010101338</t>
  </si>
  <si>
    <t>5110-000010101339</t>
  </si>
  <si>
    <t>5110-000010101340</t>
  </si>
  <si>
    <t>5110-000010101341</t>
  </si>
  <si>
    <t>5110-000010101342</t>
  </si>
  <si>
    <t>5110-000010101343</t>
  </si>
  <si>
    <t>5110-000010101344</t>
  </si>
  <si>
    <t>5110-000010101345</t>
  </si>
  <si>
    <t>5110-000010101346</t>
  </si>
  <si>
    <t>5110-000010101347</t>
  </si>
  <si>
    <t>5110-000010101348</t>
  </si>
  <si>
    <t>5110-000010101349</t>
  </si>
  <si>
    <t>5110-000010101350</t>
  </si>
  <si>
    <t>5110-000010101351</t>
  </si>
  <si>
    <t>5110-000010101352</t>
  </si>
  <si>
    <t>5110-000010101353</t>
  </si>
  <si>
    <t>5110-000010101354</t>
  </si>
  <si>
    <t>5110-000010101355</t>
  </si>
  <si>
    <t>5110-000010101356</t>
  </si>
  <si>
    <t>5110-000010101684</t>
  </si>
  <si>
    <t>5110-000010101685</t>
  </si>
  <si>
    <t>5110-000010101686</t>
  </si>
  <si>
    <t>5110-000010101687</t>
  </si>
  <si>
    <t>5110-000010101688</t>
  </si>
  <si>
    <t>5110-000010101689</t>
  </si>
  <si>
    <t>5110-000010101690</t>
  </si>
  <si>
    <t>5110-000010101691</t>
  </si>
  <si>
    <t>5110-000010101692</t>
  </si>
  <si>
    <t>5110-000010101693</t>
  </si>
  <si>
    <t>5110-000010101694</t>
  </si>
  <si>
    <t>5110-000010101695</t>
  </si>
  <si>
    <t>5110-000010101696</t>
  </si>
  <si>
    <t>5110-000010101697</t>
  </si>
  <si>
    <t>5110-000010101698</t>
  </si>
  <si>
    <t>5110-000010101699</t>
  </si>
  <si>
    <t>5110-000010101700</t>
  </si>
  <si>
    <t>5110-000010101701</t>
  </si>
  <si>
    <t>5110-000010101702</t>
  </si>
  <si>
    <t>5110-000010101703</t>
  </si>
  <si>
    <t>5110-000010101704</t>
  </si>
  <si>
    <t>5110-000010101705</t>
  </si>
  <si>
    <t>5110-000010101706</t>
  </si>
  <si>
    <t>5110-000010101707</t>
  </si>
  <si>
    <t>5110-000010101708</t>
  </si>
  <si>
    <t>5110-000010101709</t>
  </si>
  <si>
    <t>5110-000010101710</t>
  </si>
  <si>
    <t>5110-000010101711</t>
  </si>
  <si>
    <t>5110-000010101712</t>
  </si>
  <si>
    <t>5110-000010101713</t>
  </si>
  <si>
    <t>5110-000010101714</t>
  </si>
  <si>
    <t>5110-000010101715</t>
  </si>
  <si>
    <t>5110-000010101716</t>
  </si>
  <si>
    <t>5110-000010101717</t>
  </si>
  <si>
    <t>5110-000010101726</t>
  </si>
  <si>
    <t>5110-000010101727</t>
  </si>
  <si>
    <t>5110-000010101728</t>
  </si>
  <si>
    <t>5110-000010101729</t>
  </si>
  <si>
    <t>5110-000010101122</t>
  </si>
  <si>
    <t>5110-000010101123</t>
  </si>
  <si>
    <t>5110-000010101124</t>
  </si>
  <si>
    <t>5110-000010101125</t>
  </si>
  <si>
    <t>5110-000010101683</t>
  </si>
  <si>
    <t>5110-000010101641</t>
  </si>
  <si>
    <t>5110-000010101642</t>
  </si>
  <si>
    <t>5110-000010101643</t>
  </si>
  <si>
    <t>5110-000010101644</t>
  </si>
  <si>
    <t>5110-000010101645</t>
  </si>
  <si>
    <t>5110-000010101646</t>
  </si>
  <si>
    <t>5110-000010101647</t>
  </si>
  <si>
    <t>5110-000010101648</t>
  </si>
  <si>
    <t>5110-000010101649</t>
  </si>
  <si>
    <t>5110-000010101650</t>
  </si>
  <si>
    <t>5110-000010101651</t>
  </si>
  <si>
    <t>5110-000010101652</t>
  </si>
  <si>
    <t>5110-000010101653</t>
  </si>
  <si>
    <t>5110-000010101654</t>
  </si>
  <si>
    <t>5110-000010101655</t>
  </si>
  <si>
    <t>5110-000010101656</t>
  </si>
  <si>
    <t>5110-000010101657</t>
  </si>
  <si>
    <t>5110-000010101658</t>
  </si>
  <si>
    <t>5110-000010101659</t>
  </si>
  <si>
    <t>5110-000010101660</t>
  </si>
  <si>
    <t>5110-000010101661</t>
  </si>
  <si>
    <t>5110-000010101662</t>
  </si>
  <si>
    <t>5110-000010101663</t>
  </si>
  <si>
    <t>5110-000010101664</t>
  </si>
  <si>
    <t>5110-000010101665</t>
  </si>
  <si>
    <t>5110-000010101666</t>
  </si>
  <si>
    <t>5110-000010101667</t>
  </si>
  <si>
    <t>5110-000010101668</t>
  </si>
  <si>
    <t>5110-000010101669</t>
  </si>
  <si>
    <t>5110-000010101670</t>
  </si>
  <si>
    <t>5110-000010101671</t>
  </si>
  <si>
    <t>5110-000010101672</t>
  </si>
  <si>
    <t>5110-000010101673</t>
  </si>
  <si>
    <t>5110-000010101674</t>
  </si>
  <si>
    <t>5110-000010101675</t>
  </si>
  <si>
    <t>5110-000010101676</t>
  </si>
  <si>
    <t>5110-000010101677</t>
  </si>
  <si>
    <t>5110-000010101678</t>
  </si>
  <si>
    <t>5110-000010101679</t>
  </si>
  <si>
    <t>5110-000010101680</t>
  </si>
  <si>
    <t>5110-000010101681</t>
  </si>
  <si>
    <t>5110-000010101682</t>
  </si>
  <si>
    <t>5110-000010101995</t>
  </si>
  <si>
    <t>5110-000010101917</t>
  </si>
  <si>
    <t>5110-000010101916</t>
  </si>
  <si>
    <t>5110-000010101918</t>
  </si>
  <si>
    <t>5110-000010101919</t>
  </si>
  <si>
    <t>5110-000010101920</t>
  </si>
  <si>
    <t>5110-000010101915</t>
  </si>
  <si>
    <t>5110-000010101914</t>
  </si>
  <si>
    <t>5110-000010101913</t>
  </si>
  <si>
    <t>5110-000010101912</t>
  </si>
  <si>
    <t>5110-000010101911</t>
  </si>
  <si>
    <t>5110-000010101921</t>
  </si>
  <si>
    <t>5110-000010101922</t>
  </si>
  <si>
    <t>5110-000010101923</t>
  </si>
  <si>
    <t>5110-000010101924</t>
  </si>
  <si>
    <t>5110-000010101925</t>
  </si>
  <si>
    <t>5110-000010101926</t>
  </si>
  <si>
    <t>5110-000010101927</t>
  </si>
  <si>
    <t>5110-000010101928</t>
  </si>
  <si>
    <t>5110-000010101929</t>
  </si>
  <si>
    <t>5110-000010101930</t>
  </si>
  <si>
    <t>5110-000010101931</t>
  </si>
  <si>
    <t>5110-000010101910</t>
  </si>
  <si>
    <t>5110-000010101909</t>
  </si>
  <si>
    <t>5110-000010101908</t>
  </si>
  <si>
    <t>5110-000010101907</t>
  </si>
  <si>
    <t>5110-000010101906</t>
  </si>
  <si>
    <t>5110-000010101905</t>
  </si>
  <si>
    <t>5110-000010101904</t>
  </si>
  <si>
    <t>5110-000010101903</t>
  </si>
  <si>
    <t>5110-000010101902</t>
  </si>
  <si>
    <t>5110-000010101901</t>
  </si>
  <si>
    <t>5110-000010101900</t>
  </si>
  <si>
    <t>5110-000010101899</t>
  </si>
  <si>
    <t>5110-000010101898</t>
  </si>
  <si>
    <t>5110-000010101897</t>
  </si>
  <si>
    <t>5110-000010101896</t>
  </si>
  <si>
    <t>5110-000010102068</t>
  </si>
  <si>
    <t>5110-000010102069</t>
  </si>
  <si>
    <t>5110-000010102070</t>
  </si>
  <si>
    <t>5110-000010102071</t>
  </si>
  <si>
    <t>5110-000010102072</t>
  </si>
  <si>
    <t>5110-000010102073</t>
  </si>
  <si>
    <t>5110-000010101932</t>
  </si>
  <si>
    <t>5110-000010102061</t>
  </si>
  <si>
    <t>5110-000010102062</t>
  </si>
  <si>
    <t>5110-000010102063</t>
  </si>
  <si>
    <t>5110-000010102064</t>
  </si>
  <si>
    <t>5110-000010102065</t>
  </si>
  <si>
    <t>5110-000010102066</t>
  </si>
  <si>
    <t>5110-000010102067</t>
  </si>
  <si>
    <t>5110-000010102152</t>
  </si>
  <si>
    <t>5110-000010102142</t>
  </si>
  <si>
    <t>5110-000010102141</t>
  </si>
  <si>
    <t>5110-000010102140</t>
  </si>
  <si>
    <t>5110-000010102139</t>
  </si>
  <si>
    <t>5110-000010102138</t>
  </si>
  <si>
    <t>5110-000010102137</t>
  </si>
  <si>
    <t>5110-000010102136</t>
  </si>
  <si>
    <t>5110-000010102135</t>
  </si>
  <si>
    <t>5110-000010102134</t>
  </si>
  <si>
    <t>5110-000010102133</t>
  </si>
  <si>
    <t>5110-000010102132</t>
  </si>
  <si>
    <t>5110-000010102131</t>
  </si>
  <si>
    <t>5110-000010102130</t>
  </si>
  <si>
    <t>5110-000010102129</t>
  </si>
  <si>
    <t>5110-000010102128</t>
  </si>
  <si>
    <t>5110-000010102127</t>
  </si>
  <si>
    <t>5110-000010102126</t>
  </si>
  <si>
    <t>5110-000010102125</t>
  </si>
  <si>
    <t>5110-000010102124</t>
  </si>
  <si>
    <t>5110-000010102123</t>
  </si>
  <si>
    <t>5110-000010102122</t>
  </si>
  <si>
    <t>5110-000010102121</t>
  </si>
  <si>
    <t>5110-000010102120</t>
  </si>
  <si>
    <t>5110-000010102074</t>
  </si>
  <si>
    <t>5110-000010102075</t>
  </si>
  <si>
    <t>5110-000010102091</t>
  </si>
  <si>
    <t>5110-000010102090</t>
  </si>
  <si>
    <t>5110-000010102089</t>
  </si>
  <si>
    <t>5110-000010102088</t>
  </si>
  <si>
    <t>5110-000010102087</t>
  </si>
  <si>
    <t>5110-000010102086</t>
  </si>
  <si>
    <t>5110-000010102085</t>
  </si>
  <si>
    <t>5110-000010102084</t>
  </si>
  <si>
    <t>5110-000010102083</t>
  </si>
  <si>
    <t>5110-000010102082</t>
  </si>
  <si>
    <t>5110-000010102081</t>
  </si>
  <si>
    <t>5110-000010102080</t>
  </si>
  <si>
    <t>5110-000010102079</t>
  </si>
  <si>
    <t>5110-000010102078</t>
  </si>
  <si>
    <t>5110-000010102077</t>
  </si>
  <si>
    <t>5110-000010102076</t>
  </si>
  <si>
    <t>5110-000010102153</t>
  </si>
  <si>
    <t>5110-000010102296</t>
  </si>
  <si>
    <t>5110-000010102295</t>
  </si>
  <si>
    <t>5110-000010102294</t>
  </si>
  <si>
    <t>5110-000010102293</t>
  </si>
  <si>
    <t>5110-000010102292</t>
  </si>
  <si>
    <t>5110-000010102291</t>
  </si>
  <si>
    <t>5110-000010102290</t>
  </si>
  <si>
    <t>5110-000010102289</t>
  </si>
  <si>
    <t>5110-000010102288</t>
  </si>
  <si>
    <t>5110-000010102287</t>
  </si>
  <si>
    <t>5110-000010102286</t>
  </si>
  <si>
    <t>5110-000010102285</t>
  </si>
  <si>
    <t>5110-000010102284</t>
  </si>
  <si>
    <t>5110-000010102283</t>
  </si>
  <si>
    <t>5110-000010102282</t>
  </si>
  <si>
    <t>5110-000010102281</t>
  </si>
  <si>
    <t>5110-000010102280</t>
  </si>
  <si>
    <t>5110-000010102279</t>
  </si>
  <si>
    <t>5110-000010102278</t>
  </si>
  <si>
    <t>5110-000010102277</t>
  </si>
  <si>
    <t>5110-000010102276</t>
  </si>
  <si>
    <t>5110-000010102275</t>
  </si>
  <si>
    <t>5110-000010102274</t>
  </si>
  <si>
    <t>5110-000010102273</t>
  </si>
  <si>
    <t>5110-000010102272</t>
  </si>
  <si>
    <t>5110-000010102271</t>
  </si>
  <si>
    <t>5110-000010102270</t>
  </si>
  <si>
    <t>5110-000010102269</t>
  </si>
  <si>
    <t>5110-000010102268</t>
  </si>
  <si>
    <t>5110-000010102267</t>
  </si>
  <si>
    <t>5110-000010102266</t>
  </si>
  <si>
    <t>5110-000010102265</t>
  </si>
  <si>
    <t>5110-000010102264</t>
  </si>
  <si>
    <t>5110-000010102162</t>
  </si>
  <si>
    <t>5110-000010102161</t>
  </si>
  <si>
    <t>5110-000010102160</t>
  </si>
  <si>
    <t>5110-000010102159</t>
  </si>
  <si>
    <t>5110-000010102158</t>
  </si>
  <si>
    <t>5110-000010102157</t>
  </si>
  <si>
    <t>5110-000010102156</t>
  </si>
  <si>
    <t>5110-000010102155</t>
  </si>
  <si>
    <t>5110-000010102154</t>
  </si>
  <si>
    <t>5110-000010101735</t>
  </si>
  <si>
    <t>5110-000010101736</t>
  </si>
  <si>
    <t>5110-000010101737</t>
  </si>
  <si>
    <t>5110-000010101738</t>
  </si>
  <si>
    <t>5110-000010101739</t>
  </si>
  <si>
    <t>5110-000010101740</t>
  </si>
  <si>
    <t>5110-000010101741</t>
  </si>
  <si>
    <t>5110-000010101742</t>
  </si>
  <si>
    <t>5110-000010101842</t>
  </si>
  <si>
    <t>5110-000010101843</t>
  </si>
  <si>
    <t>5110-000010101844</t>
  </si>
  <si>
    <t>5110-000010101845</t>
  </si>
  <si>
    <t>5110-000010101846</t>
  </si>
  <si>
    <t>5110-000010101847</t>
  </si>
  <si>
    <t>5110-000010101848</t>
  </si>
  <si>
    <t>5110-000010101849</t>
  </si>
  <si>
    <t>5110-000010101850</t>
  </si>
  <si>
    <t>5110-000010101851</t>
  </si>
  <si>
    <t>5110-000010101852</t>
  </si>
  <si>
    <t>5110-000010101853</t>
  </si>
  <si>
    <t>5110-000010101854</t>
  </si>
  <si>
    <t>5110-000010101855</t>
  </si>
  <si>
    <t>5110-000010101856</t>
  </si>
  <si>
    <t>5110-000010101857</t>
  </si>
  <si>
    <t>5110-000010101858</t>
  </si>
  <si>
    <t>5110-000010101859</t>
  </si>
  <si>
    <t>5110-000010101860</t>
  </si>
  <si>
    <t>5110-000010101861</t>
  </si>
  <si>
    <t>5110-000010101862</t>
  </si>
  <si>
    <t>5110-000010101863</t>
  </si>
  <si>
    <t>5110-000010101864</t>
  </si>
  <si>
    <t>5110-000010101865</t>
  </si>
  <si>
    <t>5110-000010101866</t>
  </si>
  <si>
    <t>5110-000010101867</t>
  </si>
  <si>
    <t>5110-000010101868</t>
  </si>
  <si>
    <t>5110-000010101869</t>
  </si>
  <si>
    <t>5110-000010101870</t>
  </si>
  <si>
    <t>5110-000010101871</t>
  </si>
  <si>
    <t>5110-000010101872</t>
  </si>
  <si>
    <t>5110-000010101873</t>
  </si>
  <si>
    <t>5110-000010101874</t>
  </si>
  <si>
    <t>5110-000010101875</t>
  </si>
  <si>
    <t>5110-000010101734</t>
  </si>
  <si>
    <t>5110-000010101996</t>
  </si>
  <si>
    <t>5110-000010101997</t>
  </si>
  <si>
    <t>5110-000010101998</t>
  </si>
  <si>
    <t>5110-000010101999</t>
  </si>
  <si>
    <t>5110-000010102000</t>
  </si>
  <si>
    <t>5110-000010102005</t>
  </si>
  <si>
    <t>5110-000010102006</t>
  </si>
  <si>
    <t>5110-000010102007</t>
  </si>
  <si>
    <t>5110-000010102008</t>
  </si>
  <si>
    <t>5110-000010102009</t>
  </si>
  <si>
    <t>5110-000010102010</t>
  </si>
  <si>
    <t>5110-000010102011</t>
  </si>
  <si>
    <t>5110-000010102012</t>
  </si>
  <si>
    <t>5110-000010102013</t>
  </si>
  <si>
    <t>5110-000010102014</t>
  </si>
  <si>
    <t>5110-000010102015</t>
  </si>
  <si>
    <t>5110-000010102016</t>
  </si>
  <si>
    <t>5110-000010102017</t>
  </si>
  <si>
    <t>5110-000010102018</t>
  </si>
  <si>
    <t>5110-000010102019</t>
  </si>
  <si>
    <t>5110-000010102020</t>
  </si>
  <si>
    <t>5110-000010102021</t>
  </si>
  <si>
    <t>5110-000010102022</t>
  </si>
  <si>
    <t>5110-000010102023</t>
  </si>
  <si>
    <t>5110-000010102024</t>
  </si>
  <si>
    <t>5110-000010102025</t>
  </si>
  <si>
    <t>5110-000010102048</t>
  </si>
  <si>
    <t>5110-000010102049</t>
  </si>
  <si>
    <t>5110-000010102050</t>
  </si>
  <si>
    <t>5110-000010102051</t>
  </si>
  <si>
    <t>5110-000010102052</t>
  </si>
  <si>
    <t>5110-000010102053</t>
  </si>
  <si>
    <t>5110-000010102054</t>
  </si>
  <si>
    <t>5110-000010102055</t>
  </si>
  <si>
    <t>5110-000010102056</t>
  </si>
  <si>
    <t>5110-000010102058</t>
  </si>
  <si>
    <t>5110-000010102059</t>
  </si>
  <si>
    <t>5110-000010102060</t>
  </si>
  <si>
    <t>5110-000010101730</t>
  </si>
  <si>
    <t>5110-000010101731</t>
  </si>
  <si>
    <t>5110-000010101732</t>
  </si>
  <si>
    <t>5110-000010101733</t>
  </si>
  <si>
    <t>5110-000010102228</t>
  </si>
  <si>
    <t>5110-000010102229</t>
  </si>
  <si>
    <t>5110-000010102230</t>
  </si>
  <si>
    <t>5110-000010102231</t>
  </si>
  <si>
    <t>5110-000010102232</t>
  </si>
  <si>
    <t>5110-000010102233</t>
  </si>
  <si>
    <t>5110-000010102234</t>
  </si>
  <si>
    <t>5110-000010102237</t>
  </si>
  <si>
    <t>5110-000010102238</t>
  </si>
  <si>
    <t>5110-000010102239</t>
  </si>
  <si>
    <t>5110-000010102240</t>
  </si>
  <si>
    <t>5110-000010102241</t>
  </si>
  <si>
    <t>5110-000010102242</t>
  </si>
  <si>
    <t>5110-000010102243</t>
  </si>
  <si>
    <t>5110-000010102244</t>
  </si>
  <si>
    <t>5110-000010102245</t>
  </si>
  <si>
    <t>5110-000010102246</t>
  </si>
  <si>
    <t>5110-000010102247</t>
  </si>
  <si>
    <t>5110-000010102248</t>
  </si>
  <si>
    <t>5110-000010102249</t>
  </si>
  <si>
    <t>5110-000010102250</t>
  </si>
  <si>
    <t>5110-000010102251</t>
  </si>
  <si>
    <t>5110-000010102252</t>
  </si>
  <si>
    <t>5110-000010101960</t>
  </si>
  <si>
    <t>5110-000010101959</t>
  </si>
  <si>
    <t>5110-000010101958</t>
  </si>
  <si>
    <t>5110-000010101957</t>
  </si>
  <si>
    <t>5110-000010101956</t>
  </si>
  <si>
    <t>5110-000010101955</t>
  </si>
  <si>
    <t>5110-000010101954</t>
  </si>
  <si>
    <t>5110-000010101953</t>
  </si>
  <si>
    <t>5110-000010101952</t>
  </si>
  <si>
    <t>5110-000010101951</t>
  </si>
  <si>
    <t>5110-000010102253</t>
  </si>
  <si>
    <t>5110-000010102256</t>
  </si>
  <si>
    <t>5110-000010102257</t>
  </si>
  <si>
    <t>5110-000010102258</t>
  </si>
  <si>
    <t>5110-000010102259</t>
  </si>
  <si>
    <t>5110-000010102260</t>
  </si>
  <si>
    <t>5110-000010102261</t>
  </si>
  <si>
    <t>5110-000010102262</t>
  </si>
  <si>
    <t>5110-000010102263</t>
  </si>
  <si>
    <t>5110-000010102227</t>
  </si>
  <si>
    <t>5110-000010101876</t>
  </si>
  <si>
    <t>5110-000010101877</t>
  </si>
  <si>
    <t>5110-000010101878</t>
  </si>
  <si>
    <t>5110-000010101879</t>
  </si>
  <si>
    <t>5110-000010101880</t>
  </si>
  <si>
    <t>5110-000010101881</t>
  </si>
  <si>
    <t>5110-000010101882</t>
  </si>
  <si>
    <t>5110-000010101883</t>
  </si>
  <si>
    <t>5110-000010101884</t>
  </si>
  <si>
    <t>5110-000010101885</t>
  </si>
  <si>
    <t>5110-000010101886</t>
  </si>
  <si>
    <t>5110-000010101887</t>
  </si>
  <si>
    <t>5110-000010101888</t>
  </si>
  <si>
    <t>5110-000010101889</t>
  </si>
  <si>
    <t>5110-000010101890</t>
  </si>
  <si>
    <t>5110-000010101891</t>
  </si>
  <si>
    <t>5110-000010101892</t>
  </si>
  <si>
    <t>5110-000010101893</t>
  </si>
  <si>
    <t>5110-000010101894</t>
  </si>
  <si>
    <t>5110-000010101895</t>
  </si>
  <si>
    <t>5110-000010102205</t>
  </si>
  <si>
    <t>5110-000010102206</t>
  </si>
  <si>
    <t>5110-000010102207</t>
  </si>
  <si>
    <t>5110-000010102208</t>
  </si>
  <si>
    <t>5110-000010102209</t>
  </si>
  <si>
    <t>5110-000010102210</t>
  </si>
  <si>
    <t>5110-000010102211</t>
  </si>
  <si>
    <t>5110-000010102212</t>
  </si>
  <si>
    <t>5110-000010102213</t>
  </si>
  <si>
    <t>5110-000010102214</t>
  </si>
  <si>
    <t>5110-000010102215</t>
  </si>
  <si>
    <t>5110-000010102216</t>
  </si>
  <si>
    <t>5110-000010102217</t>
  </si>
  <si>
    <t>5110-000010102218</t>
  </si>
  <si>
    <t>5110-000010102219</t>
  </si>
  <si>
    <t>5110-000010102220</t>
  </si>
  <si>
    <t>5110-000010102221</t>
  </si>
  <si>
    <t>5110-000010102222</t>
  </si>
  <si>
    <t>5110-000010102223</t>
  </si>
  <si>
    <t>5110-000010102224</t>
  </si>
  <si>
    <t>5110-000010102225</t>
  </si>
  <si>
    <t>5110-000010102226</t>
  </si>
  <si>
    <t>5110-000010101016</t>
  </si>
  <si>
    <t>5110-000010101619</t>
  </si>
  <si>
    <t>5110-000010101620</t>
  </si>
  <si>
    <t>5110-000010101621</t>
  </si>
  <si>
    <t>5110-000010101622</t>
  </si>
  <si>
    <t>5110-000010101623</t>
  </si>
  <si>
    <t>5110-000010101624</t>
  </si>
  <si>
    <t>5110-000010101625</t>
  </si>
  <si>
    <t>5110-000010101626</t>
  </si>
  <si>
    <t>5110-000010101627</t>
  </si>
  <si>
    <t>5110-000010101628</t>
  </si>
  <si>
    <t>5110-000010100584</t>
  </si>
  <si>
    <t>5110-000010100583</t>
  </si>
  <si>
    <t>5110-000010100582</t>
  </si>
  <si>
    <t>5110-000010100581</t>
  </si>
  <si>
    <t>5110-000010101629</t>
  </si>
  <si>
    <t>5110-000010100169</t>
  </si>
  <si>
    <t>5110-000010100168</t>
  </si>
  <si>
    <t>5110-000010100167</t>
  </si>
  <si>
    <t>5110-000010100166</t>
  </si>
  <si>
    <t>5110-000010101208</t>
  </si>
  <si>
    <t>5110-000010101209</t>
  </si>
  <si>
    <t>5110-000010101210</t>
  </si>
  <si>
    <t>5110-000010101211</t>
  </si>
  <si>
    <t>5110-000010101212</t>
  </si>
  <si>
    <t>5110-000010101213</t>
  </si>
  <si>
    <t>5110-000010101214</t>
  </si>
  <si>
    <t>5110-000010101215</t>
  </si>
  <si>
    <t>5110-000010101216</t>
  </si>
  <si>
    <t>5110-000010101217</t>
  </si>
  <si>
    <t>5110-000010101218</t>
  </si>
  <si>
    <t>5110-000010101219</t>
  </si>
  <si>
    <t>5110-000010101220</t>
  </si>
  <si>
    <t>5110-000010101221</t>
  </si>
  <si>
    <t>5110-000010101222</t>
  </si>
  <si>
    <t>5110-000010101223</t>
  </si>
  <si>
    <t>5110-000010101224</t>
  </si>
  <si>
    <t>5110-000010101225</t>
  </si>
  <si>
    <t>5110-000010101226</t>
  </si>
  <si>
    <t>5110-000010101227</t>
  </si>
  <si>
    <t>5110-000010101618</t>
  </si>
  <si>
    <t>5110-000010101004</t>
  </si>
  <si>
    <t>5110-000010101003</t>
  </si>
  <si>
    <t>5110-000010101002</t>
  </si>
  <si>
    <t>5110-000010101001</t>
  </si>
  <si>
    <t>5110-000010101000</t>
  </si>
  <si>
    <t>5110-000010100999</t>
  </si>
  <si>
    <t>5110-000010100998</t>
  </si>
  <si>
    <t>5110-000010100997</t>
  </si>
  <si>
    <t>5110-000010100996</t>
  </si>
  <si>
    <t>5110-000010100995</t>
  </si>
  <si>
    <t>5110-000010100994</t>
  </si>
  <si>
    <t>5110-000010100993</t>
  </si>
  <si>
    <t>5110-000010100992</t>
  </si>
  <si>
    <t>5110-000010100991</t>
  </si>
  <si>
    <t>5110-000010100990</t>
  </si>
  <si>
    <t>5110-000010100989</t>
  </si>
  <si>
    <t>5110-000010100988</t>
  </si>
  <si>
    <t>5110-000010100987</t>
  </si>
  <si>
    <t>5110-000010100986</t>
  </si>
  <si>
    <t>5110-000010100985</t>
  </si>
  <si>
    <t>5110-000010100984</t>
  </si>
  <si>
    <t>5110-000010100983</t>
  </si>
  <si>
    <t>5110-000010100982</t>
  </si>
  <si>
    <t>5110-000010100981</t>
  </si>
  <si>
    <t>5110-000010100980</t>
  </si>
  <si>
    <t>5110-000010100979</t>
  </si>
  <si>
    <t>5110-000010100019</t>
  </si>
  <si>
    <t>5110-000010100018</t>
  </si>
  <si>
    <t>5110-000010100017</t>
  </si>
  <si>
    <t>5110-000010100016</t>
  </si>
  <si>
    <t>5110-000010100015</t>
  </si>
  <si>
    <t>5110-000010100014</t>
  </si>
  <si>
    <t>5110-000010100013</t>
  </si>
  <si>
    <t>5110-000010100012</t>
  </si>
  <si>
    <t>5110-000010100956</t>
  </si>
  <si>
    <t>5110-000010100011</t>
  </si>
  <si>
    <t>5110-000010101549</t>
  </si>
  <si>
    <t>5110-000010101550</t>
  </si>
  <si>
    <t>5110-000010101617</t>
  </si>
  <si>
    <t>5110-000010101259</t>
  </si>
  <si>
    <t>5110-000010101260</t>
  </si>
  <si>
    <t>5110-000010101261</t>
  </si>
  <si>
    <t>5110-000010101262</t>
  </si>
  <si>
    <t>5110-000010101263</t>
  </si>
  <si>
    <t>5110-000010101264</t>
  </si>
  <si>
    <t>5110-000010101265</t>
  </si>
  <si>
    <t>5110-000010101266</t>
  </si>
  <si>
    <t>5110-000010101267</t>
  </si>
  <si>
    <t>5110-000010101268</t>
  </si>
  <si>
    <t>5110-000010101269</t>
  </si>
  <si>
    <t>5110-000010101270</t>
  </si>
  <si>
    <t>5110-000010101271</t>
  </si>
  <si>
    <t>5110-000010101272</t>
  </si>
  <si>
    <t>5110-000010101273</t>
  </si>
  <si>
    <t>5110-000010101274</t>
  </si>
  <si>
    <t>5110-000010101275</t>
  </si>
  <si>
    <t>5110-000010101276</t>
  </si>
  <si>
    <t>5110-000010101277</t>
  </si>
  <si>
    <t>5110-000010101278</t>
  </si>
  <si>
    <t>5110-000010101279</t>
  </si>
  <si>
    <t>5110-000010101280</t>
  </si>
  <si>
    <t>5110-000010101281</t>
  </si>
  <si>
    <t>5110-000010101282</t>
  </si>
  <si>
    <t>5110-000010101283</t>
  </si>
  <si>
    <t>5110-000010101284</t>
  </si>
  <si>
    <t>5110-000010101285</t>
  </si>
  <si>
    <t>5110-000010101286</t>
  </si>
  <si>
    <t>5110-000010101287</t>
  </si>
  <si>
    <t>5110-000010101288</t>
  </si>
  <si>
    <t>5110-000010101289</t>
  </si>
  <si>
    <t>5110-000010101290</t>
  </si>
  <si>
    <t>5110-000010101291</t>
  </si>
  <si>
    <t>5110-000010101292</t>
  </si>
  <si>
    <t>5110-000010101293</t>
  </si>
  <si>
    <t>5110-000010101294</t>
  </si>
  <si>
    <t>5110-000010101295</t>
  </si>
  <si>
    <t>5110-000010101296</t>
  </si>
  <si>
    <t>5110-000010101297</t>
  </si>
  <si>
    <t>5110-000010101258</t>
  </si>
  <si>
    <t>5110-000010101228</t>
  </si>
  <si>
    <t>5110-000010101229</t>
  </si>
  <si>
    <t>5110-000010101230</t>
  </si>
  <si>
    <t>5110-000010101231</t>
  </si>
  <si>
    <t>5110-000010101232</t>
  </si>
  <si>
    <t>5110-000010101233</t>
  </si>
  <si>
    <t>5110-000010101234</t>
  </si>
  <si>
    <t>5110-000010101235</t>
  </si>
  <si>
    <t>5110-000010101236</t>
  </si>
  <si>
    <t>5110-000010101237</t>
  </si>
  <si>
    <t>5110-000010101238</t>
  </si>
  <si>
    <t>5110-000010101239</t>
  </si>
  <si>
    <t>5110-000010101240</t>
  </si>
  <si>
    <t>5110-000010101241</t>
  </si>
  <si>
    <t>5110-000010101242</t>
  </si>
  <si>
    <t>5110-000010101243</t>
  </si>
  <si>
    <t>5110-000010101244</t>
  </si>
  <si>
    <t>5110-000010101245</t>
  </si>
  <si>
    <t>5110-000010101246</t>
  </si>
  <si>
    <t>5110-000010101247</t>
  </si>
  <si>
    <t>5110-000010101248</t>
  </si>
  <si>
    <t>5110-000010101249</t>
  </si>
  <si>
    <t>5110-000010101250</t>
  </si>
  <si>
    <t>5110-000010101251</t>
  </si>
  <si>
    <t>5110-000010101252</t>
  </si>
  <si>
    <t>5110-000010101253</t>
  </si>
  <si>
    <t>5110-000010101254</t>
  </si>
  <si>
    <t>5110-000010101255</t>
  </si>
  <si>
    <t>5110-000010100158</t>
  </si>
  <si>
    <t>5110-000010100159</t>
  </si>
  <si>
    <t>5110-000010100160</t>
  </si>
  <si>
    <t>5110-000010100161</t>
  </si>
  <si>
    <t>5110-000010100162</t>
  </si>
  <si>
    <t>5110-000010100163</t>
  </si>
  <si>
    <t>5110-000010100164</t>
  </si>
  <si>
    <t>5110-000010100165</t>
  </si>
  <si>
    <t>5110-000010101298</t>
  </si>
  <si>
    <t>5110-000010101256</t>
  </si>
  <si>
    <t>5110-000010101257</t>
  </si>
  <si>
    <t>5110-000010101005</t>
  </si>
  <si>
    <t>5110-000010101433</t>
  </si>
  <si>
    <t>5110-000010102496</t>
  </si>
  <si>
    <t>SILLA DE VISITA APILABLE</t>
  </si>
  <si>
    <t>5110-000010102495</t>
  </si>
  <si>
    <t>5110-000010100854</t>
  </si>
  <si>
    <t>5110-000010100855</t>
  </si>
  <si>
    <t>5110-000010100856</t>
  </si>
  <si>
    <t>5110-000010100857</t>
  </si>
  <si>
    <t>5110-000010100858</t>
  </si>
  <si>
    <t>5110-000010102494</t>
  </si>
  <si>
    <t>5110-000010102493</t>
  </si>
  <si>
    <t>5110-000010102492</t>
  </si>
  <si>
    <t>5110-000010102491</t>
  </si>
  <si>
    <t>5110-000010102490</t>
  </si>
  <si>
    <t>5110-000010102489</t>
  </si>
  <si>
    <t>5110-000010102488</t>
  </si>
  <si>
    <t>5110-000010102487</t>
  </si>
  <si>
    <t>5110-000010102486</t>
  </si>
  <si>
    <t>5110-000010102485</t>
  </si>
  <si>
    <t>5110-000010102484</t>
  </si>
  <si>
    <t>5110-000010102483</t>
  </si>
  <si>
    <t>5110-000010102482</t>
  </si>
  <si>
    <t>5110-000010102481</t>
  </si>
  <si>
    <t>5110-000010102480</t>
  </si>
  <si>
    <t>5110-000010102479</t>
  </si>
  <si>
    <t>5110-000010102478</t>
  </si>
  <si>
    <t>5110-000010102477</t>
  </si>
  <si>
    <t>5110-000010102476</t>
  </si>
  <si>
    <t>5110-000010102475</t>
  </si>
  <si>
    <t>5110-000010102474</t>
  </si>
  <si>
    <t>5110-000010102473</t>
  </si>
  <si>
    <t>5110-000010102472</t>
  </si>
  <si>
    <t>5110-000010102471</t>
  </si>
  <si>
    <t>5110-000010102470</t>
  </si>
  <si>
    <t>5110-000010102469</t>
  </si>
  <si>
    <t>5110-000010102468</t>
  </si>
  <si>
    <t>5110-000010102467</t>
  </si>
  <si>
    <t>5110-000010100063</t>
  </si>
  <si>
    <t>5110-000010100064</t>
  </si>
  <si>
    <t>5110-000010101015</t>
  </si>
  <si>
    <t>5110-000010101014</t>
  </si>
  <si>
    <t>5110-000010100061</t>
  </si>
  <si>
    <t>5110-000010100062</t>
  </si>
  <si>
    <t>5110-000010102507</t>
  </si>
  <si>
    <t>5110-000010102506</t>
  </si>
  <si>
    <t>5110-000010102505</t>
  </si>
  <si>
    <t>5110-000010102504</t>
  </si>
  <si>
    <t>5110-000010102503</t>
  </si>
  <si>
    <t>5110-000010102502</t>
  </si>
  <si>
    <t>5110-000010102501</t>
  </si>
  <si>
    <t>5110-000010102500</t>
  </si>
  <si>
    <t>5110-000010102499</t>
  </si>
  <si>
    <t>5110-000010101425</t>
  </si>
  <si>
    <t>5110-000010101424</t>
  </si>
  <si>
    <t>5110-000010101423</t>
  </si>
  <si>
    <t>5110-000010101422</t>
  </si>
  <si>
    <t>5110-000010101421</t>
  </si>
  <si>
    <t>5110-000010101420</t>
  </si>
  <si>
    <t>5110-000010101419</t>
  </si>
  <si>
    <t>5110-000010102498</t>
  </si>
  <si>
    <t>5110-000010102497</t>
  </si>
  <si>
    <t>5110-000010101418</t>
  </si>
  <si>
    <t>5110-000010101417</t>
  </si>
  <si>
    <t>5110-000010101013</t>
  </si>
  <si>
    <t>5110-000010101012</t>
  </si>
  <si>
    <t>5110-000010101416</t>
  </si>
  <si>
    <t>5110-000010101415</t>
  </si>
  <si>
    <t>5110-000010100781</t>
  </si>
  <si>
    <t>5110-000010100782</t>
  </si>
  <si>
    <t>5110-000010100783</t>
  </si>
  <si>
    <t>5110-000010101414</t>
  </si>
  <si>
    <t>5110-000010101413</t>
  </si>
  <si>
    <t>5110-000010101412</t>
  </si>
  <si>
    <t>5110-000010101411</t>
  </si>
  <si>
    <t>5110-000010101410</t>
  </si>
  <si>
    <t>5110-000010101409</t>
  </si>
  <si>
    <t>5110-000010101408</t>
  </si>
  <si>
    <t>5110-000010100040</t>
  </si>
  <si>
    <t>5110-000010100039</t>
  </si>
  <si>
    <t>5110-000010100038</t>
  </si>
  <si>
    <t>5110-000010100036</t>
  </si>
  <si>
    <t>5110-000010100035</t>
  </si>
  <si>
    <t>5110-000010100034</t>
  </si>
  <si>
    <t>5110-000010100033</t>
  </si>
  <si>
    <t>5110-000010100032</t>
  </si>
  <si>
    <t>5110-000010100031</t>
  </si>
  <si>
    <t>5110-000010100030</t>
  </si>
  <si>
    <t>5110-000010100029</t>
  </si>
  <si>
    <t>5110-000010100028</t>
  </si>
  <si>
    <t>5110-000010100027</t>
  </si>
  <si>
    <t>5110-000010100026</t>
  </si>
  <si>
    <t>5110-000010100025</t>
  </si>
  <si>
    <t>5110-000010100024</t>
  </si>
  <si>
    <t>5110-000010100023</t>
  </si>
  <si>
    <t>5110-000010100022</t>
  </si>
  <si>
    <t>5110-000010100021</t>
  </si>
  <si>
    <t>5110-000010100020</t>
  </si>
  <si>
    <t>5110-000010101011</t>
  </si>
  <si>
    <t>5110-000010101010</t>
  </si>
  <si>
    <t>5110-000010101009</t>
  </si>
  <si>
    <t>5110-000010101008</t>
  </si>
  <si>
    <t>5110-000010101006</t>
  </si>
  <si>
    <t>5110-000010101007</t>
  </si>
  <si>
    <t>5120-000010102147</t>
  </si>
  <si>
    <t>5120-000010102146</t>
  </si>
  <si>
    <t>5120-000010100957</t>
  </si>
  <si>
    <t>5120-000010100958</t>
  </si>
  <si>
    <t>5120-000010102333</t>
  </si>
  <si>
    <t>5120-000010102332</t>
  </si>
  <si>
    <t>5120-000010102331</t>
  </si>
  <si>
    <t>5120-000010102330</t>
  </si>
  <si>
    <t>5120-000010102204</t>
  </si>
  <si>
    <t>5120-000010102203</t>
  </si>
  <si>
    <t>5120-000010102202</t>
  </si>
  <si>
    <t>5150-000010101603</t>
  </si>
  <si>
    <t>5150-000010102173</t>
  </si>
  <si>
    <t>5150-000010101532</t>
  </si>
  <si>
    <t>5150-000010101602</t>
  </si>
  <si>
    <t>5150-000010102172</t>
  </si>
  <si>
    <t>5150-000010101533</t>
  </si>
  <si>
    <t>5150-000010101515</t>
  </si>
  <si>
    <t>5150-000010102255</t>
  </si>
  <si>
    <t>5150-000010102254</t>
  </si>
  <si>
    <t>5150-000010102174</t>
  </si>
  <si>
    <t>5150-000010102201</t>
  </si>
  <si>
    <t>MONITOR TOUCH DE 15</t>
  </si>
  <si>
    <t>5150-000010102200</t>
  </si>
  <si>
    <t>5150-000010102199</t>
  </si>
  <si>
    <t>5150-000010102198</t>
  </si>
  <si>
    <t>5150-000010101057</t>
  </si>
  <si>
    <t>5150-000010101056</t>
  </si>
  <si>
    <t>5150-000010101055</t>
  </si>
  <si>
    <t>5150-000010101054</t>
  </si>
  <si>
    <t>5150-000010101053</t>
  </si>
  <si>
    <t>5150-000010101052</t>
  </si>
  <si>
    <t>5150-000010101051</t>
  </si>
  <si>
    <t>5150-000010101050</t>
  </si>
  <si>
    <t>5150-000010101049</t>
  </si>
  <si>
    <t>5150-000010101516</t>
  </si>
  <si>
    <t>5150-000010101517</t>
  </si>
  <si>
    <t>5150-000010101518</t>
  </si>
  <si>
    <t>5150-000010101519</t>
  </si>
  <si>
    <t>5150-000010101520</t>
  </si>
  <si>
    <t>5150-000010101534</t>
  </si>
  <si>
    <t>5150-000010101604</t>
  </si>
  <si>
    <t>5150-000010101605</t>
  </si>
  <si>
    <t>5150-000010101606</t>
  </si>
  <si>
    <t>5150-000010101607</t>
  </si>
  <si>
    <t>5150-000010101430</t>
  </si>
  <si>
    <t>5150-000010101431</t>
  </si>
  <si>
    <t>5150-000010101608</t>
  </si>
  <si>
    <t>5150-000010101609</t>
  </si>
  <si>
    <t>5150-000010102197</t>
  </si>
  <si>
    <t>5150-000010101610</t>
  </si>
  <si>
    <t>5150-000010101611</t>
  </si>
  <si>
    <t>5150-000010101612</t>
  </si>
  <si>
    <t>5150-000010101613</t>
  </si>
  <si>
    <t>5150-000010101614</t>
  </si>
  <si>
    <t>5150-000010101615</t>
  </si>
  <si>
    <t>5150-000010101432</t>
  </si>
  <si>
    <t>5150-000010101616</t>
  </si>
  <si>
    <t>5150-000010102185</t>
  </si>
  <si>
    <t>5150-000010102184</t>
  </si>
  <si>
    <t>5150-000010102196</t>
  </si>
  <si>
    <t>5150-000010102183</t>
  </si>
  <si>
    <t>5150-000010102182</t>
  </si>
  <si>
    <t>5150-000010102181</t>
  </si>
  <si>
    <t>5150-000010102180</t>
  </si>
  <si>
    <t>5150-000010102179</t>
  </si>
  <si>
    <t>5150-000010102178</t>
  </si>
  <si>
    <t>5150-000010102177</t>
  </si>
  <si>
    <t>5150-000010102176</t>
  </si>
  <si>
    <t>5150-000010102175</t>
  </si>
  <si>
    <t>5150-000010101535</t>
  </si>
  <si>
    <t>5150-000010101546</t>
  </si>
  <si>
    <t>5150-000010101547</t>
  </si>
  <si>
    <t>5150-000010101548</t>
  </si>
  <si>
    <t>5150-000010102187</t>
  </si>
  <si>
    <t>5150-000010102170</t>
  </si>
  <si>
    <t>5150-000010102169</t>
  </si>
  <si>
    <t>5150-000010101521</t>
  </si>
  <si>
    <t>5150-000010101522</t>
  </si>
  <si>
    <t>5150-000010101523</t>
  </si>
  <si>
    <t>5150-000010101524</t>
  </si>
  <si>
    <t>5150-000010102186</t>
  </si>
  <si>
    <t>5150-000010101551</t>
  </si>
  <si>
    <t>5150-000010101552</t>
  </si>
  <si>
    <t>5150-000010101600</t>
  </si>
  <si>
    <t>5150-000010101601</t>
  </si>
  <si>
    <t>5150-000010102235</t>
  </si>
  <si>
    <t>5150-000010102236</t>
  </si>
  <si>
    <t>5150-000010101525</t>
  </si>
  <si>
    <t>5150-000010101526</t>
  </si>
  <si>
    <t>5150-000010101527</t>
  </si>
  <si>
    <t>5150-000010101528</t>
  </si>
  <si>
    <t>5150-000010101529</t>
  </si>
  <si>
    <t>5150-000010101530</t>
  </si>
  <si>
    <t>5150-000010101531</t>
  </si>
  <si>
    <t>5150-000010102164</t>
  </si>
  <si>
    <t>5150-000010102165</t>
  </si>
  <si>
    <t>5150-000010102166</t>
  </si>
  <si>
    <t>5150-000010102167</t>
  </si>
  <si>
    <t>5150-000010102168</t>
  </si>
  <si>
    <t>5150-000010101536</t>
  </si>
  <si>
    <t>5150-000010101048</t>
  </si>
  <si>
    <t>5150-000010101047</t>
  </si>
  <si>
    <t>5150-000010101046</t>
  </si>
  <si>
    <t>5150-000010101045</t>
  </si>
  <si>
    <t>5150-000010101044</t>
  </si>
  <si>
    <t>5150-000010101043</t>
  </si>
  <si>
    <t>5150-000010101042</t>
  </si>
  <si>
    <t>5150-000010101537</t>
  </si>
  <si>
    <t>5150-000010101538</t>
  </si>
  <si>
    <t>5150-000010101539</t>
  </si>
  <si>
    <t>5150-000010101540</t>
  </si>
  <si>
    <t>5150-000010101541</t>
  </si>
  <si>
    <t>5150-000010101542</t>
  </si>
  <si>
    <t>5150-000010101543</t>
  </si>
  <si>
    <t>5150-000010101544</t>
  </si>
  <si>
    <t>5150-000010101545</t>
  </si>
  <si>
    <t>5150-000010102171</t>
  </si>
  <si>
    <t>5150-000010101039</t>
  </si>
  <si>
    <t>5150-000010102195</t>
  </si>
  <si>
    <t>5150-000010102194</t>
  </si>
  <si>
    <t>5150-000010102193</t>
  </si>
  <si>
    <t>5150-000010102192</t>
  </si>
  <si>
    <t>5150-000010102191</t>
  </si>
  <si>
    <t>5150-000010102190</t>
  </si>
  <si>
    <t>5150-000010101040</t>
  </si>
  <si>
    <t>5150-000010101041</t>
  </si>
  <si>
    <t>5150-000010102189</t>
  </si>
  <si>
    <t>5150-000010102188</t>
  </si>
  <si>
    <t>5150-000010101110</t>
  </si>
  <si>
    <t>MONITOR LED DE 18.5</t>
  </si>
  <si>
    <t>5150-000010102298</t>
  </si>
  <si>
    <t>5150-000010102297</t>
  </si>
  <si>
    <t>5150-000010101111</t>
  </si>
  <si>
    <t>5150-000010101112</t>
  </si>
  <si>
    <t>5150-000010101113</t>
  </si>
  <si>
    <t>5150-000010101114</t>
  </si>
  <si>
    <t>5150-000010100076</t>
  </si>
  <si>
    <t>5150-000010100075</t>
  </si>
  <si>
    <t>5150-000010100074</t>
  </si>
  <si>
    <t>5150-000010100073</t>
  </si>
  <si>
    <t>5150-000010100072</t>
  </si>
  <si>
    <t>5150-000010100071</t>
  </si>
  <si>
    <t>5150-000010100070</t>
  </si>
  <si>
    <t>5150-000010100069</t>
  </si>
  <si>
    <t>5150-000010100068</t>
  </si>
  <si>
    <t>5150-000010100067</t>
  </si>
  <si>
    <t>5150-000010100066</t>
  </si>
  <si>
    <t>5150-000010100065</t>
  </si>
  <si>
    <t>5150-000010102324</t>
  </si>
  <si>
    <t>5150-000010102323</t>
  </si>
  <si>
    <t>5150-000010102322</t>
  </si>
  <si>
    <t>5150-000010102321</t>
  </si>
  <si>
    <t>5150-000010102320</t>
  </si>
  <si>
    <t>5150-000010102319</t>
  </si>
  <si>
    <t>5150-000010102318</t>
  </si>
  <si>
    <t>5150-000010102317</t>
  </si>
  <si>
    <t>5150-000010102316</t>
  </si>
  <si>
    <t>5150-000010102315</t>
  </si>
  <si>
    <t>5150-000010102314</t>
  </si>
  <si>
    <t>5150-000010102313</t>
  </si>
  <si>
    <t>5150-000010102312</t>
  </si>
  <si>
    <t>5150-000010102311</t>
  </si>
  <si>
    <t>5150-000010102310</t>
  </si>
  <si>
    <t>5150-000010102309</t>
  </si>
  <si>
    <t>5150-000010102308</t>
  </si>
  <si>
    <t>5150-000010102307</t>
  </si>
  <si>
    <t>5150-000010102306</t>
  </si>
  <si>
    <t>5150-000010102305</t>
  </si>
  <si>
    <t>5150-000010102304</t>
  </si>
  <si>
    <t>5150-000010101108</t>
  </si>
  <si>
    <t>5150-000010101109</t>
  </si>
  <si>
    <t>5150-000010102115</t>
  </si>
  <si>
    <t>5150-000010102114</t>
  </si>
  <si>
    <t>5150-000010102113</t>
  </si>
  <si>
    <t>5150-000010102112</t>
  </si>
  <si>
    <t>5150-000010102111</t>
  </si>
  <si>
    <t>5150-000010102110</t>
  </si>
  <si>
    <t>5150-000010102109</t>
  </si>
  <si>
    <t>5150-000010102108</t>
  </si>
  <si>
    <t>5150-000010102107</t>
  </si>
  <si>
    <t>5150-000010102106</t>
  </si>
  <si>
    <t>5150-000010102105</t>
  </si>
  <si>
    <t>5150-000010102104</t>
  </si>
  <si>
    <t>5150-000010102103</t>
  </si>
  <si>
    <t>5150-000010102102</t>
  </si>
  <si>
    <t>5150-000010102099</t>
  </si>
  <si>
    <t>5150-000010102098</t>
  </si>
  <si>
    <t>5150-000010102097</t>
  </si>
  <si>
    <t>5150-000010102096</t>
  </si>
  <si>
    <t>5150-000010102095</t>
  </si>
  <si>
    <t>MONITOR DE 24</t>
  </si>
  <si>
    <t>5150-000010102094</t>
  </si>
  <si>
    <t>5150-000010102093</t>
  </si>
  <si>
    <t>5150-000010102092</t>
  </si>
  <si>
    <t>5150-000010102508</t>
  </si>
  <si>
    <t>COMPUTADORA ESCRITORIO 3 PRO</t>
  </si>
  <si>
    <t>5150-000010102509</t>
  </si>
  <si>
    <t>5150-000010102452</t>
  </si>
  <si>
    <t>5150-000010102453</t>
  </si>
  <si>
    <t>5150-000010102454</t>
  </si>
  <si>
    <t>5150-000010102455</t>
  </si>
  <si>
    <t>5150-000010102456</t>
  </si>
  <si>
    <t>5150-000010102457</t>
  </si>
  <si>
    <t>5150-000010102458</t>
  </si>
  <si>
    <t>5150-000010102459</t>
  </si>
  <si>
    <t>5150-000010102460</t>
  </si>
  <si>
    <t>5150-000010102461</t>
  </si>
  <si>
    <t>5150-000010102449</t>
  </si>
  <si>
    <t>5150-000010102163</t>
  </si>
  <si>
    <t>5150-000010102450</t>
  </si>
  <si>
    <t>5150-000010102451</t>
  </si>
  <si>
    <t>5150-000010102447</t>
  </si>
  <si>
    <t>5150-000010102448</t>
  </si>
  <si>
    <t>5150-000010102151</t>
  </si>
  <si>
    <t>5150-000010102150</t>
  </si>
  <si>
    <t>5150-000010102149</t>
  </si>
  <si>
    <t>5150-000010102148</t>
  </si>
  <si>
    <t>5150-000010102119</t>
  </si>
  <si>
    <t>5150-000010102118</t>
  </si>
  <si>
    <t>5150-000010102117</t>
  </si>
  <si>
    <t>5150-000010102116</t>
  </si>
  <si>
    <t>5150-000010101082</t>
  </si>
  <si>
    <t>5150-000010101083</t>
  </si>
  <si>
    <t>5150-000010101084</t>
  </si>
  <si>
    <t>5150-000010101085</t>
  </si>
  <si>
    <t>5150-000010101086</t>
  </si>
  <si>
    <t>5150-000010101087</t>
  </si>
  <si>
    <t>5150-000010101088</t>
  </si>
  <si>
    <t>5150-000010101089</t>
  </si>
  <si>
    <t>5150-000010101090</t>
  </si>
  <si>
    <t>5150-000010101091</t>
  </si>
  <si>
    <t>5150-000010101092</t>
  </si>
  <si>
    <t>5150-000010101093</t>
  </si>
  <si>
    <t>5150-000010101094</t>
  </si>
  <si>
    <t>5150-000010101096</t>
  </si>
  <si>
    <t>5150-000010101097</t>
  </si>
  <si>
    <t>5150-000010101098</t>
  </si>
  <si>
    <t>5150-000010101099</t>
  </si>
  <si>
    <t>5150-000010101100</t>
  </si>
  <si>
    <t>5150-000010101101</t>
  </si>
  <si>
    <t>5150-000010101058</t>
  </si>
  <si>
    <t>5150-000010101059</t>
  </si>
  <si>
    <t>5150-000010101060</t>
  </si>
  <si>
    <t>5150-000010101061</t>
  </si>
  <si>
    <t>5150-000010101062</t>
  </si>
  <si>
    <t>5150-000010101063</t>
  </si>
  <si>
    <t>5150-000010101064</t>
  </si>
  <si>
    <t>5150-000010101065</t>
  </si>
  <si>
    <t>5150-000010101066</t>
  </si>
  <si>
    <t>5150-000010101067</t>
  </si>
  <si>
    <t>5150-000010101068</t>
  </si>
  <si>
    <t>5150-000010101069</t>
  </si>
  <si>
    <t>5150-000010101070</t>
  </si>
  <si>
    <t>5150-000010101071</t>
  </si>
  <si>
    <t>5150-000010101072</t>
  </si>
  <si>
    <t>5150-000010101073</t>
  </si>
  <si>
    <t>5150-000010101074</t>
  </si>
  <si>
    <t>5150-000010101075</t>
  </si>
  <si>
    <t>5150-000010101076</t>
  </si>
  <si>
    <t>5150-000010101077</t>
  </si>
  <si>
    <t>5150-000010101078</t>
  </si>
  <si>
    <t>5150-000010101079</t>
  </si>
  <si>
    <t>5150-000010101080</t>
  </si>
  <si>
    <t>5150-000010101081</t>
  </si>
  <si>
    <t>5150-000010102352</t>
  </si>
  <si>
    <t>5150-000010102351</t>
  </si>
  <si>
    <t>5150-000010102350</t>
  </si>
  <si>
    <t>5150-000010102349</t>
  </si>
  <si>
    <t>5150-000010102348</t>
  </si>
  <si>
    <t>5150-000010102347</t>
  </si>
  <si>
    <t>5150-000010102346</t>
  </si>
  <si>
    <t>5150-000010102345</t>
  </si>
  <si>
    <t>5150-000010102344</t>
  </si>
  <si>
    <t>5150-000010102343</t>
  </si>
  <si>
    <t>5150-000010102342</t>
  </si>
  <si>
    <t>5150-000010102341</t>
  </si>
  <si>
    <t>5150-000010102340</t>
  </si>
  <si>
    <t>5150-000010102339</t>
  </si>
  <si>
    <t>5150-000010102338</t>
  </si>
  <si>
    <t>5150-000010102337</t>
  </si>
  <si>
    <t>5150-000010102336</t>
  </si>
  <si>
    <t>5150-000010102335</t>
  </si>
  <si>
    <t>5150-000010102334</t>
  </si>
  <si>
    <t>5150-000010102329</t>
  </si>
  <si>
    <t>5150-000010102328</t>
  </si>
  <si>
    <t>5150-000010102327</t>
  </si>
  <si>
    <t>5150-000010102326</t>
  </si>
  <si>
    <t>5150-000010102325</t>
  </si>
  <si>
    <t>5150-000010101102</t>
  </si>
  <si>
    <t>5150-000010101103</t>
  </si>
  <si>
    <t>5150-000010101104</t>
  </si>
  <si>
    <t>5150-000010101105</t>
  </si>
  <si>
    <t>5150-000010101106</t>
  </si>
  <si>
    <t>5150-000010101107</t>
  </si>
  <si>
    <t>5150-000010102363</t>
  </si>
  <si>
    <t>5150-000010102362</t>
  </si>
  <si>
    <t>5150-000010102361</t>
  </si>
  <si>
    <t>5150-000010102360</t>
  </si>
  <si>
    <t>5150-000010102359</t>
  </si>
  <si>
    <t>5150-000010102358</t>
  </si>
  <si>
    <t>5150-000010102357</t>
  </si>
  <si>
    <t>5150-000010102355</t>
  </si>
  <si>
    <t>5150-000010102354</t>
  </si>
  <si>
    <t>5150-000010102353</t>
  </si>
  <si>
    <t>5150-000010100941</t>
  </si>
  <si>
    <t>5150-000010100942</t>
  </si>
  <si>
    <t>5150-000010100943</t>
  </si>
  <si>
    <t>5150-000010100978</t>
  </si>
  <si>
    <t>5150-000010100977</t>
  </si>
  <si>
    <t>5150-000010100976</t>
  </si>
  <si>
    <t>5150-000010100975</t>
  </si>
  <si>
    <t>5150-000010100974</t>
  </si>
  <si>
    <t>5150-000010100973</t>
  </si>
  <si>
    <t>5150-000010100972</t>
  </si>
  <si>
    <t>5150-000010100971</t>
  </si>
  <si>
    <t>5150-000010100970</t>
  </si>
  <si>
    <t>MONITOR LED DE 19</t>
  </si>
  <si>
    <t>5150-000010100969</t>
  </si>
  <si>
    <t>5150-000010100968</t>
  </si>
  <si>
    <t>5150-000010100967</t>
  </si>
  <si>
    <t>5150-000010100966</t>
  </si>
  <si>
    <t>5150-000010100965</t>
  </si>
  <si>
    <t>5150-000010100964</t>
  </si>
  <si>
    <t>5150-000010100918</t>
  </si>
  <si>
    <t>5150-000010100919</t>
  </si>
  <si>
    <t>5150-000010100920</t>
  </si>
  <si>
    <t>5150-000010100921</t>
  </si>
  <si>
    <t>5150-000010100922</t>
  </si>
  <si>
    <t>5150-000010100923</t>
  </si>
  <si>
    <t>5150-000010100924</t>
  </si>
  <si>
    <t>5150-000010100925</t>
  </si>
  <si>
    <t>5150-000010100926</t>
  </si>
  <si>
    <t>5150-000010100927</t>
  </si>
  <si>
    <t>5150-000010100928</t>
  </si>
  <si>
    <t>5150-000010100929</t>
  </si>
  <si>
    <t>5150-000010100930</t>
  </si>
  <si>
    <t>5150-000010100931</t>
  </si>
  <si>
    <t>5150-000010100932</t>
  </si>
  <si>
    <t>5150-000010100933</t>
  </si>
  <si>
    <t>5150-000010100934</t>
  </si>
  <si>
    <t>5150-000010100935</t>
  </si>
  <si>
    <t>5150-000010100936</t>
  </si>
  <si>
    <t>5150-000010100937</t>
  </si>
  <si>
    <t>5150-000010100938</t>
  </si>
  <si>
    <t>5150-000010100939</t>
  </si>
  <si>
    <t>5150-000010100940</t>
  </si>
  <si>
    <t>5150-000010101119</t>
  </si>
  <si>
    <t>5150-000010101120</t>
  </si>
  <si>
    <t>5150-000010101121</t>
  </si>
  <si>
    <t>5150-000010100954</t>
  </si>
  <si>
    <t>5150-000010100953</t>
  </si>
  <si>
    <t>5150-000010100952</t>
  </si>
  <si>
    <t>5150-000010100951</t>
  </si>
  <si>
    <t>5150-000010100950</t>
  </si>
  <si>
    <t>5150-000010100949</t>
  </si>
  <si>
    <t>5150-000010100948</t>
  </si>
  <si>
    <t>5150-000010100947</t>
  </si>
  <si>
    <t>5150-000010100946</t>
  </si>
  <si>
    <t>5150-000010100945</t>
  </si>
  <si>
    <t>5150-000010100944</t>
  </si>
  <si>
    <t>5150-000010100778</t>
  </si>
  <si>
    <t>5150-000010100777</t>
  </si>
  <si>
    <t>5150-000010100776</t>
  </si>
  <si>
    <t>5150-000010100596</t>
  </si>
  <si>
    <t>5150-000010100595</t>
  </si>
  <si>
    <t>5150-000010100594</t>
  </si>
  <si>
    <t>5150-000010100593</t>
  </si>
  <si>
    <t>5150-000010100963</t>
  </si>
  <si>
    <t>5150-000010100962</t>
  </si>
  <si>
    <t>5150-000010100961</t>
  </si>
  <si>
    <t>5150-000010100960</t>
  </si>
  <si>
    <t>5150-000010100959</t>
  </si>
  <si>
    <t>5150-000010101718</t>
  </si>
  <si>
    <t>5150-000010101719</t>
  </si>
  <si>
    <t>5150-000010101720</t>
  </si>
  <si>
    <t>5150-000010101721</t>
  </si>
  <si>
    <t>5150-000010101722</t>
  </si>
  <si>
    <t>5150-000010101723</t>
  </si>
  <si>
    <t>5150-000010101724</t>
  </si>
  <si>
    <t>5150-000010101725</t>
  </si>
  <si>
    <t>5150-000010100955</t>
  </si>
  <si>
    <t>5150-000010101115</t>
  </si>
  <si>
    <t>5150-000010101116</t>
  </si>
  <si>
    <t>5150-000010101117</t>
  </si>
  <si>
    <t>5150-000010101118</t>
  </si>
  <si>
    <t>5150-000010101311</t>
  </si>
  <si>
    <t>5150-000010101312</t>
  </si>
  <si>
    <t>5150-000010100779</t>
  </si>
  <si>
    <t>5150-000010100780</t>
  </si>
  <si>
    <t>5150-000010100784</t>
  </si>
  <si>
    <t>5150-000010101321</t>
  </si>
  <si>
    <t>5150-000010101322</t>
  </si>
  <si>
    <t>5150-000010101323</t>
  </si>
  <si>
    <t>5150-000010101324</t>
  </si>
  <si>
    <t>5150-000010100785</t>
  </si>
  <si>
    <t>5150-000010100844</t>
  </si>
  <si>
    <t>5150-000010100845</t>
  </si>
  <si>
    <t>5150-000010100846</t>
  </si>
  <si>
    <t>5150-000010100847</t>
  </si>
  <si>
    <t>5150-000010100849</t>
  </si>
  <si>
    <t>5150-000010100850</t>
  </si>
  <si>
    <t>5150-000010100851</t>
  </si>
  <si>
    <t>5150-000010100852</t>
  </si>
  <si>
    <t>5150-000010100853</t>
  </si>
  <si>
    <t>5150-000010100859</t>
  </si>
  <si>
    <t>5150-000010100860</t>
  </si>
  <si>
    <t>5150-000010100861</t>
  </si>
  <si>
    <t>5150-000010100862</t>
  </si>
  <si>
    <t>5150-000010101019</t>
  </si>
  <si>
    <t>5150-000010101020</t>
  </si>
  <si>
    <t>5150-000010101021</t>
  </si>
  <si>
    <t>5150-000010101022</t>
  </si>
  <si>
    <t>5150-000010101023</t>
  </si>
  <si>
    <t>5150-000010101024</t>
  </si>
  <si>
    <t>5150-000010101025</t>
  </si>
  <si>
    <t>5150-000010101026</t>
  </si>
  <si>
    <t>5150-000010101027</t>
  </si>
  <si>
    <t>5150-000010101028</t>
  </si>
  <si>
    <t>5150-000010101029</t>
  </si>
  <si>
    <t>5150-000010101030</t>
  </si>
  <si>
    <t>5150-000010101031</t>
  </si>
  <si>
    <t>5150-000010101032</t>
  </si>
  <si>
    <t>5150-000010101033</t>
  </si>
  <si>
    <t>5150-000010101034</t>
  </si>
  <si>
    <t>5150-000010101035</t>
  </si>
  <si>
    <t>5150-000010101036</t>
  </si>
  <si>
    <t>5150-000010101037</t>
  </si>
  <si>
    <t>5150-000010101038</t>
  </si>
  <si>
    <t>5150-000010101308</t>
  </si>
  <si>
    <t>5150-000010101309</t>
  </si>
  <si>
    <t>5150-000010101310</t>
  </si>
  <si>
    <t>5150-000010100886</t>
  </si>
  <si>
    <t>5150-000010100887</t>
  </si>
  <si>
    <t>5150-000010100888</t>
  </si>
  <si>
    <t>5150-000010100889</t>
  </si>
  <si>
    <t>5150-000010100890</t>
  </si>
  <si>
    <t>5150-000010100891</t>
  </si>
  <si>
    <t>5150-000010100892</t>
  </si>
  <si>
    <t>5150-000010100893</t>
  </si>
  <si>
    <t>5150-000010100894</t>
  </si>
  <si>
    <t>5150-000010100895</t>
  </si>
  <si>
    <t>5150-000010100896</t>
  </si>
  <si>
    <t>5150-000010100897</t>
  </si>
  <si>
    <t>5150-000010100898</t>
  </si>
  <si>
    <t>5150-000010100899</t>
  </si>
  <si>
    <t>5150-000010100900</t>
  </si>
  <si>
    <t>5150-000010100901</t>
  </si>
  <si>
    <t>5150-000010100902</t>
  </si>
  <si>
    <t>5150-000010100903</t>
  </si>
  <si>
    <t>5150-000010100904</t>
  </si>
  <si>
    <t>5150-000010100905</t>
  </si>
  <si>
    <t>5150-000010100906</t>
  </si>
  <si>
    <t>5150-000010100907</t>
  </si>
  <si>
    <t>5150-000010100917</t>
  </si>
  <si>
    <t>5150-000010100863</t>
  </si>
  <si>
    <t>5150-000010100864</t>
  </si>
  <si>
    <t>5150-000010100865</t>
  </si>
  <si>
    <t>5150-000010100866</t>
  </si>
  <si>
    <t>5150-000010100867</t>
  </si>
  <si>
    <t>5150-000010100868</t>
  </si>
  <si>
    <t>5150-000010100869</t>
  </si>
  <si>
    <t>5150-000010100870</t>
  </si>
  <si>
    <t>5150-000010100871</t>
  </si>
  <si>
    <t>5150-000010100872</t>
  </si>
  <si>
    <t>5150-000010100873</t>
  </si>
  <si>
    <t>5150-000010100874</t>
  </si>
  <si>
    <t>5150-000010100875</t>
  </si>
  <si>
    <t>5150-000010100876</t>
  </si>
  <si>
    <t>5150-000010100877</t>
  </si>
  <si>
    <t>5150-000010100878</t>
  </si>
  <si>
    <t>5150-000010100879</t>
  </si>
  <si>
    <t>5150-000010100880</t>
  </si>
  <si>
    <t>5150-000010100881</t>
  </si>
  <si>
    <t>5150-000010100882</t>
  </si>
  <si>
    <t>5150-000010100883</t>
  </si>
  <si>
    <t>5150-000010100884</t>
  </si>
  <si>
    <t>5150-000010100885</t>
  </si>
  <si>
    <t>5150-000010101762</t>
  </si>
  <si>
    <t>5150-000010101763</t>
  </si>
  <si>
    <t>5150-000010101764</t>
  </si>
  <si>
    <t>5150-000010101765</t>
  </si>
  <si>
    <t>5150-000010101766</t>
  </si>
  <si>
    <t>5150-000010101767</t>
  </si>
  <si>
    <t>5150-000010101768</t>
  </si>
  <si>
    <t>5150-000010101769</t>
  </si>
  <si>
    <t>5150-000010101770</t>
  </si>
  <si>
    <t>5150-000010101771</t>
  </si>
  <si>
    <t>5150-000010101772</t>
  </si>
  <si>
    <t>5150-000010101773</t>
  </si>
  <si>
    <t>5150-000010101774</t>
  </si>
  <si>
    <t>5150-000010100077</t>
  </si>
  <si>
    <t>5150-000010100078</t>
  </si>
  <si>
    <t>5150-000010101775</t>
  </si>
  <si>
    <t>5150-000010100080</t>
  </si>
  <si>
    <t>5150-000010100081</t>
  </si>
  <si>
    <t>5150-000010100082</t>
  </si>
  <si>
    <t>5150-000010100083</t>
  </si>
  <si>
    <t>5150-000010100048</t>
  </si>
  <si>
    <t>MONITOR 20 PANTALLA PLANA</t>
  </si>
  <si>
    <t>5150-000010100049</t>
  </si>
  <si>
    <t>5150-000010100051</t>
  </si>
  <si>
    <t>5150-000010100052</t>
  </si>
  <si>
    <t>5150-000010100084</t>
  </si>
  <si>
    <t>5150-000010100053</t>
  </si>
  <si>
    <t>5150-000010100054</t>
  </si>
  <si>
    <t>MONITOR LCD DE 18.5</t>
  </si>
  <si>
    <t>5150-000010100085</t>
  </si>
  <si>
    <t>5150-000010100086</t>
  </si>
  <si>
    <t>5150-000010100087</t>
  </si>
  <si>
    <t>5150-000010100088</t>
  </si>
  <si>
    <t>5150-000010102004</t>
  </si>
  <si>
    <t>5150-000010102003</t>
  </si>
  <si>
    <t>5150-000010102002</t>
  </si>
  <si>
    <t>5150-000010102001</t>
  </si>
  <si>
    <t>5150-000010100089</t>
  </si>
  <si>
    <t>MONITOR PANTALLA PLANA 18.5</t>
  </si>
  <si>
    <t>5150-000010100090</t>
  </si>
  <si>
    <t>5150-000010100091</t>
  </si>
  <si>
    <t>LECTOR LASER</t>
  </si>
  <si>
    <t>5150-000010100092</t>
  </si>
  <si>
    <t>5150-000010100093</t>
  </si>
  <si>
    <t>5150-000010101761</t>
  </si>
  <si>
    <t>5150-000010101750</t>
  </si>
  <si>
    <t>5150-000010101749</t>
  </si>
  <si>
    <t>5150-000010101748</t>
  </si>
  <si>
    <t>5150-000010101747</t>
  </si>
  <si>
    <t>5150-000010101746</t>
  </si>
  <si>
    <t>5150-000010101745</t>
  </si>
  <si>
    <t>5150-000010101744</t>
  </si>
  <si>
    <t>5150-000010101743</t>
  </si>
  <si>
    <t>5150-000010101751</t>
  </si>
  <si>
    <t>5150-000010101752</t>
  </si>
  <si>
    <t>5150-000010101753</t>
  </si>
  <si>
    <t>5150-000010100041</t>
  </si>
  <si>
    <t>5150-000010101754</t>
  </si>
  <si>
    <t>5150-000010101755</t>
  </si>
  <si>
    <t>5150-000010102046</t>
  </si>
  <si>
    <t>5150-000010102045</t>
  </si>
  <si>
    <t>5150-000010102044</t>
  </si>
  <si>
    <t>5150-000010102043</t>
  </si>
  <si>
    <t>5150-000010102042</t>
  </si>
  <si>
    <t>5150-000010102041</t>
  </si>
  <si>
    <t>5150-000010102040</t>
  </si>
  <si>
    <t>5150-000010102039</t>
  </si>
  <si>
    <t>5150-000010102038</t>
  </si>
  <si>
    <t>5150-000010102037</t>
  </si>
  <si>
    <t>5150-000010102036</t>
  </si>
  <si>
    <t>ESCANNER</t>
  </si>
  <si>
    <t>5150-000010102035</t>
  </si>
  <si>
    <t>5150-000010102034</t>
  </si>
  <si>
    <t>5150-000010102033</t>
  </si>
  <si>
    <t>5150-000010102032</t>
  </si>
  <si>
    <t>5150-000010102031</t>
  </si>
  <si>
    <t>5150-000010102030</t>
  </si>
  <si>
    <t>5150-000010102029</t>
  </si>
  <si>
    <t>5150-000010102028</t>
  </si>
  <si>
    <t>5150-000010102027</t>
  </si>
  <si>
    <t>5150-000010102026</t>
  </si>
  <si>
    <t>5150-000010101756</t>
  </si>
  <si>
    <t>5150-000010101757</t>
  </si>
  <si>
    <t>5150-000010101758</t>
  </si>
  <si>
    <t>5150-000010101759</t>
  </si>
  <si>
    <t>5150-000010101760</t>
  </si>
  <si>
    <t>5150-000010100094</t>
  </si>
  <si>
    <t>5150-000010102391</t>
  </si>
  <si>
    <t>5150-000010102390</t>
  </si>
  <si>
    <t>5150-000010102389</t>
  </si>
  <si>
    <t>5150-000010102388</t>
  </si>
  <si>
    <t>5150-000010102387</t>
  </si>
  <si>
    <t>5150-000010102386</t>
  </si>
  <si>
    <t>5150-000010102385</t>
  </si>
  <si>
    <t>5150-000010100055</t>
  </si>
  <si>
    <t>5150-000010100056</t>
  </si>
  <si>
    <t>5150-000010100057</t>
  </si>
  <si>
    <t>IMPRESORA DE INYECCION</t>
  </si>
  <si>
    <t>5150-000010102378</t>
  </si>
  <si>
    <t>5150-000010102377</t>
  </si>
  <si>
    <t>5150-000010102376</t>
  </si>
  <si>
    <t>5150-000010102375</t>
  </si>
  <si>
    <t>5150-000010102374</t>
  </si>
  <si>
    <t>5150-000010102373</t>
  </si>
  <si>
    <t>5150-000010102372</t>
  </si>
  <si>
    <t>5150-000010102371</t>
  </si>
  <si>
    <t>5150-000010102370</t>
  </si>
  <si>
    <t>5150-000010102369</t>
  </si>
  <si>
    <t>5150-000010102368</t>
  </si>
  <si>
    <t>5150-000010102367</t>
  </si>
  <si>
    <t>5150-000010102366</t>
  </si>
  <si>
    <t>5150-000010102365</t>
  </si>
  <si>
    <t>5150-000010102364</t>
  </si>
  <si>
    <t>5150-000010100577</t>
  </si>
  <si>
    <t>5150-000010100578</t>
  </si>
  <si>
    <t>5150-000010100579</t>
  </si>
  <si>
    <t>5150-000010100580</t>
  </si>
  <si>
    <t>5150-000010100585</t>
  </si>
  <si>
    <t>5150-000010100586</t>
  </si>
  <si>
    <t>5150-000010100587</t>
  </si>
  <si>
    <t>5150-000010100588</t>
  </si>
  <si>
    <t>5150-000010100589</t>
  </si>
  <si>
    <t>5150-000010100590</t>
  </si>
  <si>
    <t>5150-000010100591</t>
  </si>
  <si>
    <t>5150-000010100592</t>
  </si>
  <si>
    <t>5150-000010101427</t>
  </si>
  <si>
    <t>5150-000010101428</t>
  </si>
  <si>
    <t>5150-000010101429</t>
  </si>
  <si>
    <t>5150-000010101299</t>
  </si>
  <si>
    <t>5150-000010100095</t>
  </si>
  <si>
    <t>5150-000010100096</t>
  </si>
  <si>
    <t>5150-000010100132</t>
  </si>
  <si>
    <t>5150-000010100133</t>
  </si>
  <si>
    <t>MONITOR  LCD DE 18.5</t>
  </si>
  <si>
    <t>5150-000010100134</t>
  </si>
  <si>
    <t>5150-000010100135</t>
  </si>
  <si>
    <t>5150-000010100136</t>
  </si>
  <si>
    <t>5150-000010100137</t>
  </si>
  <si>
    <t>5150-000010100138</t>
  </si>
  <si>
    <t>5150-000010100139</t>
  </si>
  <si>
    <t>5150-000010100140</t>
  </si>
  <si>
    <t>5150-000010100141</t>
  </si>
  <si>
    <t>5150-000010100142</t>
  </si>
  <si>
    <t>5150-000010100143</t>
  </si>
  <si>
    <t>5150-000010100144</t>
  </si>
  <si>
    <t>5150-000010100145</t>
  </si>
  <si>
    <t>5150-000010100146</t>
  </si>
  <si>
    <t>5150-000010100147</t>
  </si>
  <si>
    <t>5150-000010100148</t>
  </si>
  <si>
    <t>5150-000010100149</t>
  </si>
  <si>
    <t>5150-000010101300</t>
  </si>
  <si>
    <t>5150-000010101301</t>
  </si>
  <si>
    <t>5150-000010101302</t>
  </si>
  <si>
    <t>5150-000010101303</t>
  </si>
  <si>
    <t>5150-000010101304</t>
  </si>
  <si>
    <t>5150-000010101305</t>
  </si>
  <si>
    <t>5150-000010101306</t>
  </si>
  <si>
    <t>5150-000010101307</t>
  </si>
  <si>
    <t>5150-000010100157</t>
  </si>
  <si>
    <t>5150-000010100156</t>
  </si>
  <si>
    <t>5150-000010100150</t>
  </si>
  <si>
    <t>5150-000010100151</t>
  </si>
  <si>
    <t>5150-000010101972</t>
  </si>
  <si>
    <t>5150-000010100152</t>
  </si>
  <si>
    <t>5150-000010100154</t>
  </si>
  <si>
    <t>5150-000010100155</t>
  </si>
  <si>
    <t>5150-000010100153</t>
  </si>
  <si>
    <t>5190-000010100060</t>
  </si>
  <si>
    <t>5190-000010100059</t>
  </si>
  <si>
    <t>5190-000010100058</t>
  </si>
  <si>
    <t>5190-000010100047</t>
  </si>
  <si>
    <t>GUILLOTINA</t>
  </si>
  <si>
    <t>5190-000010100050</t>
  </si>
  <si>
    <t>5190-000010100046</t>
  </si>
  <si>
    <t>5190-000010100848</t>
  </si>
  <si>
    <t>PANTALLA LED DE 60</t>
  </si>
  <si>
    <t>5190-000010101391</t>
  </si>
  <si>
    <t>5190-000010101392</t>
  </si>
  <si>
    <t>5190-000010101393</t>
  </si>
  <si>
    <t>DVR DE 16 CANALES</t>
  </si>
  <si>
    <t>5190-000010100079</t>
  </si>
  <si>
    <t>5190-000010101553</t>
  </si>
  <si>
    <t>5190-000010101554</t>
  </si>
  <si>
    <t>5190-000010101555</t>
  </si>
  <si>
    <t>5190-000010101556</t>
  </si>
  <si>
    <t>5190-000010101557</t>
  </si>
  <si>
    <t>5190-000010101598</t>
  </si>
  <si>
    <t>5190-000010101599</t>
  </si>
  <si>
    <t>5190-000010100915</t>
  </si>
  <si>
    <t>5190-000010100916</t>
  </si>
  <si>
    <t>5190-000010102384</t>
  </si>
  <si>
    <t>FRIGOBAR 4 PIES CUBICOS</t>
  </si>
  <si>
    <t>5190-000010102383</t>
  </si>
  <si>
    <t>5190-000010102382</t>
  </si>
  <si>
    <t>5190-000010101095</t>
  </si>
  <si>
    <t>PANTALLA LED DE 40</t>
  </si>
  <si>
    <t>5190-000010100045</t>
  </si>
  <si>
    <t>5190-000010100044</t>
  </si>
  <si>
    <t>5190-000010100043</t>
  </si>
  <si>
    <t>5190-000010100042</t>
  </si>
  <si>
    <t>5190-000010102057</t>
  </si>
  <si>
    <t>5190-000010102047</t>
  </si>
  <si>
    <t>5190-000010101375</t>
  </si>
  <si>
    <t>5190-000010101376</t>
  </si>
  <si>
    <t>5190-000010101377</t>
  </si>
  <si>
    <t>5190-000010101378</t>
  </si>
  <si>
    <t>5190-000010101379</t>
  </si>
  <si>
    <t>5190-000010101380</t>
  </si>
  <si>
    <t>5190-000010101381</t>
  </si>
  <si>
    <t>5190-000010101382</t>
  </si>
  <si>
    <t>5190-000010101383</t>
  </si>
  <si>
    <t>5190-000010101384</t>
  </si>
  <si>
    <t>5190-000010101385</t>
  </si>
  <si>
    <t>5190-000010101386</t>
  </si>
  <si>
    <t>5190-000010101387</t>
  </si>
  <si>
    <t>5190-000010101388</t>
  </si>
  <si>
    <t>5190-000010101389</t>
  </si>
  <si>
    <t>5190-000010101390</t>
  </si>
  <si>
    <t>5190-000010102466</t>
  </si>
  <si>
    <t>DISPENSADOR DE AGUA GARRAFON OCULTO</t>
  </si>
  <si>
    <t>5190-000010102465</t>
  </si>
  <si>
    <t>5190-000010102464</t>
  </si>
  <si>
    <t>5190-000010102463</t>
  </si>
  <si>
    <t>5190-000010102462</t>
  </si>
  <si>
    <t>5190-000010101950</t>
  </si>
  <si>
    <t>5190-000010101949</t>
  </si>
  <si>
    <t>5190-000010101948</t>
  </si>
  <si>
    <t>5190-000010101947</t>
  </si>
  <si>
    <t>5190-000010101946</t>
  </si>
  <si>
    <t>5190-000010101945</t>
  </si>
  <si>
    <t>5190-000010101944</t>
  </si>
  <si>
    <t>5190-000010101943</t>
  </si>
  <si>
    <t>5190-000010101942</t>
  </si>
  <si>
    <t>5190-000010101941</t>
  </si>
  <si>
    <t>5190-000010101940</t>
  </si>
  <si>
    <t>5190-000010101933</t>
  </si>
  <si>
    <t>5190-000010101934</t>
  </si>
  <si>
    <t>5190-000010101935</t>
  </si>
  <si>
    <t>5190-000010102356</t>
  </si>
  <si>
    <t>5190-000010102303</t>
  </si>
  <si>
    <t>PANTALLA  DE 55 Q-LED</t>
  </si>
  <si>
    <t>5190-000010102302</t>
  </si>
  <si>
    <t>5190-000010102301</t>
  </si>
  <si>
    <t>5190-000010101936</t>
  </si>
  <si>
    <t>5190-000010101937</t>
  </si>
  <si>
    <t>5190-000010102300</t>
  </si>
  <si>
    <t>5190-000010101938</t>
  </si>
  <si>
    <t>5190-000010101939</t>
  </si>
  <si>
    <t>5190-000010102299</t>
  </si>
  <si>
    <t>5190-000010102101</t>
  </si>
  <si>
    <t>5190-000010102100</t>
  </si>
  <si>
    <t>5210-000030100000</t>
  </si>
  <si>
    <t>5210-000030100871</t>
  </si>
  <si>
    <t>5210-000030100872</t>
  </si>
  <si>
    <t>5210-000030100873</t>
  </si>
  <si>
    <t>5210-000030100928</t>
  </si>
  <si>
    <t>5210-000030100927</t>
  </si>
  <si>
    <t>5210-000030100870</t>
  </si>
  <si>
    <t>5210-000030100869</t>
  </si>
  <si>
    <t>5210-000030100943</t>
  </si>
  <si>
    <t>5210-000030100941</t>
  </si>
  <si>
    <t>5210-000030100015</t>
  </si>
  <si>
    <t>5210-000030100940</t>
  </si>
  <si>
    <t>5210-000030100010</t>
  </si>
  <si>
    <t>5210-000030100926</t>
  </si>
  <si>
    <t>5210-000030100998</t>
  </si>
  <si>
    <t>5210-000030100997</t>
  </si>
  <si>
    <t>5210-000030100983</t>
  </si>
  <si>
    <t>5210-000030100729</t>
  </si>
  <si>
    <t>5210-000030100728</t>
  </si>
  <si>
    <t>5210-000030100724</t>
  </si>
  <si>
    <t>5210-000030100231</t>
  </si>
  <si>
    <t>5210-000030100230</t>
  </si>
  <si>
    <t>TV LED DE 42</t>
  </si>
  <si>
    <t>5210-000030100229</t>
  </si>
  <si>
    <t>5210-000030100224</t>
  </si>
  <si>
    <t>VIDEO PROYECTOR</t>
  </si>
  <si>
    <t>5210-000030100287</t>
  </si>
  <si>
    <t>5220-000030100520</t>
  </si>
  <si>
    <t>5220-000030100519</t>
  </si>
  <si>
    <t>5220-000030100516</t>
  </si>
  <si>
    <t>5220-000030100521</t>
  </si>
  <si>
    <t>5220-000030100522</t>
  </si>
  <si>
    <t>5220-000030100515</t>
  </si>
  <si>
    <t>5220-000030100523</t>
  </si>
  <si>
    <t>5220-000030100517</t>
  </si>
  <si>
    <t>5220-000030100524</t>
  </si>
  <si>
    <t>5220-000030100514</t>
  </si>
  <si>
    <t>5220-000030100518</t>
  </si>
  <si>
    <t>5220-000030100513</t>
  </si>
  <si>
    <t>5220-000030100512</t>
  </si>
  <si>
    <t>5220-000030100893</t>
  </si>
  <si>
    <t>5220-000030100894</t>
  </si>
  <si>
    <t>5220-000030100895</t>
  </si>
  <si>
    <t>5220-000030100896</t>
  </si>
  <si>
    <t>5220-000030100897</t>
  </si>
  <si>
    <t>5220-000030100898</t>
  </si>
  <si>
    <t>5220-000030100899</t>
  </si>
  <si>
    <t>5220-000030100900</t>
  </si>
  <si>
    <t>5220-000030100901</t>
  </si>
  <si>
    <t>5220-000030100902</t>
  </si>
  <si>
    <t>5220-000030100903</t>
  </si>
  <si>
    <t>5220-000030100501</t>
  </si>
  <si>
    <t>5220-000030100502</t>
  </si>
  <si>
    <t>5220-000030100503</t>
  </si>
  <si>
    <t>5220-000030100504</t>
  </si>
  <si>
    <t>5220-000030100505</t>
  </si>
  <si>
    <t>5220-000030100506</t>
  </si>
  <si>
    <t>5220-000030100507</t>
  </si>
  <si>
    <t>5220-000030100508</t>
  </si>
  <si>
    <t>5220-000030100509</t>
  </si>
  <si>
    <t>5220-000030100510</t>
  </si>
  <si>
    <t>5220-000030100511</t>
  </si>
  <si>
    <t>5220-000030100565</t>
  </si>
  <si>
    <t>5220-000030100564</t>
  </si>
  <si>
    <t>5220-000030100563</t>
  </si>
  <si>
    <t>5220-000030100562</t>
  </si>
  <si>
    <t>5220-000030100561</t>
  </si>
  <si>
    <t>5220-000030100560</t>
  </si>
  <si>
    <t>5220-000030100559</t>
  </si>
  <si>
    <t>5220-000030100558</t>
  </si>
  <si>
    <t>5220-000030100557</t>
  </si>
  <si>
    <t>5220-000030100556</t>
  </si>
  <si>
    <t>5220-000030100555</t>
  </si>
  <si>
    <t>5220-000030100554</t>
  </si>
  <si>
    <t>5220-000030100553</t>
  </si>
  <si>
    <t>5220-000030100552</t>
  </si>
  <si>
    <t>5220-000030100551</t>
  </si>
  <si>
    <t>5220-000030100550</t>
  </si>
  <si>
    <t>5220-000030100549</t>
  </si>
  <si>
    <t>5220-000030100548</t>
  </si>
  <si>
    <t>5220-000030100547</t>
  </si>
  <si>
    <t>5220-000030100546</t>
  </si>
  <si>
    <t>5220-000030100545</t>
  </si>
  <si>
    <t>5220-000030100544</t>
  </si>
  <si>
    <t>5220-000030100543</t>
  </si>
  <si>
    <t>5220-000030100542</t>
  </si>
  <si>
    <t>5220-000030100541</t>
  </si>
  <si>
    <t>5220-000030100540</t>
  </si>
  <si>
    <t>5220-000030100539</t>
  </si>
  <si>
    <t>5220-000030100538</t>
  </si>
  <si>
    <t>5220-000030100537</t>
  </si>
  <si>
    <t>5220-000030100536</t>
  </si>
  <si>
    <t>5220-000030100535</t>
  </si>
  <si>
    <t>5220-000030100534</t>
  </si>
  <si>
    <t>5220-000030100533</t>
  </si>
  <si>
    <t>5220-000030100532</t>
  </si>
  <si>
    <t>5220-000030100531</t>
  </si>
  <si>
    <t>5220-000030100530</t>
  </si>
  <si>
    <t>5220-000030100529</t>
  </si>
  <si>
    <t>5220-000030100528</t>
  </si>
  <si>
    <t>5220-000030100527</t>
  </si>
  <si>
    <t>5220-000030100526</t>
  </si>
  <si>
    <t>5220-000030100525</t>
  </si>
  <si>
    <t>5220-000030100812</t>
  </si>
  <si>
    <t>5220-000030100813</t>
  </si>
  <si>
    <t>5220-000030100814</t>
  </si>
  <si>
    <t>5220-000030100815</t>
  </si>
  <si>
    <t>5220-000030100816</t>
  </si>
  <si>
    <t>5220-000030100817</t>
  </si>
  <si>
    <t>5220-000030100818</t>
  </si>
  <si>
    <t>5220-000030100819</t>
  </si>
  <si>
    <t>5220-000030100820</t>
  </si>
  <si>
    <t>5220-000030100821</t>
  </si>
  <si>
    <t>5220-000030100822</t>
  </si>
  <si>
    <t>5220-000030100823</t>
  </si>
  <si>
    <t>5220-000030100824</t>
  </si>
  <si>
    <t>5220-000030100825</t>
  </si>
  <si>
    <t>5220-000030100826</t>
  </si>
  <si>
    <t>5220-000030100827</t>
  </si>
  <si>
    <t>5220-000030100828</t>
  </si>
  <si>
    <t>5220-000030100829</t>
  </si>
  <si>
    <t>5220-000030100830</t>
  </si>
  <si>
    <t>5220-000030100831</t>
  </si>
  <si>
    <t>5220-000030100832</t>
  </si>
  <si>
    <t>5220-000030100833</t>
  </si>
  <si>
    <t>5220-000030100834</t>
  </si>
  <si>
    <t>5220-000030100835</t>
  </si>
  <si>
    <t>5220-000030100836</t>
  </si>
  <si>
    <t>5220-000030100811</t>
  </si>
  <si>
    <t>5220-000030100373</t>
  </si>
  <si>
    <t>5220-000030100374</t>
  </si>
  <si>
    <t>5220-000030100375</t>
  </si>
  <si>
    <t>5220-000030100376</t>
  </si>
  <si>
    <t>5220-000030100377</t>
  </si>
  <si>
    <t>5220-000030100378</t>
  </si>
  <si>
    <t>5220-000030100379</t>
  </si>
  <si>
    <t>5220-000030100380</t>
  </si>
  <si>
    <t>5220-000030100381</t>
  </si>
  <si>
    <t>5220-000030100382</t>
  </si>
  <si>
    <t>5220-000030100383</t>
  </si>
  <si>
    <t>5220-000030100384</t>
  </si>
  <si>
    <t>5220-000030100385</t>
  </si>
  <si>
    <t>5220-000030100386</t>
  </si>
  <si>
    <t>5220-000030100387</t>
  </si>
  <si>
    <t>5220-000030100388</t>
  </si>
  <si>
    <t>5220-000030100389</t>
  </si>
  <si>
    <t>5220-000030100390</t>
  </si>
  <si>
    <t>5220-000030100804</t>
  </si>
  <si>
    <t>5220-000030100805</t>
  </si>
  <si>
    <t>5220-000030100806</t>
  </si>
  <si>
    <t>5220-000030100807</t>
  </si>
  <si>
    <t>5220-000030100808</t>
  </si>
  <si>
    <t>5220-000030100809</t>
  </si>
  <si>
    <t>5220-000030100810</t>
  </si>
  <si>
    <t>5220-000030100863</t>
  </si>
  <si>
    <t>5220-000030100864</t>
  </si>
  <si>
    <t>5220-000030100865</t>
  </si>
  <si>
    <t>5220-000030100866</t>
  </si>
  <si>
    <t>5220-000030100867</t>
  </si>
  <si>
    <t>5220-000030100868</t>
  </si>
  <si>
    <t>5220-000030100874</t>
  </si>
  <si>
    <t>5220-000030100875</t>
  </si>
  <si>
    <t>5220-000030100876</t>
  </si>
  <si>
    <t>5220-000030100877</t>
  </si>
  <si>
    <t>5220-000030100878</t>
  </si>
  <si>
    <t>5220-000030100879</t>
  </si>
  <si>
    <t>5220-000030100880</t>
  </si>
  <si>
    <t>5220-000030100881</t>
  </si>
  <si>
    <t>5220-000030100882</t>
  </si>
  <si>
    <t>5220-000030100883</t>
  </si>
  <si>
    <t>5220-000030100884</t>
  </si>
  <si>
    <t>5220-000030100885</t>
  </si>
  <si>
    <t>5220-000030100886</t>
  </si>
  <si>
    <t>5220-000030100887</t>
  </si>
  <si>
    <t>5220-000030100888</t>
  </si>
  <si>
    <t>5220-000030100889</t>
  </si>
  <si>
    <t>5220-000030100890</t>
  </si>
  <si>
    <t>5220-000030100891</t>
  </si>
  <si>
    <t>5220-000030100892</t>
  </si>
  <si>
    <t>5220-000030100862</t>
  </si>
  <si>
    <t>5220-000030100837</t>
  </si>
  <si>
    <t>5220-000030100838</t>
  </si>
  <si>
    <t>5220-000030100839</t>
  </si>
  <si>
    <t>5220-000030100840</t>
  </si>
  <si>
    <t>5220-000030100841</t>
  </si>
  <si>
    <t>5220-000030100842</t>
  </si>
  <si>
    <t>5220-000030100843</t>
  </si>
  <si>
    <t>5220-000030100844</t>
  </si>
  <si>
    <t>5220-000030100845</t>
  </si>
  <si>
    <t>5220-000030100846</t>
  </si>
  <si>
    <t>5220-000030100847</t>
  </si>
  <si>
    <t>5220-000030100848</t>
  </si>
  <si>
    <t>5220-000030100849</t>
  </si>
  <si>
    <t>5220-000030100850</t>
  </si>
  <si>
    <t>5220-000030100851</t>
  </si>
  <si>
    <t>5220-000030100852</t>
  </si>
  <si>
    <t>5220-000030100853</t>
  </si>
  <si>
    <t>5220-000030100854</t>
  </si>
  <si>
    <t>5220-000030100855</t>
  </si>
  <si>
    <t>5220-000030100856</t>
  </si>
  <si>
    <t>5220-000030100857</t>
  </si>
  <si>
    <t>5220-000030100858</t>
  </si>
  <si>
    <t>5220-000030100859</t>
  </si>
  <si>
    <t>5220-000030100860</t>
  </si>
  <si>
    <t>5220-000030100861</t>
  </si>
  <si>
    <t>5220-000030100905</t>
  </si>
  <si>
    <t>5220-000030100906</t>
  </si>
  <si>
    <t>5220-000030100907</t>
  </si>
  <si>
    <t>5220-000030100908</t>
  </si>
  <si>
    <t>5220-000030100909</t>
  </si>
  <si>
    <t>5220-000030100910</t>
  </si>
  <si>
    <t>5220-000030100911</t>
  </si>
  <si>
    <t>5220-000030100912</t>
  </si>
  <si>
    <t>5220-000030100913</t>
  </si>
  <si>
    <t>5220-000030100914</t>
  </si>
  <si>
    <t>5220-000030100915</t>
  </si>
  <si>
    <t>5220-000030100916</t>
  </si>
  <si>
    <t>5220-000030100917</t>
  </si>
  <si>
    <t>5220-000030100918</t>
  </si>
  <si>
    <t>5220-000030100919</t>
  </si>
  <si>
    <t>5220-000030100920</t>
  </si>
  <si>
    <t>5220-000030100921</t>
  </si>
  <si>
    <t>5220-000030100922</t>
  </si>
  <si>
    <t>5220-000030100923</t>
  </si>
  <si>
    <t>5220-000030100924</t>
  </si>
  <si>
    <t>5220-000030100930</t>
  </si>
  <si>
    <t>5220-000030100931</t>
  </si>
  <si>
    <t>5220-000030100932</t>
  </si>
  <si>
    <t>5220-000030100933</t>
  </si>
  <si>
    <t>5220-000030100781</t>
  </si>
  <si>
    <t>5220-000030100782</t>
  </si>
  <si>
    <t>5220-000030100783</t>
  </si>
  <si>
    <t>5220-000030100784</t>
  </si>
  <si>
    <t>5220-000030100785</t>
  </si>
  <si>
    <t>5220-000030100786</t>
  </si>
  <si>
    <t>5220-000030100787</t>
  </si>
  <si>
    <t>5220-000030100788</t>
  </si>
  <si>
    <t>5220-000030100789</t>
  </si>
  <si>
    <t>5220-000030100790</t>
  </si>
  <si>
    <t>5220-000030100791</t>
  </si>
  <si>
    <t>5220-000030100792</t>
  </si>
  <si>
    <t>5220-000030100793</t>
  </si>
  <si>
    <t>5220-000030100794</t>
  </si>
  <si>
    <t>5220-000030100795</t>
  </si>
  <si>
    <t>5220-000030100796</t>
  </si>
  <si>
    <t>5220-000030100797</t>
  </si>
  <si>
    <t>5220-000030100798</t>
  </si>
  <si>
    <t>5220-000030100799</t>
  </si>
  <si>
    <t>5220-000030100800</t>
  </si>
  <si>
    <t>5220-000030100801</t>
  </si>
  <si>
    <t>5220-000030100802</t>
  </si>
  <si>
    <t>5220-000030100803</t>
  </si>
  <si>
    <t>5220-000030100904</t>
  </si>
  <si>
    <t>5220-000030100934</t>
  </si>
  <si>
    <t>5220-000030100963</t>
  </si>
  <si>
    <t>5220-000030100964</t>
  </si>
  <si>
    <t>5220-000030100965</t>
  </si>
  <si>
    <t>5220-000030100966</t>
  </si>
  <si>
    <t>5220-000030100967</t>
  </si>
  <si>
    <t>5220-000030100968</t>
  </si>
  <si>
    <t>5220-000030100969</t>
  </si>
  <si>
    <t>5220-000030100970</t>
  </si>
  <si>
    <t>5220-000030100971</t>
  </si>
  <si>
    <t>5220-000030100972</t>
  </si>
  <si>
    <t>5220-000030100973</t>
  </si>
  <si>
    <t>5220-000030100974</t>
  </si>
  <si>
    <t>5220-000030100975</t>
  </si>
  <si>
    <t>5220-000030100976</t>
  </si>
  <si>
    <t>5220-000030100977</t>
  </si>
  <si>
    <t>5220-000030100978</t>
  </si>
  <si>
    <t>5220-000030100979</t>
  </si>
  <si>
    <t>5220-000030100980</t>
  </si>
  <si>
    <t>5220-000030100981</t>
  </si>
  <si>
    <t>5220-000030100982</t>
  </si>
  <si>
    <t>5220-000030100985</t>
  </si>
  <si>
    <t>5220-000030100986</t>
  </si>
  <si>
    <t>5220-000030100995</t>
  </si>
  <si>
    <t>5220-000030100996</t>
  </si>
  <si>
    <t>5220-000030100935</t>
  </si>
  <si>
    <t>5220-000030100936</t>
  </si>
  <si>
    <t>5220-000030100937</t>
  </si>
  <si>
    <t>5220-000030100938</t>
  </si>
  <si>
    <t>5220-000030100939</t>
  </si>
  <si>
    <t>5220-000030100944</t>
  </si>
  <si>
    <t>5220-000030100945</t>
  </si>
  <si>
    <t>5220-000030100946</t>
  </si>
  <si>
    <t>5220-000030100947</t>
  </si>
  <si>
    <t>5220-000030100948</t>
  </si>
  <si>
    <t>5220-000030100949</t>
  </si>
  <si>
    <t>5220-000030100950</t>
  </si>
  <si>
    <t>5220-000030100951</t>
  </si>
  <si>
    <t>5220-000030100952</t>
  </si>
  <si>
    <t>5220-000030100953</t>
  </si>
  <si>
    <t>5220-000030100954</t>
  </si>
  <si>
    <t>5220-000030100955</t>
  </si>
  <si>
    <t>5220-000030100956</t>
  </si>
  <si>
    <t>5220-000030100957</t>
  </si>
  <si>
    <t>5220-000030100958</t>
  </si>
  <si>
    <t>5220-000030100959</t>
  </si>
  <si>
    <t>5220-000030100960</t>
  </si>
  <si>
    <t>5220-000030100961</t>
  </si>
  <si>
    <t>5220-000030100962</t>
  </si>
  <si>
    <t>5220-000030100590</t>
  </si>
  <si>
    <t>5220-000030100591</t>
  </si>
  <si>
    <t>5220-000030100592</t>
  </si>
  <si>
    <t>5220-000030100593</t>
  </si>
  <si>
    <t>5220-000030100594</t>
  </si>
  <si>
    <t>5220-000030100595</t>
  </si>
  <si>
    <t>5220-000030100596</t>
  </si>
  <si>
    <t>5220-000030100597</t>
  </si>
  <si>
    <t>5220-000030100598</t>
  </si>
  <si>
    <t>5220-000030100599</t>
  </si>
  <si>
    <t>5220-000030100600</t>
  </si>
  <si>
    <t>5220-000030100705</t>
  </si>
  <si>
    <t>5220-000030100706</t>
  </si>
  <si>
    <t>5220-000030100707</t>
  </si>
  <si>
    <t>5220-000030100708</t>
  </si>
  <si>
    <t>5220-000030100709</t>
  </si>
  <si>
    <t>5220-000030100710</t>
  </si>
  <si>
    <t>5220-000030100711</t>
  </si>
  <si>
    <t>5220-000030100712</t>
  </si>
  <si>
    <t>5220-000030100713</t>
  </si>
  <si>
    <t>5220-000030100720</t>
  </si>
  <si>
    <t>5220-000030100721</t>
  </si>
  <si>
    <t>5220-000030100722</t>
  </si>
  <si>
    <t>5220-000030100723</t>
  </si>
  <si>
    <t>5220-000030100566</t>
  </si>
  <si>
    <t>5220-000030100567</t>
  </si>
  <si>
    <t>5220-000030100568</t>
  </si>
  <si>
    <t>5220-000030100569</t>
  </si>
  <si>
    <t>5220-000030100570</t>
  </si>
  <si>
    <t>5220-000030100571</t>
  </si>
  <si>
    <t>5220-000030100572</t>
  </si>
  <si>
    <t>5220-000030100573</t>
  </si>
  <si>
    <t>5220-000030100574</t>
  </si>
  <si>
    <t>5220-000030100575</t>
  </si>
  <si>
    <t>5220-000030100576</t>
  </si>
  <si>
    <t>5220-000030100577</t>
  </si>
  <si>
    <t>5220-000030100578</t>
  </si>
  <si>
    <t>5220-000030100579</t>
  </si>
  <si>
    <t>5220-000030100580</t>
  </si>
  <si>
    <t>5220-000030100581</t>
  </si>
  <si>
    <t>5220-000030100582</t>
  </si>
  <si>
    <t>5220-000030100583</t>
  </si>
  <si>
    <t>5220-000030100584</t>
  </si>
  <si>
    <t>5220-000030100585</t>
  </si>
  <si>
    <t>5220-000030100586</t>
  </si>
  <si>
    <t>5220-000030100587</t>
  </si>
  <si>
    <t>5220-000030100588</t>
  </si>
  <si>
    <t>5220-000030100589</t>
  </si>
  <si>
    <t>5220-000030100730</t>
  </si>
  <si>
    <t>5220-000030100756</t>
  </si>
  <si>
    <t>5220-000030100757</t>
  </si>
  <si>
    <t>5220-000030100758</t>
  </si>
  <si>
    <t>5220-000030100759</t>
  </si>
  <si>
    <t>5220-000030100760</t>
  </si>
  <si>
    <t>5220-000030100761</t>
  </si>
  <si>
    <t>5220-000030100762</t>
  </si>
  <si>
    <t>5220-000030100763</t>
  </si>
  <si>
    <t>5220-000030100764</t>
  </si>
  <si>
    <t>5220-000030100765</t>
  </si>
  <si>
    <t>5220-000030100766</t>
  </si>
  <si>
    <t>5220-000030100767</t>
  </si>
  <si>
    <t>5220-000030100768</t>
  </si>
  <si>
    <t>5220-000030100769</t>
  </si>
  <si>
    <t>5220-000030100770</t>
  </si>
  <si>
    <t>5220-000030100771</t>
  </si>
  <si>
    <t>5220-000030100772</t>
  </si>
  <si>
    <t>5220-000030100773</t>
  </si>
  <si>
    <t>5220-000030100775</t>
  </si>
  <si>
    <t>5220-000030100776</t>
  </si>
  <si>
    <t>5220-000030100777</t>
  </si>
  <si>
    <t>5220-000030100778</t>
  </si>
  <si>
    <t>5220-000030100779</t>
  </si>
  <si>
    <t>5220-000030100780</t>
  </si>
  <si>
    <t>5220-000030100731</t>
  </si>
  <si>
    <t>5220-000030100732</t>
  </si>
  <si>
    <t>5220-000030100734</t>
  </si>
  <si>
    <t>5220-000030100735</t>
  </si>
  <si>
    <t>5220-000030100736</t>
  </si>
  <si>
    <t>5220-000030100737</t>
  </si>
  <si>
    <t>5220-000030100738</t>
  </si>
  <si>
    <t>5220-000030100739</t>
  </si>
  <si>
    <t>5220-000030100740</t>
  </si>
  <si>
    <t>5220-000030100741</t>
  </si>
  <si>
    <t>5220-000030100742</t>
  </si>
  <si>
    <t>5220-000030100743</t>
  </si>
  <si>
    <t>5220-000030100744</t>
  </si>
  <si>
    <t>5220-000030100745</t>
  </si>
  <si>
    <t>5220-000030100746</t>
  </si>
  <si>
    <t>5220-000030100747</t>
  </si>
  <si>
    <t>5220-000030100748</t>
  </si>
  <si>
    <t>5220-000030100749</t>
  </si>
  <si>
    <t>5220-000030100750</t>
  </si>
  <si>
    <t>5220-000030100751</t>
  </si>
  <si>
    <t>5220-000030100752</t>
  </si>
  <si>
    <t>5220-000030100753</t>
  </si>
  <si>
    <t>5220-000030100754</t>
  </si>
  <si>
    <t>5220-000030100755</t>
  </si>
  <si>
    <t>5220-000030100476</t>
  </si>
  <si>
    <t>5220-000030100475</t>
  </si>
  <si>
    <t>5220-000030100474</t>
  </si>
  <si>
    <t>5220-000030100473</t>
  </si>
  <si>
    <t>5220-000030100472</t>
  </si>
  <si>
    <t>5220-000030100471</t>
  </si>
  <si>
    <t>5220-000030100470</t>
  </si>
  <si>
    <t>5220-000030100469</t>
  </si>
  <si>
    <t>5220-000030100468</t>
  </si>
  <si>
    <t>5220-000030100467</t>
  </si>
  <si>
    <t>5220-000030100466</t>
  </si>
  <si>
    <t>5220-000030100465</t>
  </si>
  <si>
    <t>5220-000030100464</t>
  </si>
  <si>
    <t>5220-000030100463</t>
  </si>
  <si>
    <t>5220-000030100462</t>
  </si>
  <si>
    <t>5220-000030100461</t>
  </si>
  <si>
    <t>5220-000030100460</t>
  </si>
  <si>
    <t>5220-000030100459</t>
  </si>
  <si>
    <t>5220-000030100458</t>
  </si>
  <si>
    <t>5220-000030100457</t>
  </si>
  <si>
    <t>5220-000030100456</t>
  </si>
  <si>
    <t>5220-000030100455</t>
  </si>
  <si>
    <t>5220-000030100454</t>
  </si>
  <si>
    <t>5220-000030100453</t>
  </si>
  <si>
    <t>5220-000030100452</t>
  </si>
  <si>
    <t>5220-000030100451</t>
  </si>
  <si>
    <t>5220-000030100450</t>
  </si>
  <si>
    <t>5220-000030100449</t>
  </si>
  <si>
    <t>5220-000030100448</t>
  </si>
  <si>
    <t>5220-000030100447</t>
  </si>
  <si>
    <t>5220-000030100446</t>
  </si>
  <si>
    <t>5220-000030100445</t>
  </si>
  <si>
    <t>5220-000030100444</t>
  </si>
  <si>
    <t>5220-000030100443</t>
  </si>
  <si>
    <t>5220-000030100442</t>
  </si>
  <si>
    <t>5220-000030100441</t>
  </si>
  <si>
    <t>5220-000030100440</t>
  </si>
  <si>
    <t>5220-000030100439</t>
  </si>
  <si>
    <t>5220-000030100438</t>
  </si>
  <si>
    <t>5220-000030100437</t>
  </si>
  <si>
    <t>5220-000030100426</t>
  </si>
  <si>
    <t>5220-000030100617</t>
  </si>
  <si>
    <t>5220-000030100616</t>
  </si>
  <si>
    <t>5220-000030100615</t>
  </si>
  <si>
    <t>5220-000030100614</t>
  </si>
  <si>
    <t>5220-000030100613</t>
  </si>
  <si>
    <t>5220-000030100612</t>
  </si>
  <si>
    <t>5220-000030100611</t>
  </si>
  <si>
    <t>5220-000030100610</t>
  </si>
  <si>
    <t>5220-000030100609</t>
  </si>
  <si>
    <t>5220-000030100608</t>
  </si>
  <si>
    <t>5220-000030100607</t>
  </si>
  <si>
    <t>5220-000030100606</t>
  </si>
  <si>
    <t>5220-000030100605</t>
  </si>
  <si>
    <t>5220-000030100604</t>
  </si>
  <si>
    <t>5220-000030100603</t>
  </si>
  <si>
    <t>5220-000030100602</t>
  </si>
  <si>
    <t>5220-000030100601</t>
  </si>
  <si>
    <t>5220-000030100500</t>
  </si>
  <si>
    <t>5220-000030100499</t>
  </si>
  <si>
    <t>5220-000030100498</t>
  </si>
  <si>
    <t>5220-000030100497</t>
  </si>
  <si>
    <t>5220-000030100496</t>
  </si>
  <si>
    <t>5220-000030100495</t>
  </si>
  <si>
    <t>5220-000030100494</t>
  </si>
  <si>
    <t>5220-000030100493</t>
  </si>
  <si>
    <t>5220-000030100492</t>
  </si>
  <si>
    <t>5220-000030100491</t>
  </si>
  <si>
    <t>5220-000030100490</t>
  </si>
  <si>
    <t>5220-000030100489</t>
  </si>
  <si>
    <t>5220-000030100488</t>
  </si>
  <si>
    <t>5220-000030100487</t>
  </si>
  <si>
    <t>5220-000030100486</t>
  </si>
  <si>
    <t>5220-000030100485</t>
  </si>
  <si>
    <t>5220-000030100484</t>
  </si>
  <si>
    <t>5220-000030100483</t>
  </si>
  <si>
    <t>5220-000030100482</t>
  </si>
  <si>
    <t>5220-000030100481</t>
  </si>
  <si>
    <t>5220-000030100480</t>
  </si>
  <si>
    <t>5220-000030100479</t>
  </si>
  <si>
    <t>5220-000030100478</t>
  </si>
  <si>
    <t>5220-000030100477</t>
  </si>
  <si>
    <t>5220-000030100425</t>
  </si>
  <si>
    <t>5220-000030100264</t>
  </si>
  <si>
    <t>5220-000030100265</t>
  </si>
  <si>
    <t>5220-000030100266</t>
  </si>
  <si>
    <t>5220-000030100267</t>
  </si>
  <si>
    <t>5220-000030100268</t>
  </si>
  <si>
    <t>5220-000030100269</t>
  </si>
  <si>
    <t>5220-000030100270</t>
  </si>
  <si>
    <t>5220-000030100271</t>
  </si>
  <si>
    <t>5220-000030100272</t>
  </si>
  <si>
    <t>5220-000030100273</t>
  </si>
  <si>
    <t>5220-000030100274</t>
  </si>
  <si>
    <t>5220-000030100275</t>
  </si>
  <si>
    <t>5220-000030100276</t>
  </si>
  <si>
    <t>5220-000030100277</t>
  </si>
  <si>
    <t>5220-000030100283</t>
  </si>
  <si>
    <t>5220-000030100284</t>
  </si>
  <si>
    <t>5220-000030100285</t>
  </si>
  <si>
    <t>5220-000030100286</t>
  </si>
  <si>
    <t>5220-000030100288</t>
  </si>
  <si>
    <t>5220-000030100289</t>
  </si>
  <si>
    <t>5220-000030100290</t>
  </si>
  <si>
    <t>5220-000030100391</t>
  </si>
  <si>
    <t>5220-000030100392</t>
  </si>
  <si>
    <t>5220-000030100393</t>
  </si>
  <si>
    <t>5220-000030100394</t>
  </si>
  <si>
    <t>5220-000030100395</t>
  </si>
  <si>
    <t>5220-000030100396</t>
  </si>
  <si>
    <t>5220-000030100397</t>
  </si>
  <si>
    <t>5220-000030100398</t>
  </si>
  <si>
    <t>5220-000030100399</t>
  </si>
  <si>
    <t>5220-000030100400</t>
  </si>
  <si>
    <t>5220-000030100401</t>
  </si>
  <si>
    <t>5220-000030100402</t>
  </si>
  <si>
    <t>5220-000030100403</t>
  </si>
  <si>
    <t>5220-000030100404</t>
  </si>
  <si>
    <t>5220-000030100405</t>
  </si>
  <si>
    <t>5220-000030100406</t>
  </si>
  <si>
    <t>5220-000030100407</t>
  </si>
  <si>
    <t>5220-000030100408</t>
  </si>
  <si>
    <t>5220-000030100409</t>
  </si>
  <si>
    <t>5220-000030100410</t>
  </si>
  <si>
    <t>5220-000030100424</t>
  </si>
  <si>
    <t>5220-000030100423</t>
  </si>
  <si>
    <t>5220-000030100422</t>
  </si>
  <si>
    <t>5220-000030100421</t>
  </si>
  <si>
    <t>5220-000030100420</t>
  </si>
  <si>
    <t>5220-000030100419</t>
  </si>
  <si>
    <t>5220-000030100418</t>
  </si>
  <si>
    <t>5220-000030100417</t>
  </si>
  <si>
    <t>5220-000030100416</t>
  </si>
  <si>
    <t>5220-000030100415</t>
  </si>
  <si>
    <t>5220-000030100414</t>
  </si>
  <si>
    <t>5220-000030100413</t>
  </si>
  <si>
    <t>5220-000030100412</t>
  </si>
  <si>
    <t>5220-000030100411</t>
  </si>
  <si>
    <t>5220-000030100228</t>
  </si>
  <si>
    <t>5220-000030100238</t>
  </si>
  <si>
    <t>5220-000030100239</t>
  </si>
  <si>
    <t>5220-000030100240</t>
  </si>
  <si>
    <t>5220-000030100241</t>
  </si>
  <si>
    <t>5220-000030100242</t>
  </si>
  <si>
    <t>5220-000030100243</t>
  </si>
  <si>
    <t>5220-000030100244</t>
  </si>
  <si>
    <t>5220-000030100245</t>
  </si>
  <si>
    <t>5220-000030100246</t>
  </si>
  <si>
    <t>5220-000030100247</t>
  </si>
  <si>
    <t>5220-000030100248</t>
  </si>
  <si>
    <t>5220-000030100249</t>
  </si>
  <si>
    <t>5220-000030100250</t>
  </si>
  <si>
    <t>5220-000030100251</t>
  </si>
  <si>
    <t>5220-000030100252</t>
  </si>
  <si>
    <t>5220-000030100253</t>
  </si>
  <si>
    <t>5220-000030100254</t>
  </si>
  <si>
    <t>5220-000030100255</t>
  </si>
  <si>
    <t>5220-000030100256</t>
  </si>
  <si>
    <t>5220-000030100257</t>
  </si>
  <si>
    <t>5220-000030100258</t>
  </si>
  <si>
    <t>5220-000030100259</t>
  </si>
  <si>
    <t>5220-000030100260</t>
  </si>
  <si>
    <t>5220-000030100261</t>
  </si>
  <si>
    <t>5220-000030100262</t>
  </si>
  <si>
    <t>5220-000030100263</t>
  </si>
  <si>
    <t>5220-000030100675</t>
  </si>
  <si>
    <t>5220-000030100676</t>
  </si>
  <si>
    <t>5220-000030100677</t>
  </si>
  <si>
    <t>5220-000030100678</t>
  </si>
  <si>
    <t>5220-000030100679</t>
  </si>
  <si>
    <t>5220-000030100680</t>
  </si>
  <si>
    <t>5220-000030100681</t>
  </si>
  <si>
    <t>5220-000030100682</t>
  </si>
  <si>
    <t>5220-000030100683</t>
  </si>
  <si>
    <t>5220-000030100684</t>
  </si>
  <si>
    <t>5220-000030100685</t>
  </si>
  <si>
    <t>5220-000030100686</t>
  </si>
  <si>
    <t>5220-000030100687</t>
  </si>
  <si>
    <t>5220-000030100688</t>
  </si>
  <si>
    <t>5220-000030100689</t>
  </si>
  <si>
    <t>5220-000030100690</t>
  </si>
  <si>
    <t>5220-000030100691</t>
  </si>
  <si>
    <t>5220-000030100692</t>
  </si>
  <si>
    <t>5220-000030100693</t>
  </si>
  <si>
    <t>5220-000030100694</t>
  </si>
  <si>
    <t>5220-000030100695</t>
  </si>
  <si>
    <t>5220-000030100696</t>
  </si>
  <si>
    <t>5220-000030100697</t>
  </si>
  <si>
    <t>5220-000030100698</t>
  </si>
  <si>
    <t>5220-000030100699</t>
  </si>
  <si>
    <t>5220-000030100700</t>
  </si>
  <si>
    <t>5220-000030100291</t>
  </si>
  <si>
    <t>5220-000030100292</t>
  </si>
  <si>
    <t>5220-000030100293</t>
  </si>
  <si>
    <t>5220-000030100294</t>
  </si>
  <si>
    <t>5220-000030100295</t>
  </si>
  <si>
    <t>5220-000030100296</t>
  </si>
  <si>
    <t>5220-000030100297</t>
  </si>
  <si>
    <t>5220-000030100298</t>
  </si>
  <si>
    <t>5220-000030100299</t>
  </si>
  <si>
    <t>5220-000030100300</t>
  </si>
  <si>
    <t>5220-000030100635</t>
  </si>
  <si>
    <t>5220-000030100636</t>
  </si>
  <si>
    <t>5220-000030100637</t>
  </si>
  <si>
    <t>5220-000030100638</t>
  </si>
  <si>
    <t>5220-000030100639</t>
  </si>
  <si>
    <t>5220-000030100640</t>
  </si>
  <si>
    <t>5220-000030100641</t>
  </si>
  <si>
    <t>5220-000030100642</t>
  </si>
  <si>
    <t>5220-000030100643</t>
  </si>
  <si>
    <t>5220-000030100644</t>
  </si>
  <si>
    <t>5220-000030100645</t>
  </si>
  <si>
    <t>5220-000030100646</t>
  </si>
  <si>
    <t>5220-000030100651</t>
  </si>
  <si>
    <t>5220-000030100652</t>
  </si>
  <si>
    <t>5220-000030100653</t>
  </si>
  <si>
    <t>5220-000030100654</t>
  </si>
  <si>
    <t>5220-000030100655</t>
  </si>
  <si>
    <t>5220-000030100656</t>
  </si>
  <si>
    <t>5220-000030100657</t>
  </si>
  <si>
    <t>5220-000030100658</t>
  </si>
  <si>
    <t>5220-000030100659</t>
  </si>
  <si>
    <t>5220-000030100660</t>
  </si>
  <si>
    <t>5220-000030100661</t>
  </si>
  <si>
    <t>5220-000030100662</t>
  </si>
  <si>
    <t>5220-000030100663</t>
  </si>
  <si>
    <t>5220-000030100664</t>
  </si>
  <si>
    <t>5220-000030100665</t>
  </si>
  <si>
    <t>5220-000030100666</t>
  </si>
  <si>
    <t>5220-000030100667</t>
  </si>
  <si>
    <t>5220-000030100668</t>
  </si>
  <si>
    <t>5220-000030100669</t>
  </si>
  <si>
    <t>5220-000030100670</t>
  </si>
  <si>
    <t>5220-000030100671</t>
  </si>
  <si>
    <t>5220-000030100672</t>
  </si>
  <si>
    <t>5220-000030100673</t>
  </si>
  <si>
    <t>5220-000030100674</t>
  </si>
  <si>
    <t>5220-000030100337</t>
  </si>
  <si>
    <t>5220-000030100338</t>
  </si>
  <si>
    <t>5220-000030100339</t>
  </si>
  <si>
    <t>5220-000030100340</t>
  </si>
  <si>
    <t>5220-000030100341</t>
  </si>
  <si>
    <t>5220-000030100342</t>
  </si>
  <si>
    <t>5220-000030100343</t>
  </si>
  <si>
    <t>5220-000030100344</t>
  </si>
  <si>
    <t>5220-000030100345</t>
  </si>
  <si>
    <t>5220-000030100346</t>
  </si>
  <si>
    <t>5220-000030100347</t>
  </si>
  <si>
    <t>5220-000030100348</t>
  </si>
  <si>
    <t>5220-000030100349</t>
  </si>
  <si>
    <t>5220-000030100350</t>
  </si>
  <si>
    <t>5220-000030100351</t>
  </si>
  <si>
    <t>5220-000030100352</t>
  </si>
  <si>
    <t>5220-000030100353</t>
  </si>
  <si>
    <t>5220-000030100354</t>
  </si>
  <si>
    <t>5220-000030100355</t>
  </si>
  <si>
    <t>5220-000030100356</t>
  </si>
  <si>
    <t>5220-000030100357</t>
  </si>
  <si>
    <t>5220-000030100358</t>
  </si>
  <si>
    <t>5220-000030100359</t>
  </si>
  <si>
    <t>5220-000030100360</t>
  </si>
  <si>
    <t>5220-000030100361</t>
  </si>
  <si>
    <t>5220-000030100362</t>
  </si>
  <si>
    <t>5220-000030100363</t>
  </si>
  <si>
    <t>5220-000030100364</t>
  </si>
  <si>
    <t>5220-000030100365</t>
  </si>
  <si>
    <t>5220-000030100366</t>
  </si>
  <si>
    <t>5220-000030100367</t>
  </si>
  <si>
    <t>5220-000030100368</t>
  </si>
  <si>
    <t>5220-000030100369</t>
  </si>
  <si>
    <t>5220-000030100370</t>
  </si>
  <si>
    <t>5220-000030100371</t>
  </si>
  <si>
    <t>5220-000030100372</t>
  </si>
  <si>
    <t>5220-000030100301</t>
  </si>
  <si>
    <t>5220-000030100302</t>
  </si>
  <si>
    <t>5220-000030100303</t>
  </si>
  <si>
    <t>5220-000030100304</t>
  </si>
  <si>
    <t>5220-000030100305</t>
  </si>
  <si>
    <t>5220-000030100306</t>
  </si>
  <si>
    <t>5220-000030100307</t>
  </si>
  <si>
    <t>5220-000030100308</t>
  </si>
  <si>
    <t>5220-000030100309</t>
  </si>
  <si>
    <t>5220-000030100310</t>
  </si>
  <si>
    <t>5220-000030100311</t>
  </si>
  <si>
    <t>5220-000030100312</t>
  </si>
  <si>
    <t>5220-000030100313</t>
  </si>
  <si>
    <t>5220-000030100314</t>
  </si>
  <si>
    <t>5220-000030100315</t>
  </si>
  <si>
    <t>5220-000030100316</t>
  </si>
  <si>
    <t>5220-000030100317</t>
  </si>
  <si>
    <t>5220-000030100318</t>
  </si>
  <si>
    <t>5220-000030100319</t>
  </si>
  <si>
    <t>5220-000030100320</t>
  </si>
  <si>
    <t>5220-000030100321</t>
  </si>
  <si>
    <t>5220-000030100322</t>
  </si>
  <si>
    <t>5220-000030100323</t>
  </si>
  <si>
    <t>5220-000030100324</t>
  </si>
  <si>
    <t>5220-000030100325</t>
  </si>
  <si>
    <t>5220-000030100326</t>
  </si>
  <si>
    <t>5220-000030100327</t>
  </si>
  <si>
    <t>5220-000030100328</t>
  </si>
  <si>
    <t>5220-000030100329</t>
  </si>
  <si>
    <t>5220-000030100330</t>
  </si>
  <si>
    <t>5220-000030100331</t>
  </si>
  <si>
    <t>5220-000030100332</t>
  </si>
  <si>
    <t>5220-000030100333</t>
  </si>
  <si>
    <t>5220-000030100334</t>
  </si>
  <si>
    <t>5220-000030100335</t>
  </si>
  <si>
    <t>5220-000030100336</t>
  </si>
  <si>
    <t>5220-000030100634</t>
  </si>
  <si>
    <t>5220-000030100633</t>
  </si>
  <si>
    <t>5220-000030100632</t>
  </si>
  <si>
    <t>5220-000030100631</t>
  </si>
  <si>
    <t>5220-000030100630</t>
  </si>
  <si>
    <t>5220-000030100629</t>
  </si>
  <si>
    <t>5220-000030100628</t>
  </si>
  <si>
    <t>5220-000030100627</t>
  </si>
  <si>
    <t>5220-000030100626</t>
  </si>
  <si>
    <t>5220-000030100625</t>
  </si>
  <si>
    <t>5220-000030100624</t>
  </si>
  <si>
    <t>5220-000030100623</t>
  </si>
  <si>
    <t>5220-000030100622</t>
  </si>
  <si>
    <t>5220-000030100621</t>
  </si>
  <si>
    <t>5220-000030100620</t>
  </si>
  <si>
    <t>5220-000030100619</t>
  </si>
  <si>
    <t>5220-000030100618</t>
  </si>
  <si>
    <t>5230-000030100234</t>
  </si>
  <si>
    <t>5230-000030100233</t>
  </si>
  <si>
    <t>5230-000030100232</t>
  </si>
  <si>
    <t>5230-000030100227</t>
  </si>
  <si>
    <t>5230-000030100223</t>
  </si>
  <si>
    <t>5230-000030100222</t>
  </si>
  <si>
    <t>5230-000030100719</t>
  </si>
  <si>
    <t>5230-000030100718</t>
  </si>
  <si>
    <t>5230-000030100717</t>
  </si>
  <si>
    <t>5230-000030100716</t>
  </si>
  <si>
    <t>5230-000030100715</t>
  </si>
  <si>
    <t>5230-000030100714</t>
  </si>
  <si>
    <t>5230-000030100121</t>
  </si>
  <si>
    <t>5230-000030100120</t>
  </si>
  <si>
    <t>5230-000030100119</t>
  </si>
  <si>
    <t>5230-000030100118</t>
  </si>
  <si>
    <t>5230-000030100117</t>
  </si>
  <si>
    <t>5230-000030100116</t>
  </si>
  <si>
    <t>5230-000030100704</t>
  </si>
  <si>
    <t>5230-000030100703</t>
  </si>
  <si>
    <t>5230-000030100702</t>
  </si>
  <si>
    <t>5230-000030100701</t>
  </si>
  <si>
    <t>5230-000030100925</t>
  </si>
  <si>
    <t>5230-000030100929</t>
  </si>
  <si>
    <t>5230-000030100984</t>
  </si>
  <si>
    <t>5230-000030100281</t>
  </si>
  <si>
    <t>5230-000030100280</t>
  </si>
  <si>
    <t>5230-000030100279</t>
  </si>
  <si>
    <t>5230-000030100278</t>
  </si>
  <si>
    <t>5230-000030100774</t>
  </si>
  <si>
    <t>5230-000030100001</t>
  </si>
  <si>
    <t>5230-000030100002</t>
  </si>
  <si>
    <t>5230-000030100235</t>
  </si>
  <si>
    <t>5230-000030100236</t>
  </si>
  <si>
    <t>5230-000030100237</t>
  </si>
  <si>
    <t>5230-000030100733</t>
  </si>
  <si>
    <t>5230-000030100282</t>
  </si>
  <si>
    <t>5290-000030100647</t>
  </si>
  <si>
    <t>5290-000030100006</t>
  </si>
  <si>
    <t>5290-000030100005</t>
  </si>
  <si>
    <t>5290-000030100004</t>
  </si>
  <si>
    <t>5290-000030100003</t>
  </si>
  <si>
    <t>5290-000030100648</t>
  </si>
  <si>
    <t>5290-000030100009</t>
  </si>
  <si>
    <t>5290-000030100008</t>
  </si>
  <si>
    <t>5290-000030100007</t>
  </si>
  <si>
    <t>5290-000030100650</t>
  </si>
  <si>
    <t>5290-000030100649</t>
  </si>
  <si>
    <t>5290-000030100942</t>
  </si>
  <si>
    <t>5310-000050100931</t>
  </si>
  <si>
    <t>5310-000050100930</t>
  </si>
  <si>
    <t>5310-000050100910</t>
  </si>
  <si>
    <t>5310-000050100909</t>
  </si>
  <si>
    <t>5310-000050100908</t>
  </si>
  <si>
    <t>5310-000050100907</t>
  </si>
  <si>
    <t>5310-000050100906</t>
  </si>
  <si>
    <t>5310-000050100905</t>
  </si>
  <si>
    <t>5310-000050100904</t>
  </si>
  <si>
    <t>5310-000050100903</t>
  </si>
  <si>
    <t>5310-000050100902</t>
  </si>
  <si>
    <t>5310-000050100901</t>
  </si>
  <si>
    <t>5310-000050100900</t>
  </si>
  <si>
    <t>5310-000050100899</t>
  </si>
  <si>
    <t>5310-000050100898</t>
  </si>
  <si>
    <t>5310-000050100897</t>
  </si>
  <si>
    <t>5310-000050100819</t>
  </si>
  <si>
    <t>5310-000050100818</t>
  </si>
  <si>
    <t>5310-000050100894</t>
  </si>
  <si>
    <t>5310-000050100896</t>
  </si>
  <si>
    <t>5310-000050100895</t>
  </si>
  <si>
    <t>5310-000050100933</t>
  </si>
  <si>
    <t>5310-000050100955</t>
  </si>
  <si>
    <t>5310-000050100956</t>
  </si>
  <si>
    <t>5310-000050100957</t>
  </si>
  <si>
    <t>5310-000050100958</t>
  </si>
  <si>
    <t>5310-000050100959</t>
  </si>
  <si>
    <t>5310-000050100960</t>
  </si>
  <si>
    <t>5310-000050100961</t>
  </si>
  <si>
    <t>5310-000050100962</t>
  </si>
  <si>
    <t>5310-000050100963</t>
  </si>
  <si>
    <t>5310-000050100964</t>
  </si>
  <si>
    <t>5310-000050100954</t>
  </si>
  <si>
    <t>5310-000050100953</t>
  </si>
  <si>
    <t>5310-000050100952</t>
  </si>
  <si>
    <t>DESFRIBILADOR</t>
  </si>
  <si>
    <t>5310-000050100951</t>
  </si>
  <si>
    <t>5310-000050100950</t>
  </si>
  <si>
    <t>5310-000050100949</t>
  </si>
  <si>
    <t>5310-000050100948</t>
  </si>
  <si>
    <t>BASCULA PORTATIL</t>
  </si>
  <si>
    <t>5310-000050100947</t>
  </si>
  <si>
    <t>5310-000050100946</t>
  </si>
  <si>
    <t>5310-000050100945</t>
  </si>
  <si>
    <t>5310-000050100944</t>
  </si>
  <si>
    <t>5310-000050100943</t>
  </si>
  <si>
    <t>5310-000050100942</t>
  </si>
  <si>
    <t>5310-000050100941</t>
  </si>
  <si>
    <t>5310-000050100940</t>
  </si>
  <si>
    <t>5310-000050100939</t>
  </si>
  <si>
    <t>5310-000050100934</t>
  </si>
  <si>
    <t>5310-000050100857</t>
  </si>
  <si>
    <t>5310-000050100858</t>
  </si>
  <si>
    <t>5310-000050100859</t>
  </si>
  <si>
    <t>5310-000050100860</t>
  </si>
  <si>
    <t>5310-000050100861</t>
  </si>
  <si>
    <t>5310-000050100862</t>
  </si>
  <si>
    <t>5310-000050100863</t>
  </si>
  <si>
    <t>5310-000050100864</t>
  </si>
  <si>
    <t>5310-000050100865</t>
  </si>
  <si>
    <t>5310-000050100866</t>
  </si>
  <si>
    <t>5310-000050100867</t>
  </si>
  <si>
    <t>5310-000050100868</t>
  </si>
  <si>
    <t>5310-000050100869</t>
  </si>
  <si>
    <t>5310-000050100870</t>
  </si>
  <si>
    <t>5310-000050100871</t>
  </si>
  <si>
    <t>5310-000050100874</t>
  </si>
  <si>
    <t>5310-000050100875</t>
  </si>
  <si>
    <t>5310-000050100876</t>
  </si>
  <si>
    <t>5310-000050100877</t>
  </si>
  <si>
    <t>5310-000050100878</t>
  </si>
  <si>
    <t>5310-000050100879</t>
  </si>
  <si>
    <t>5310-000050100880</t>
  </si>
  <si>
    <t>5310-000050100881</t>
  </si>
  <si>
    <t>5310-000050100882</t>
  </si>
  <si>
    <t>5310-000050100883</t>
  </si>
  <si>
    <t>5310-000050100884</t>
  </si>
  <si>
    <t>5310-000050100885</t>
  </si>
  <si>
    <t>5310-000050100886</t>
  </si>
  <si>
    <t>5310-000050100887</t>
  </si>
  <si>
    <t>5310-000050100893</t>
  </si>
  <si>
    <t>5310-000050100892</t>
  </si>
  <si>
    <t>5310-000050100891</t>
  </si>
  <si>
    <t>5310-000050100890</t>
  </si>
  <si>
    <t>5310-000050100889</t>
  </si>
  <si>
    <t>5310-000050100888</t>
  </si>
  <si>
    <t>5310-000050100000</t>
  </si>
  <si>
    <t>5310-000050100001</t>
  </si>
  <si>
    <t>5310-000050100002</t>
  </si>
  <si>
    <t>5310-000050100003</t>
  </si>
  <si>
    <t>5310-000050100004</t>
  </si>
  <si>
    <t>5310-000050100005</t>
  </si>
  <si>
    <t>5310-000050100007</t>
  </si>
  <si>
    <t>5310-000050100830</t>
  </si>
  <si>
    <t>5310-000050100829</t>
  </si>
  <si>
    <t>5310-000050100828</t>
  </si>
  <si>
    <t>5310-000050100827</t>
  </si>
  <si>
    <t>5310-000050100826</t>
  </si>
  <si>
    <t>5310-000050100825</t>
  </si>
  <si>
    <t>5310-000050100824</t>
  </si>
  <si>
    <t>5310-000050100823</t>
  </si>
  <si>
    <t>5310-000050100822</t>
  </si>
  <si>
    <t>5310-000050100821</t>
  </si>
  <si>
    <t>5310-000050100820</t>
  </si>
  <si>
    <t>5310-000050100855</t>
  </si>
  <si>
    <t>5310-000050100856</t>
  </si>
  <si>
    <t>5320-000050100008</t>
  </si>
  <si>
    <t>5320-000050100935</t>
  </si>
  <si>
    <t>5320-000050100936</t>
  </si>
  <si>
    <t>5320-000050100009</t>
  </si>
  <si>
    <t>5320-000050100937</t>
  </si>
  <si>
    <t>5320-000050100938</t>
  </si>
  <si>
    <t>5320-000050100006</t>
  </si>
  <si>
    <t>5320-000050100010</t>
  </si>
  <si>
    <t>5320-000050100932</t>
  </si>
  <si>
    <t>5320-000050100723</t>
  </si>
  <si>
    <t>5320-000050100831</t>
  </si>
  <si>
    <t>5320-000050100832</t>
  </si>
  <si>
    <t>5320-000050100854</t>
  </si>
  <si>
    <t>5320-000050100853</t>
  </si>
  <si>
    <t>5320-000050100852</t>
  </si>
  <si>
    <t>5320-000050100851</t>
  </si>
  <si>
    <t>5320-000050100850</t>
  </si>
  <si>
    <t>5320-000050100849</t>
  </si>
  <si>
    <t>5320-000050100848</t>
  </si>
  <si>
    <t>5320-000050100847</t>
  </si>
  <si>
    <t>5320-000050100846</t>
  </si>
  <si>
    <t>5320-000050100845</t>
  </si>
  <si>
    <t>5320-000050100844</t>
  </si>
  <si>
    <t>5320-000050100843</t>
  </si>
  <si>
    <t>5320-000050100842</t>
  </si>
  <si>
    <t>5320-000050100841</t>
  </si>
  <si>
    <t>5320-000050100840</t>
  </si>
  <si>
    <t>5320-000050100839</t>
  </si>
  <si>
    <t>5320-000050100838</t>
  </si>
  <si>
    <t>5320-000050100837</t>
  </si>
  <si>
    <t>5320-000050100836</t>
  </si>
  <si>
    <t>5320-000050100835</t>
  </si>
  <si>
    <t>5320-000050100834</t>
  </si>
  <si>
    <t>5320-000050100833</t>
  </si>
  <si>
    <t>5320-000050100774</t>
  </si>
  <si>
    <t>5320-000050100775</t>
  </si>
  <si>
    <t>5320-000050100776</t>
  </si>
  <si>
    <t>5320-000050100777</t>
  </si>
  <si>
    <t>5320-000050100778</t>
  </si>
  <si>
    <t>5320-000050100779</t>
  </si>
  <si>
    <t>5320-000050100780</t>
  </si>
  <si>
    <t>5320-000050100781</t>
  </si>
  <si>
    <t>5320-000050100782</t>
  </si>
  <si>
    <t>5320-000050100783</t>
  </si>
  <si>
    <t>5320-000050100784</t>
  </si>
  <si>
    <t>5320-000050100785</t>
  </si>
  <si>
    <t>5320-000050100749</t>
  </si>
  <si>
    <t>5320-000050100748</t>
  </si>
  <si>
    <t>5320-000050100812</t>
  </si>
  <si>
    <t>5320-000050100811</t>
  </si>
  <si>
    <t>5320-000050100810</t>
  </si>
  <si>
    <t>5320-000050100809</t>
  </si>
  <si>
    <t>5320-000050100747</t>
  </si>
  <si>
    <t>5320-000050100808</t>
  </si>
  <si>
    <t>5320-000050100807</t>
  </si>
  <si>
    <t>5320-000050100806</t>
  </si>
  <si>
    <t>5320-000050100805</t>
  </si>
  <si>
    <t>5320-000050100773</t>
  </si>
  <si>
    <t>5320-000050100750</t>
  </si>
  <si>
    <t>5320-000050100751</t>
  </si>
  <si>
    <t>5320-000050100752</t>
  </si>
  <si>
    <t>5320-000050100753</t>
  </si>
  <si>
    <t>5320-000050100754</t>
  </si>
  <si>
    <t>5320-000050100755</t>
  </si>
  <si>
    <t>5320-000050100756</t>
  </si>
  <si>
    <t>5320-000050100757</t>
  </si>
  <si>
    <t>5320-000050100758</t>
  </si>
  <si>
    <t>5320-000050100759</t>
  </si>
  <si>
    <t>5320-000050100760</t>
  </si>
  <si>
    <t>5320-000050100761</t>
  </si>
  <si>
    <t>5320-000050100762</t>
  </si>
  <si>
    <t>5320-000050100763</t>
  </si>
  <si>
    <t>5320-000050100764</t>
  </si>
  <si>
    <t>5320-000050100765</t>
  </si>
  <si>
    <t>5320-000050100766</t>
  </si>
  <si>
    <t>5320-000050100767</t>
  </si>
  <si>
    <t>5320-000050100768</t>
  </si>
  <si>
    <t>5320-000050100769</t>
  </si>
  <si>
    <t>5320-000050100770</t>
  </si>
  <si>
    <t>5320-000050100771</t>
  </si>
  <si>
    <t>5320-000050100772</t>
  </si>
  <si>
    <t>5320-000050100741</t>
  </si>
  <si>
    <t>5320-000050100740</t>
  </si>
  <si>
    <t>5320-000050100739</t>
  </si>
  <si>
    <t>5320-000050100738</t>
  </si>
  <si>
    <t>5320-000050100737</t>
  </si>
  <si>
    <t>5320-000050100736</t>
  </si>
  <si>
    <t>5320-000050100735</t>
  </si>
  <si>
    <t>5320-000050100734</t>
  </si>
  <si>
    <t>5320-000050100733</t>
  </si>
  <si>
    <t>5320-000050100732</t>
  </si>
  <si>
    <t>5320-000050100731</t>
  </si>
  <si>
    <t>5320-000050100730</t>
  </si>
  <si>
    <t>5320-000050100729</t>
  </si>
  <si>
    <t>5320-000050100728</t>
  </si>
  <si>
    <t>5320-000050100727</t>
  </si>
  <si>
    <t>5320-000050100726</t>
  </si>
  <si>
    <t>5320-000050100725</t>
  </si>
  <si>
    <t>5320-000050100924</t>
  </si>
  <si>
    <t>5320-000050100925</t>
  </si>
  <si>
    <t>5320-000050100926</t>
  </si>
  <si>
    <t>5320-000050100927</t>
  </si>
  <si>
    <t>5320-000050100928</t>
  </si>
  <si>
    <t>5320-000050100724</t>
  </si>
  <si>
    <t>5320-000050100742</t>
  </si>
  <si>
    <t>5320-000050100786</t>
  </si>
  <si>
    <t>5320-000050100787</t>
  </si>
  <si>
    <t>5320-000050100788</t>
  </si>
  <si>
    <t>5320-000050100789</t>
  </si>
  <si>
    <t>5320-000050100790</t>
  </si>
  <si>
    <t>5320-000050100791</t>
  </si>
  <si>
    <t>5320-000050100792</t>
  </si>
  <si>
    <t>5320-000050100793</t>
  </si>
  <si>
    <t>5320-000050100794</t>
  </si>
  <si>
    <t>5320-000050100795</t>
  </si>
  <si>
    <t>5320-000050100796</t>
  </si>
  <si>
    <t>5320-000050100797</t>
  </si>
  <si>
    <t>5320-000050100798</t>
  </si>
  <si>
    <t>5320-000050100799</t>
  </si>
  <si>
    <t>5320-000050100800</t>
  </si>
  <si>
    <t>5320-000050100801</t>
  </si>
  <si>
    <t>5320-000050100802</t>
  </si>
  <si>
    <t>5320-000050100743</t>
  </si>
  <si>
    <t>5320-000050100744</t>
  </si>
  <si>
    <t>5320-000050100745</t>
  </si>
  <si>
    <t>5320-000050100746</t>
  </si>
  <si>
    <t>5320-000050100803</t>
  </si>
  <si>
    <t>5320-000050100804</t>
  </si>
  <si>
    <t>5410-000020100067</t>
  </si>
  <si>
    <t>5410-000020100055</t>
  </si>
  <si>
    <t>5410-000020100034</t>
  </si>
  <si>
    <t>5410-000020100033</t>
  </si>
  <si>
    <t>5410-000020100032</t>
  </si>
  <si>
    <t>5410-000020100028</t>
  </si>
  <si>
    <t>5410-000020100026</t>
  </si>
  <si>
    <t>5410-000020100025</t>
  </si>
  <si>
    <t>5410-000020100024</t>
  </si>
  <si>
    <t>5410-000020100023</t>
  </si>
  <si>
    <t>5410-000020100022</t>
  </si>
  <si>
    <t>5410-000020100021</t>
  </si>
  <si>
    <t>5410-000020100020</t>
  </si>
  <si>
    <t>5410-000020100019</t>
  </si>
  <si>
    <t>5410-000020100018</t>
  </si>
  <si>
    <t>5410-000020100000</t>
  </si>
  <si>
    <t>5410-000020100001</t>
  </si>
  <si>
    <t>5410-000020100011</t>
  </si>
  <si>
    <t>5410-000020100010</t>
  </si>
  <si>
    <t>5410-000020100012</t>
  </si>
  <si>
    <t>5410-000020100013</t>
  </si>
  <si>
    <t>5410-000020100014</t>
  </si>
  <si>
    <t>5410-000020100015</t>
  </si>
  <si>
    <t>5410-000020100016</t>
  </si>
  <si>
    <t>5410-000020100017</t>
  </si>
  <si>
    <t>5410-000020100002</t>
  </si>
  <si>
    <t>5410-000020100003</t>
  </si>
  <si>
    <t>5410-000020100004</t>
  </si>
  <si>
    <t>5410-000020100005</t>
  </si>
  <si>
    <t>5410-000020100009</t>
  </si>
  <si>
    <t>5410-000020100008</t>
  </si>
  <si>
    <t>5410-000020100006</t>
  </si>
  <si>
    <t>5410-000020100007</t>
  </si>
  <si>
    <t>5490-000020100066</t>
  </si>
  <si>
    <t>5490-000020100065</t>
  </si>
  <si>
    <t>5620-000040100147</t>
  </si>
  <si>
    <t>5620-000040100148</t>
  </si>
  <si>
    <t>5620-000040100149</t>
  </si>
  <si>
    <t>5620-000040100150</t>
  </si>
  <si>
    <t>5620-000040100151</t>
  </si>
  <si>
    <t>5620-000040100152</t>
  </si>
  <si>
    <t>5620-000040100153</t>
  </si>
  <si>
    <t>5620-000040100154</t>
  </si>
  <si>
    <t>5620-000040100155</t>
  </si>
  <si>
    <t>5620-000040100156</t>
  </si>
  <si>
    <t>5620-000040100157</t>
  </si>
  <si>
    <t>5620-000040100158</t>
  </si>
  <si>
    <t>5620-000040100159</t>
  </si>
  <si>
    <t>5620-000040100160</t>
  </si>
  <si>
    <t>5620-000040100161</t>
  </si>
  <si>
    <t>5620-000040100162</t>
  </si>
  <si>
    <t>5620-000040100163</t>
  </si>
  <si>
    <t>5620-000040100164</t>
  </si>
  <si>
    <t>5620-000040100168</t>
  </si>
  <si>
    <t>5620-000040100167</t>
  </si>
  <si>
    <t>5620-000040100166</t>
  </si>
  <si>
    <t>5620-000040100165</t>
  </si>
  <si>
    <t>5620-000040100293</t>
  </si>
  <si>
    <t>FILTRO COMERCIAL BOBINADO DE 89</t>
  </si>
  <si>
    <t>5620-000040100292</t>
  </si>
  <si>
    <t>5620-000040100291</t>
  </si>
  <si>
    <t>5620-000040100171</t>
  </si>
  <si>
    <t>5620-000040100144</t>
  </si>
  <si>
    <t>5620-000040100145</t>
  </si>
  <si>
    <t>5620-000040100146</t>
  </si>
  <si>
    <t>5620-000040100289</t>
  </si>
  <si>
    <t>5620-000040100287</t>
  </si>
  <si>
    <t>5620-000040100286</t>
  </si>
  <si>
    <t>5620-000040100285</t>
  </si>
  <si>
    <t>5620-000040100284</t>
  </si>
  <si>
    <t>5620-000040100283</t>
  </si>
  <si>
    <t>5620-000040100282</t>
  </si>
  <si>
    <t>5620-000040100281</t>
  </si>
  <si>
    <t>5620-000040100280</t>
  </si>
  <si>
    <t>5620-000040100279</t>
  </si>
  <si>
    <t>5650-000040100290</t>
  </si>
  <si>
    <t>5650-000040100192</t>
  </si>
  <si>
    <t>5650-000040100024</t>
  </si>
  <si>
    <t>5650-000040100023</t>
  </si>
  <si>
    <t>5650-000040100022</t>
  </si>
  <si>
    <t>5650-000040100021</t>
  </si>
  <si>
    <t>5650-000040100020</t>
  </si>
  <si>
    <t>5650-000040100019</t>
  </si>
  <si>
    <t>5650-000040100018</t>
  </si>
  <si>
    <t>5650-000040100017</t>
  </si>
  <si>
    <t>5650-000040100016</t>
  </si>
  <si>
    <t>5650-000040100015</t>
  </si>
  <si>
    <t>5650-000040100014</t>
  </si>
  <si>
    <t>5650-000040100013</t>
  </si>
  <si>
    <t>5650-000040100012</t>
  </si>
  <si>
    <t>5650-000040100011</t>
  </si>
  <si>
    <t>5660-000040100186</t>
  </si>
  <si>
    <t>5660-000040100143</t>
  </si>
  <si>
    <t>5660-000040100142</t>
  </si>
  <si>
    <t>5660-000040100140</t>
  </si>
  <si>
    <t>5660-000040100141</t>
  </si>
  <si>
    <t>5660-000040100288</t>
  </si>
  <si>
    <t>5660-000040100001</t>
  </si>
  <si>
    <t>5660-000040100002</t>
  </si>
  <si>
    <t>5660-000040100003</t>
  </si>
  <si>
    <t>5660-000040100004</t>
  </si>
  <si>
    <t>5660-000040100005</t>
  </si>
  <si>
    <t>5660-000040100006</t>
  </si>
  <si>
    <t>5660-000040100007</t>
  </si>
  <si>
    <t>5660-000040100008</t>
  </si>
  <si>
    <t>5660-000040100009</t>
  </si>
  <si>
    <t>5660-000040100010</t>
  </si>
  <si>
    <t>5660-000040100025</t>
  </si>
  <si>
    <t>5660-000040100026</t>
  </si>
  <si>
    <t>5660-000040100067</t>
  </si>
  <si>
    <t>5660-000040100068</t>
  </si>
  <si>
    <t>5660-000040100069</t>
  </si>
  <si>
    <t>5660-000040100070</t>
  </si>
  <si>
    <t>5660-000040100071</t>
  </si>
  <si>
    <t>5660-000040100077</t>
  </si>
  <si>
    <t>5660-000040100078</t>
  </si>
  <si>
    <t>5670-000040100184</t>
  </si>
  <si>
    <t>ROTOMARTILLO INDUSTRIAL 1/2</t>
  </si>
  <si>
    <t>5670-000040100191</t>
  </si>
  <si>
    <t>5670-000040100190</t>
  </si>
  <si>
    <t>5670-000040100189</t>
  </si>
  <si>
    <t>5670-000040100188</t>
  </si>
  <si>
    <t>5670-000040100187</t>
  </si>
  <si>
    <t>5670-000040100178</t>
  </si>
  <si>
    <t>5670-000040100185</t>
  </si>
  <si>
    <t>5670-000040100179</t>
  </si>
  <si>
    <t>5670-000040100180</t>
  </si>
  <si>
    <t>MOTOSIERRA (45CC, 18)</t>
  </si>
  <si>
    <t>5670-000040100181</t>
  </si>
  <si>
    <t>5670-000040100182</t>
  </si>
  <si>
    <t>5670-000040100183</t>
  </si>
  <si>
    <t>5670-000040100193</t>
  </si>
  <si>
    <t>5670-000040100316</t>
  </si>
  <si>
    <t>PODADORA DE 4 RUEDAS</t>
  </si>
  <si>
    <t>5670-000040100315</t>
  </si>
  <si>
    <t>5670-000040100314</t>
  </si>
  <si>
    <t>DESMALEZADORA TIPO MOCHILA</t>
  </si>
  <si>
    <t>5670-000040100313</t>
  </si>
  <si>
    <t>5670-000040100312</t>
  </si>
  <si>
    <t>5670-000040100000</t>
  </si>
  <si>
    <t>5670-000040100072</t>
  </si>
  <si>
    <t>5670-000040100311</t>
  </si>
  <si>
    <t>5670-000040100310</t>
  </si>
  <si>
    <t>5670-000040100309</t>
  </si>
  <si>
    <t>5670-000040100308</t>
  </si>
  <si>
    <t>5670-000040100307</t>
  </si>
  <si>
    <t>5670-000040100306</t>
  </si>
  <si>
    <t>5670-000040100305</t>
  </si>
  <si>
    <t>5670-000040100304</t>
  </si>
  <si>
    <t>5670-000040100303</t>
  </si>
  <si>
    <t>5670-000040100302</t>
  </si>
  <si>
    <t>5670-000040100295</t>
  </si>
  <si>
    <t>MOTOSIERRA (59CC, 25)</t>
  </si>
  <si>
    <t>5670-000040100294</t>
  </si>
  <si>
    <t>5670-000040100301</t>
  </si>
  <si>
    <t>5670-000040100300</t>
  </si>
  <si>
    <t>5670-000040100299</t>
  </si>
  <si>
    <t>5670-000040100298</t>
  </si>
  <si>
    <t>COMPRESOR DE AIRE DE 1.5 HP PORTATIL</t>
  </si>
  <si>
    <t>5670-000040100297</t>
  </si>
  <si>
    <t>SOLDADORA INVERTER MULTIPROCESO 4 EN 1</t>
  </si>
  <si>
    <t>5670-000040100296</t>
  </si>
  <si>
    <t>5670-000040100207</t>
  </si>
  <si>
    <t>TRONZADORA/CORTADORA DE METAL 14</t>
  </si>
  <si>
    <t>5670-000040100206</t>
  </si>
  <si>
    <t>5670-000040100205</t>
  </si>
  <si>
    <t>5670-000040100204</t>
  </si>
  <si>
    <t>PULIDORA Y LIJADORA 9</t>
  </si>
  <si>
    <t>5670-000040100203</t>
  </si>
  <si>
    <t>5670-000040100202</t>
  </si>
  <si>
    <t>5670-000040100201</t>
  </si>
  <si>
    <t>5670-000040100200</t>
  </si>
  <si>
    <t>5670-000040100199</t>
  </si>
  <si>
    <t>5670-000040100198</t>
  </si>
  <si>
    <t>PRENSA 8</t>
  </si>
  <si>
    <t>5670-000040100197</t>
  </si>
  <si>
    <t>5670-000040100196</t>
  </si>
  <si>
    <t>5670-000040100195</t>
  </si>
  <si>
    <t>5670-000040100194</t>
  </si>
  <si>
    <t>5670-000040100177</t>
  </si>
  <si>
    <t>5670-000040100233</t>
  </si>
  <si>
    <t>5670-000040100232</t>
  </si>
  <si>
    <t>5670-000040100231</t>
  </si>
  <si>
    <t>5670-000040100230</t>
  </si>
  <si>
    <t>5670-000040100229</t>
  </si>
  <si>
    <t>5670-000040100228</t>
  </si>
  <si>
    <t>5670-000040100227</t>
  </si>
  <si>
    <t>5670-000040100226</t>
  </si>
  <si>
    <t>5670-000040100225</t>
  </si>
  <si>
    <t>5670-000040100224</t>
  </si>
  <si>
    <t>5670-000040100223</t>
  </si>
  <si>
    <t>5670-000040100222</t>
  </si>
  <si>
    <t>5670-000040100221</t>
  </si>
  <si>
    <t>5670-000040100220</t>
  </si>
  <si>
    <t>5670-000040100219</t>
  </si>
  <si>
    <t>5670-000040100218</t>
  </si>
  <si>
    <t>5670-000040100217</t>
  </si>
  <si>
    <t>5670-000040100216</t>
  </si>
  <si>
    <t>5670-000040100215</t>
  </si>
  <si>
    <t>5670-000040100214</t>
  </si>
  <si>
    <t>5670-000040100213</t>
  </si>
  <si>
    <t>5670-000040100212</t>
  </si>
  <si>
    <t>5670-000040100211</t>
  </si>
  <si>
    <t>5670-000040100278</t>
  </si>
  <si>
    <t>5670-000040100277</t>
  </si>
  <si>
    <t>5670-000040100276</t>
  </si>
  <si>
    <t>5670-000040100275</t>
  </si>
  <si>
    <t>5670-000040100274</t>
  </si>
  <si>
    <t>5670-000040100273</t>
  </si>
  <si>
    <t>5670-000040100272</t>
  </si>
  <si>
    <t>5670-000040100271</t>
  </si>
  <si>
    <t>5670-000040100270</t>
  </si>
  <si>
    <t>5670-000040100269</t>
  </si>
  <si>
    <t>5670-000040100268</t>
  </si>
  <si>
    <t>5670-000040100267</t>
  </si>
  <si>
    <t>5670-000040100266</t>
  </si>
  <si>
    <t>5670-000040100243</t>
  </si>
  <si>
    <t>5670-000040100242</t>
  </si>
  <si>
    <t>5670-000040100241</t>
  </si>
  <si>
    <t>5670-000040100240</t>
  </si>
  <si>
    <t>5670-000040100239</t>
  </si>
  <si>
    <t>5670-000040100238</t>
  </si>
  <si>
    <t>5670-000040100237</t>
  </si>
  <si>
    <t>5670-000040100236</t>
  </si>
  <si>
    <t>5670-000040100235</t>
  </si>
  <si>
    <t>5670-000040100234</t>
  </si>
  <si>
    <t>5670-000040100208</t>
  </si>
  <si>
    <t>5670-000040100113</t>
  </si>
  <si>
    <t>5670-000040100114</t>
  </si>
  <si>
    <t>5670-000040100115</t>
  </si>
  <si>
    <t>5670-000040100128</t>
  </si>
  <si>
    <t>5670-000040100112</t>
  </si>
  <si>
    <t>5670-000040100111</t>
  </si>
  <si>
    <t>5670-000040100110</t>
  </si>
  <si>
    <t>5670-000040100109</t>
  </si>
  <si>
    <t>ROTOMARTILLO INDUSTRIAL DE 1/2</t>
  </si>
  <si>
    <t>5670-000040100108</t>
  </si>
  <si>
    <t>5670-000040100129</t>
  </si>
  <si>
    <t>5670-000040100130</t>
  </si>
  <si>
    <t>5670-000040100131</t>
  </si>
  <si>
    <t>5670-000040100132</t>
  </si>
  <si>
    <t>5670-000040100133</t>
  </si>
  <si>
    <t>5670-000040100134</t>
  </si>
  <si>
    <t>5670-000040100135</t>
  </si>
  <si>
    <t>5670-000040100136</t>
  </si>
  <si>
    <t>SIERRA CALADORA DE 4</t>
  </si>
  <si>
    <t>5670-000040100137</t>
  </si>
  <si>
    <t>5670-000040100138</t>
  </si>
  <si>
    <t>5670-000040100139</t>
  </si>
  <si>
    <t>5670-000040100107</t>
  </si>
  <si>
    <t>5670-000040100106</t>
  </si>
  <si>
    <t>5670-000040100105</t>
  </si>
  <si>
    <t>5670-000040100104</t>
  </si>
  <si>
    <t>5670-000040100103</t>
  </si>
  <si>
    <t>5670-000040100102</t>
  </si>
  <si>
    <t>5670-000040100101</t>
  </si>
  <si>
    <t>5670-000040100100</t>
  </si>
  <si>
    <t>5670-000040100099</t>
  </si>
  <si>
    <t>5670-000040100209</t>
  </si>
  <si>
    <t>5670-000040100210</t>
  </si>
  <si>
    <t>5670-000040100169</t>
  </si>
  <si>
    <t>5670-000040100170</t>
  </si>
  <si>
    <t>5670-000040100172</t>
  </si>
  <si>
    <t>5670-000040100173</t>
  </si>
  <si>
    <t>5670-000040100174</t>
  </si>
  <si>
    <t>5670-000040100175</t>
  </si>
  <si>
    <t>5670-000040100176</t>
  </si>
  <si>
    <t>5690-000040100098</t>
  </si>
  <si>
    <t>5690-000040100097</t>
  </si>
  <si>
    <t>5690-000040100096</t>
  </si>
  <si>
    <t>5690-000040100095</t>
  </si>
  <si>
    <t>5690-000040100094</t>
  </si>
  <si>
    <t>5690-000040100093</t>
  </si>
  <si>
    <t>5690-000040100092</t>
  </si>
  <si>
    <t>5690-000040100091</t>
  </si>
  <si>
    <t>5690-000040100090</t>
  </si>
  <si>
    <t>5690-000040100089</t>
  </si>
  <si>
    <t>5690-000040100088</t>
  </si>
  <si>
    <t>5690-000040100087</t>
  </si>
  <si>
    <t>5690-000040100086</t>
  </si>
  <si>
    <t>5690-000040100085</t>
  </si>
  <si>
    <t>5690-000040100084</t>
  </si>
  <si>
    <t>5690-000040100083</t>
  </si>
  <si>
    <t>5690-000040100082</t>
  </si>
  <si>
    <t>5690-000040100081</t>
  </si>
  <si>
    <t>5690-000040100080</t>
  </si>
  <si>
    <t>5690-000040100079</t>
  </si>
  <si>
    <t>5910-000091000000</t>
  </si>
  <si>
    <t>DREAMWEAVER</t>
  </si>
  <si>
    <t>5101-000010003168</t>
  </si>
  <si>
    <t>MESA-BANCO</t>
  </si>
  <si>
    <t>5101-000010003167</t>
  </si>
  <si>
    <t>5101-000010003169</t>
  </si>
  <si>
    <t>5101-000010003170</t>
  </si>
  <si>
    <t>5101-000010003166</t>
  </si>
  <si>
    <t>5101-000010003165</t>
  </si>
  <si>
    <t>5101-000010003164</t>
  </si>
  <si>
    <t>5101-000010003163</t>
  </si>
  <si>
    <t>5101-000010003162</t>
  </si>
  <si>
    <t>5101-000010003171</t>
  </si>
  <si>
    <t>5101-000010003172</t>
  </si>
  <si>
    <t>5101-000010003173</t>
  </si>
  <si>
    <t>5101-000010003174</t>
  </si>
  <si>
    <t>5101-000010003175</t>
  </si>
  <si>
    <t>5101-000010003524</t>
  </si>
  <si>
    <t>CREDENZA CON 2 GAVETAS</t>
  </si>
  <si>
    <t>5101-000010003525</t>
  </si>
  <si>
    <t>5101-000010003526</t>
  </si>
  <si>
    <t>5101-000010003527</t>
  </si>
  <si>
    <t>CREDENZA CON PUERTAS ABATIBLES</t>
  </si>
  <si>
    <t>5101-000010003528</t>
  </si>
  <si>
    <t>CONJUNTO EJECUTIVO EN L</t>
  </si>
  <si>
    <t>5101-000010003161</t>
  </si>
  <si>
    <t>5101-000010003160</t>
  </si>
  <si>
    <t>5101-000010003159</t>
  </si>
  <si>
    <t>5101-000010003158</t>
  </si>
  <si>
    <t>5101-000010003157</t>
  </si>
  <si>
    <t>5101-000010003156</t>
  </si>
  <si>
    <t>5101-000010003155</t>
  </si>
  <si>
    <t>5101-000010003154</t>
  </si>
  <si>
    <t>5101-000010003153</t>
  </si>
  <si>
    <t>5101-000010003152</t>
  </si>
  <si>
    <t>5101-000010003151</t>
  </si>
  <si>
    <t>5101-000010003150</t>
  </si>
  <si>
    <t>5101-000010003149</t>
  </si>
  <si>
    <t>5101-000010003148</t>
  </si>
  <si>
    <t>5101-000010003147</t>
  </si>
  <si>
    <t>5101-000010003146</t>
  </si>
  <si>
    <t>5101-000010002959</t>
  </si>
  <si>
    <t>LIBRERO ABIERTO</t>
  </si>
  <si>
    <t>5101-000010002958</t>
  </si>
  <si>
    <t>5101-000010002957</t>
  </si>
  <si>
    <t>5101-000010003529</t>
  </si>
  <si>
    <t>ESCRITORIO RECTO 2 CAJONES</t>
  </si>
  <si>
    <t>5101-000010002724</t>
  </si>
  <si>
    <t>ESTANTE DE 3 COLUMNAS</t>
  </si>
  <si>
    <t>5101-000010002721</t>
  </si>
  <si>
    <t>MESA PLEGABLE RECTANGULAR</t>
  </si>
  <si>
    <t>5101-000010002720</t>
  </si>
  <si>
    <t>5101-000010002719</t>
  </si>
  <si>
    <t>5101-000010002718</t>
  </si>
  <si>
    <t>5101-000010002717</t>
  </si>
  <si>
    <t>5101-000010003561</t>
  </si>
  <si>
    <t>5101-000010003560</t>
  </si>
  <si>
    <t>5101-000010003559</t>
  </si>
  <si>
    <t>5101-000010003558</t>
  </si>
  <si>
    <t>5101-000010003557</t>
  </si>
  <si>
    <t>5101-000010003556</t>
  </si>
  <si>
    <t>5101-000010003555</t>
  </si>
  <si>
    <t>5101-000010003554</t>
  </si>
  <si>
    <t>5101-000010003553</t>
  </si>
  <si>
    <t>5101-000010003552</t>
  </si>
  <si>
    <t>5101-000010003551</t>
  </si>
  <si>
    <t>5101-000010003550</t>
  </si>
  <si>
    <t>5101-000010003549</t>
  </si>
  <si>
    <t>5101-000010003548</t>
  </si>
  <si>
    <t>5101-000010003547</t>
  </si>
  <si>
    <t>5101-000010003546</t>
  </si>
  <si>
    <t>5101-000010003545</t>
  </si>
  <si>
    <t>MESA DE TRABAJO MOVIL</t>
  </si>
  <si>
    <t>5101-000010003544</t>
  </si>
  <si>
    <t>MESA DE TRABAJO LATERAL</t>
  </si>
  <si>
    <t>5101-000010003543</t>
  </si>
  <si>
    <t>5101-000010003542</t>
  </si>
  <si>
    <t>MAMPARA</t>
  </si>
  <si>
    <t>5101-000010003541</t>
  </si>
  <si>
    <t>5101-000010003540</t>
  </si>
  <si>
    <t>5101-000010003539</t>
  </si>
  <si>
    <t>5101-000010003538</t>
  </si>
  <si>
    <t>ESCRITORIO RECTO C/GABINETE PUERTAS ABATIBLES</t>
  </si>
  <si>
    <t>5101-000010003537</t>
  </si>
  <si>
    <t>5101-000010003536</t>
  </si>
  <si>
    <t>5101-000010003535</t>
  </si>
  <si>
    <t>5101-000010003534</t>
  </si>
  <si>
    <t>5101-000010003533</t>
  </si>
  <si>
    <t>5101-000010003532</t>
  </si>
  <si>
    <t>5101-000010003531</t>
  </si>
  <si>
    <t>5101-000010003530</t>
  </si>
  <si>
    <t>5101-000010002956</t>
  </si>
  <si>
    <t>5101-000010002056</t>
  </si>
  <si>
    <t>SILLAS PLEGABLES ASIENTO Y RESPALDO</t>
  </si>
  <si>
    <t>5101-000010002057</t>
  </si>
  <si>
    <t>5101-000010002055</t>
  </si>
  <si>
    <t>VENTILADOR CON PEDESTAL ALTO</t>
  </si>
  <si>
    <t>5101-000010002054</t>
  </si>
  <si>
    <t>5101-000010002058</t>
  </si>
  <si>
    <t>5101-000010002059</t>
  </si>
  <si>
    <t>5101-000010002060</t>
  </si>
  <si>
    <t>5101-000010002061</t>
  </si>
  <si>
    <t>5101-000010002062</t>
  </si>
  <si>
    <t>5101-000010002053</t>
  </si>
  <si>
    <t>5101-000010002052</t>
  </si>
  <si>
    <t>5101-000010002051</t>
  </si>
  <si>
    <t>PIZARRON DE CORCHO</t>
  </si>
  <si>
    <t>5101-000010002050</t>
  </si>
  <si>
    <t>5101-000010002049</t>
  </si>
  <si>
    <t>5101-000010002048</t>
  </si>
  <si>
    <t>5101-000010002047</t>
  </si>
  <si>
    <t>5101-000010002046</t>
  </si>
  <si>
    <t>5101-000010002045</t>
  </si>
  <si>
    <t>5101-000010002063</t>
  </si>
  <si>
    <t>5101-000010002064</t>
  </si>
  <si>
    <t>5101-000010002065</t>
  </si>
  <si>
    <t>5101-000010002066</t>
  </si>
  <si>
    <t>5101-000010002067</t>
  </si>
  <si>
    <t>5101-000010002068</t>
  </si>
  <si>
    <t>5101-000010002069</t>
  </si>
  <si>
    <t>5101-000010002070</t>
  </si>
  <si>
    <t>5101-000010002071</t>
  </si>
  <si>
    <t>5101-000010002072</t>
  </si>
  <si>
    <t>5101-000010002073</t>
  </si>
  <si>
    <t>5101-000010002074</t>
  </si>
  <si>
    <t>5101-000010002075</t>
  </si>
  <si>
    <t>5101-000010002076</t>
  </si>
  <si>
    <t>5101-000010002077</t>
  </si>
  <si>
    <t>5101-000010002078</t>
  </si>
  <si>
    <t>5101-000010002079</t>
  </si>
  <si>
    <t>5101-000010002080</t>
  </si>
  <si>
    <t>5101-000010002081</t>
  </si>
  <si>
    <t>5101-000010002044</t>
  </si>
  <si>
    <t>5101-000010001175</t>
  </si>
  <si>
    <t>CONJUNTO EJECUTIVO</t>
  </si>
  <si>
    <t>5101-000010001176</t>
  </si>
  <si>
    <t>5101-000010001177</t>
  </si>
  <si>
    <t>5101-000010001178</t>
  </si>
  <si>
    <t>5101-000010001179</t>
  </si>
  <si>
    <t>5101-000010001180</t>
  </si>
  <si>
    <t>MAMPARA 150X60X45</t>
  </si>
  <si>
    <t>5101-000010001181</t>
  </si>
  <si>
    <t>5101-000010001182</t>
  </si>
  <si>
    <t>5101-000010001183</t>
  </si>
  <si>
    <t>5101-000010001184</t>
  </si>
  <si>
    <t>5101-000010001185</t>
  </si>
  <si>
    <t>5101-000010001186</t>
  </si>
  <si>
    <t>5101-000010001187</t>
  </si>
  <si>
    <t>5101-000010001188</t>
  </si>
  <si>
    <t>MESA CIRCULAR DE 90 CM</t>
  </si>
  <si>
    <t>5101-000010001189</t>
  </si>
  <si>
    <t>MESA DE JUNTAS 210X110 CM</t>
  </si>
  <si>
    <t>5101-000010001190</t>
  </si>
  <si>
    <t>ARCHIVERO 3 GAVETAS</t>
  </si>
  <si>
    <t>5101-000010001191</t>
  </si>
  <si>
    <t>SILLON EJECUTIVO RESPALDO ALTO</t>
  </si>
  <si>
    <t>5101-000010001192</t>
  </si>
  <si>
    <t>SILLA  VISTA RESPALDO MALLA</t>
  </si>
  <si>
    <t>5101-000010001193</t>
  </si>
  <si>
    <t>5101-000010001194</t>
  </si>
  <si>
    <t>5101-000010001195</t>
  </si>
  <si>
    <t>JUEGO DE CODERAS FORMA OVAL</t>
  </si>
  <si>
    <t>5101-000010001196</t>
  </si>
  <si>
    <t>BANCA TRES PLAZAS</t>
  </si>
  <si>
    <t>5101-000010001197</t>
  </si>
  <si>
    <t>5101-000010001198</t>
  </si>
  <si>
    <t>SALON EJECUTIVO ALTURA VARIABLE</t>
  </si>
  <si>
    <t>5101-000010001199</t>
  </si>
  <si>
    <t>5101-000010001200</t>
  </si>
  <si>
    <t>5101-000010001201</t>
  </si>
  <si>
    <t>5101-000010001202</t>
  </si>
  <si>
    <t>5101-000010001203</t>
  </si>
  <si>
    <t>5101-000010001204</t>
  </si>
  <si>
    <t>5101-000010002037</t>
  </si>
  <si>
    <t>LINEA H BUZON DE SUGERENCIAS</t>
  </si>
  <si>
    <t>5101-000010002038</t>
  </si>
  <si>
    <t>5101-000010002039</t>
  </si>
  <si>
    <t>5101-000010002040</t>
  </si>
  <si>
    <t>5101-000010002041</t>
  </si>
  <si>
    <t>5101-000010002042</t>
  </si>
  <si>
    <t>5101-000010002043</t>
  </si>
  <si>
    <t>5101-000010002082</t>
  </si>
  <si>
    <t>5101-000010002121</t>
  </si>
  <si>
    <t>5101-000010002122</t>
  </si>
  <si>
    <t>5101-000010002123</t>
  </si>
  <si>
    <t>5101-000010002124</t>
  </si>
  <si>
    <t>5101-000010002125</t>
  </si>
  <si>
    <t>5101-000010002126</t>
  </si>
  <si>
    <t>5101-000010002127</t>
  </si>
  <si>
    <t>5101-000010000903</t>
  </si>
  <si>
    <t>CONJUNTO EJECUTIVO IZQUIERDO MODELO AA01NEIA</t>
  </si>
  <si>
    <t>5101-000010000987</t>
  </si>
  <si>
    <t>VENTILADOR DE PEDESTAL</t>
  </si>
  <si>
    <t>5101-000010000988</t>
  </si>
  <si>
    <t>5101-000010000989</t>
  </si>
  <si>
    <t>5101-000010000990</t>
  </si>
  <si>
    <t>5101-000010000991</t>
  </si>
  <si>
    <t>RADIOGRABADORA SONY</t>
  </si>
  <si>
    <t>5101-000010000992</t>
  </si>
  <si>
    <t>5101-000010000993</t>
  </si>
  <si>
    <t>5101-000010000994</t>
  </si>
  <si>
    <t>5101-000010000995</t>
  </si>
  <si>
    <t>5101-000010000996</t>
  </si>
  <si>
    <t>5101-000010000997</t>
  </si>
  <si>
    <t>5101-000010000998</t>
  </si>
  <si>
    <t>5101-000010000999</t>
  </si>
  <si>
    <t>5101-000010001000</t>
  </si>
  <si>
    <t>5101-000010001001</t>
  </si>
  <si>
    <t>5101-000010001002</t>
  </si>
  <si>
    <t>DVD ULTRADELGADO SAMSUNG</t>
  </si>
  <si>
    <t>5101-000010001003</t>
  </si>
  <si>
    <t>5101-000010000102</t>
  </si>
  <si>
    <t>SILLA MODELO AB-400</t>
  </si>
  <si>
    <t>5101-000010000103</t>
  </si>
  <si>
    <t>5101-000010000104</t>
  </si>
  <si>
    <t>5101-000010000105</t>
  </si>
  <si>
    <t>5101-000010000106</t>
  </si>
  <si>
    <t>5101-000010000107</t>
  </si>
  <si>
    <t>5101-000010000108</t>
  </si>
  <si>
    <t>5101-000010000109</t>
  </si>
  <si>
    <t>5101-000010000110</t>
  </si>
  <si>
    <t>5101-000010000111</t>
  </si>
  <si>
    <t>5101-000010000112</t>
  </si>
  <si>
    <t>5101-000010000113</t>
  </si>
  <si>
    <t>5101-000010002120</t>
  </si>
  <si>
    <t>5101-000010002083</t>
  </si>
  <si>
    <t>5101-000010002084</t>
  </si>
  <si>
    <t>5101-000010002085</t>
  </si>
  <si>
    <t>5101-000010002086</t>
  </si>
  <si>
    <t>5101-000010002087</t>
  </si>
  <si>
    <t>5101-000010002088</t>
  </si>
  <si>
    <t>5101-000010002089</t>
  </si>
  <si>
    <t>5101-000010002090</t>
  </si>
  <si>
    <t>5101-000010002091</t>
  </si>
  <si>
    <t>5101-000010002092</t>
  </si>
  <si>
    <t>5101-000010002093</t>
  </si>
  <si>
    <t>5101-000010002094</t>
  </si>
  <si>
    <t>5101-000010002095</t>
  </si>
  <si>
    <t>5101-000010002096</t>
  </si>
  <si>
    <t>5101-000010002097</t>
  </si>
  <si>
    <t>5101-000010002098</t>
  </si>
  <si>
    <t>5101-000010002099</t>
  </si>
  <si>
    <t>5101-000010002100</t>
  </si>
  <si>
    <t>5101-000010002101</t>
  </si>
  <si>
    <t>5101-000010002102</t>
  </si>
  <si>
    <t>5101-000010002103</t>
  </si>
  <si>
    <t>5101-000010002104</t>
  </si>
  <si>
    <t>5101-000010002105</t>
  </si>
  <si>
    <t>5101-000010002106</t>
  </si>
  <si>
    <t>5101-000010002107</t>
  </si>
  <si>
    <t>5101-000010002108</t>
  </si>
  <si>
    <t>5101-000010002109</t>
  </si>
  <si>
    <t>5101-000010002110</t>
  </si>
  <si>
    <t>5101-000010002111</t>
  </si>
  <si>
    <t>5101-000010002112</t>
  </si>
  <si>
    <t>5101-000010002113</t>
  </si>
  <si>
    <t>5101-000010002114</t>
  </si>
  <si>
    <t>5101-000010002115</t>
  </si>
  <si>
    <t>5101-000010002116</t>
  </si>
  <si>
    <t>5101-000010002117</t>
  </si>
  <si>
    <t>5101-000010002118</t>
  </si>
  <si>
    <t>5101-000010002119</t>
  </si>
  <si>
    <t>5101-000010001174</t>
  </si>
  <si>
    <t>5101-000010000055</t>
  </si>
  <si>
    <t>5101-000010000056</t>
  </si>
  <si>
    <t>5101-000010000057</t>
  </si>
  <si>
    <t>5101-000010000059</t>
  </si>
  <si>
    <t>5101-000010000060</t>
  </si>
  <si>
    <t>5101-000010000061</t>
  </si>
  <si>
    <t>5101-000010000062</t>
  </si>
  <si>
    <t>5101-000010000063</t>
  </si>
  <si>
    <t>5101-000010000064</t>
  </si>
  <si>
    <t>5101-000010000065</t>
  </si>
  <si>
    <t>5101-000010000066</t>
  </si>
  <si>
    <t>5101-000010000067</t>
  </si>
  <si>
    <t>5101-000010000068</t>
  </si>
  <si>
    <t>5101-000010000069</t>
  </si>
  <si>
    <t>5101-000010000070</t>
  </si>
  <si>
    <t>5101-000010000071</t>
  </si>
  <si>
    <t>5101-000010000072</t>
  </si>
  <si>
    <t>5101-000010000073</t>
  </si>
  <si>
    <t>5101-000010000074</t>
  </si>
  <si>
    <t>5101-000010000075</t>
  </si>
  <si>
    <t>5101-000010000076</t>
  </si>
  <si>
    <t>5101-000010000077</t>
  </si>
  <si>
    <t>5101-000010000078</t>
  </si>
  <si>
    <t>5101-000010000079</t>
  </si>
  <si>
    <t>5101-000010000080</t>
  </si>
  <si>
    <t>5101-000010000081</t>
  </si>
  <si>
    <t>5101-000010000082</t>
  </si>
  <si>
    <t>5101-000010000083</t>
  </si>
  <si>
    <t>5101-000010000084</t>
  </si>
  <si>
    <t>5101-000010000085</t>
  </si>
  <si>
    <t>5101-000010000086</t>
  </si>
  <si>
    <t>5101-000010000087</t>
  </si>
  <si>
    <t>5101-000010000088</t>
  </si>
  <si>
    <t>5101-000010000089</t>
  </si>
  <si>
    <t>5101-000010000090</t>
  </si>
  <si>
    <t>5101-000010000091</t>
  </si>
  <si>
    <t>5101-000010000092</t>
  </si>
  <si>
    <t>5101-000010000053</t>
  </si>
  <si>
    <t>5101-000010001436</t>
  </si>
  <si>
    <t>BANCO GIRATORIO DE HERRERIA</t>
  </si>
  <si>
    <t>5101-000010001437</t>
  </si>
  <si>
    <t>5101-000010000010</t>
  </si>
  <si>
    <t>MESA TIPO TABLON</t>
  </si>
  <si>
    <t>5101-000010000011</t>
  </si>
  <si>
    <t>5101-000010000012</t>
  </si>
  <si>
    <t>SILLA VISITA GALES</t>
  </si>
  <si>
    <t>5101-000010000013</t>
  </si>
  <si>
    <t>5101-000010000014</t>
  </si>
  <si>
    <t>MESA PEGABLE RECTANGUALAR</t>
  </si>
  <si>
    <t>5101-000010000015</t>
  </si>
  <si>
    <t>MESA PEGABLE RECTANGULAR</t>
  </si>
  <si>
    <t>5101-000010000016</t>
  </si>
  <si>
    <t>5101-000010000017</t>
  </si>
  <si>
    <t>SILLA GIRATORIA PARA OFICINA</t>
  </si>
  <si>
    <t>5101-000010000018</t>
  </si>
  <si>
    <t>5101-000010000019</t>
  </si>
  <si>
    <t>5101-000010000020</t>
  </si>
  <si>
    <t>5101-000010000021</t>
  </si>
  <si>
    <t>5101-000010000022</t>
  </si>
  <si>
    <t>5101-000010000023</t>
  </si>
  <si>
    <t>5101-000010000024</t>
  </si>
  <si>
    <t>5101-000010000025</t>
  </si>
  <si>
    <t>5101-000010000026</t>
  </si>
  <si>
    <t>5101-000010000035</t>
  </si>
  <si>
    <t>LIBRERO MODULADO</t>
  </si>
  <si>
    <t>5101-000010000036</t>
  </si>
  <si>
    <t>5101-000010000037</t>
  </si>
  <si>
    <t>GABINETE EXHIBIDOR</t>
  </si>
  <si>
    <t>5101-000010000038</t>
  </si>
  <si>
    <t>5101-000010000039</t>
  </si>
  <si>
    <t>5101-000010000040</t>
  </si>
  <si>
    <t>5101-000010000041</t>
  </si>
  <si>
    <t>5101-000010000042</t>
  </si>
  <si>
    <t>5101-000010000043</t>
  </si>
  <si>
    <t>5101-000010000044</t>
  </si>
  <si>
    <t>5101-000010000045</t>
  </si>
  <si>
    <t>5101-000010000046</t>
  </si>
  <si>
    <t>5101-000010000047</t>
  </si>
  <si>
    <t>5101-000010000048</t>
  </si>
  <si>
    <t>5101-000010000049</t>
  </si>
  <si>
    <t>5101-000010000050</t>
  </si>
  <si>
    <t>5101-000010000051</t>
  </si>
  <si>
    <t>5101-000010000052</t>
  </si>
  <si>
    <t>5101-000010000093</t>
  </si>
  <si>
    <t>5101-000010001235</t>
  </si>
  <si>
    <t>SILLA FIJA DE VISTA</t>
  </si>
  <si>
    <t>5101-000010001236</t>
  </si>
  <si>
    <t>5101-000010001237</t>
  </si>
  <si>
    <t>5101-000010001238</t>
  </si>
  <si>
    <t>5101-000010001239</t>
  </si>
  <si>
    <t>5101-000010001240</t>
  </si>
  <si>
    <t>JUEGO DE BRAZOS NEGROS</t>
  </si>
  <si>
    <t>5101-000010001241</t>
  </si>
  <si>
    <t>5101-000010001242</t>
  </si>
  <si>
    <t>5101-000010001243</t>
  </si>
  <si>
    <t>5101-000010001244</t>
  </si>
  <si>
    <t>SILLA PARA CAJERO</t>
  </si>
  <si>
    <t>5101-000010001245</t>
  </si>
  <si>
    <t>5101-000010001246</t>
  </si>
  <si>
    <t>5101-000010001247</t>
  </si>
  <si>
    <t>5101-000010001248</t>
  </si>
  <si>
    <t>5101-000010001104</t>
  </si>
  <si>
    <t>SILLA METALICA</t>
  </si>
  <si>
    <t>5101-000010001105</t>
  </si>
  <si>
    <t>5101-000010001106</t>
  </si>
  <si>
    <t>5101-000010001107</t>
  </si>
  <si>
    <t>5101-000010001108</t>
  </si>
  <si>
    <t>TOLDO 3X3</t>
  </si>
  <si>
    <t>5101-000010001109</t>
  </si>
  <si>
    <t>5101-000010001111</t>
  </si>
  <si>
    <t>MESA DE FUTBOLITO</t>
  </si>
  <si>
    <t>5101-000010001112</t>
  </si>
  <si>
    <t>5101-000010001123</t>
  </si>
  <si>
    <t>MESA PLEGABLE</t>
  </si>
  <si>
    <t>5101-000010001124</t>
  </si>
  <si>
    <t>5101-000010001125</t>
  </si>
  <si>
    <t>5101-000010001126</t>
  </si>
  <si>
    <t>5101-000010001163</t>
  </si>
  <si>
    <t>CONJUNTO EJECUTIVO IZQUIERDO MODELO AA01NG1A</t>
  </si>
  <si>
    <t>5101-000010001164</t>
  </si>
  <si>
    <t>CONJUNTO EJECUTIVO DERECHO MODELO AA04NPDA</t>
  </si>
  <si>
    <t>5101-000010001165</t>
  </si>
  <si>
    <t>5101-000010001166</t>
  </si>
  <si>
    <t>5101-000010001167</t>
  </si>
  <si>
    <t>CONJUNTO EJECUTIVO DERECHO MODELO AA06NPDA</t>
  </si>
  <si>
    <t>5101-000010001168</t>
  </si>
  <si>
    <t>5101-000010001169</t>
  </si>
  <si>
    <t>5101-000010001170</t>
  </si>
  <si>
    <t>5101-000010001171</t>
  </si>
  <si>
    <t>5101-000010001172</t>
  </si>
  <si>
    <t>5101-000010001173</t>
  </si>
  <si>
    <t>5101-000010001234</t>
  </si>
  <si>
    <t>5101-000010000094</t>
  </si>
  <si>
    <t>5101-000010000095</t>
  </si>
  <si>
    <t>5101-000010000096</t>
  </si>
  <si>
    <t>5101-000010000097</t>
  </si>
  <si>
    <t>5101-000010000098</t>
  </si>
  <si>
    <t>5101-000010000099</t>
  </si>
  <si>
    <t>5101-000010000100</t>
  </si>
  <si>
    <t>5101-000010000101</t>
  </si>
  <si>
    <t>5101-000010001205</t>
  </si>
  <si>
    <t>5101-000010001206</t>
  </si>
  <si>
    <t>5101-000010001207</t>
  </si>
  <si>
    <t>5101-000010001208</t>
  </si>
  <si>
    <t>5101-000010001209</t>
  </si>
  <si>
    <t>5101-000010001210</t>
  </si>
  <si>
    <t>5101-000010001211</t>
  </si>
  <si>
    <t>5101-000010001212</t>
  </si>
  <si>
    <t>5101-000010001213</t>
  </si>
  <si>
    <t>5101-000010001214</t>
  </si>
  <si>
    <t>5101-000010001215</t>
  </si>
  <si>
    <t>5101-000010001216</t>
  </si>
  <si>
    <t>5101-000010001217</t>
  </si>
  <si>
    <t>5101-000010001218</t>
  </si>
  <si>
    <t>5101-000010001219</t>
  </si>
  <si>
    <t>5101-000010001220</t>
  </si>
  <si>
    <t>5101-000010001221</t>
  </si>
  <si>
    <t>5101-000010001222</t>
  </si>
  <si>
    <t>5101-000010001223</t>
  </si>
  <si>
    <t>5101-000010001224</t>
  </si>
  <si>
    <t>5101-000010001225</t>
  </si>
  <si>
    <t>5101-000010001226</t>
  </si>
  <si>
    <t>5101-000010001227</t>
  </si>
  <si>
    <t>5101-000010001228</t>
  </si>
  <si>
    <t>5101-000010001229</t>
  </si>
  <si>
    <t>5101-000010001230</t>
  </si>
  <si>
    <t>5101-000010001231</t>
  </si>
  <si>
    <t>5101-000010001232</t>
  </si>
  <si>
    <t>5101-000010001233</t>
  </si>
  <si>
    <t>5101-000010000114</t>
  </si>
  <si>
    <t>5101-000010000588</t>
  </si>
  <si>
    <t>5101-000010000589</t>
  </si>
  <si>
    <t>5101-000010000587</t>
  </si>
  <si>
    <t>5101-000010000586</t>
  </si>
  <si>
    <t>5101-000010000590</t>
  </si>
  <si>
    <t>5101-000010000591</t>
  </si>
  <si>
    <t>5101-000010000592</t>
  </si>
  <si>
    <t>5101-000010000593</t>
  </si>
  <si>
    <t>5101-000010000594</t>
  </si>
  <si>
    <t>5101-000010000585</t>
  </si>
  <si>
    <t>5101-000010000584</t>
  </si>
  <si>
    <t>5101-000010000583</t>
  </si>
  <si>
    <t>5101-000010000582</t>
  </si>
  <si>
    <t>5101-000010000581</t>
  </si>
  <si>
    <t>5101-000010000580</t>
  </si>
  <si>
    <t>5101-000010000579</t>
  </si>
  <si>
    <t>5101-000010000578</t>
  </si>
  <si>
    <t>5101-000010000577</t>
  </si>
  <si>
    <t>5101-000010000595</t>
  </si>
  <si>
    <t>5101-000010000596</t>
  </si>
  <si>
    <t>5101-000010000597</t>
  </si>
  <si>
    <t>5101-000010000598</t>
  </si>
  <si>
    <t>5101-000010000599</t>
  </si>
  <si>
    <t>5101-000010000600</t>
  </si>
  <si>
    <t>5101-000010000601</t>
  </si>
  <si>
    <t>5101-000010000303</t>
  </si>
  <si>
    <t>SILLAS PLASTICAS MULTIUSOS</t>
  </si>
  <si>
    <t>5101-000010000305</t>
  </si>
  <si>
    <t>5101-000010000306</t>
  </si>
  <si>
    <t>5101-000010000307</t>
  </si>
  <si>
    <t>5101-000010000308</t>
  </si>
  <si>
    <t>5101-000010000310</t>
  </si>
  <si>
    <t>5101-000010000320</t>
  </si>
  <si>
    <t>MESA</t>
  </si>
  <si>
    <t>5101-000010000321</t>
  </si>
  <si>
    <t>5101-000010000322</t>
  </si>
  <si>
    <t>5101-000010000323</t>
  </si>
  <si>
    <t>5101-000010000324</t>
  </si>
  <si>
    <t>5101-000010000325</t>
  </si>
  <si>
    <t>5101-000010000569</t>
  </si>
  <si>
    <t>BANCO</t>
  </si>
  <si>
    <t>5101-000010000798</t>
  </si>
  <si>
    <t>ESTANTE ( ANAQUEL)</t>
  </si>
  <si>
    <t>5101-000010000799</t>
  </si>
  <si>
    <t>5101-000010000502</t>
  </si>
  <si>
    <t>ANAQUEL METALICO</t>
  </si>
  <si>
    <t>5101-000010000503</t>
  </si>
  <si>
    <t>5101-000010000504</t>
  </si>
  <si>
    <t>5101-000010000505</t>
  </si>
  <si>
    <t>5101-000010000506</t>
  </si>
  <si>
    <t>ANAQUEL CON PUERTA Y CHAPA</t>
  </si>
  <si>
    <t>5101-000010000507</t>
  </si>
  <si>
    <t>5101-000010000508</t>
  </si>
  <si>
    <t>5101-000010000509</t>
  </si>
  <si>
    <t>5101-000010000510</t>
  </si>
  <si>
    <t>5101-000010000511</t>
  </si>
  <si>
    <t>5101-000010000512</t>
  </si>
  <si>
    <t>MESA REDONDA MULTIUSOS</t>
  </si>
  <si>
    <t>5101-000010000513</t>
  </si>
  <si>
    <t>5101-000010000514</t>
  </si>
  <si>
    <t>5101-000010000515</t>
  </si>
  <si>
    <t>5101-000010000516</t>
  </si>
  <si>
    <t>5101-000010000517</t>
  </si>
  <si>
    <t>SILLA MULTIUSOS</t>
  </si>
  <si>
    <t>5101-000010000518</t>
  </si>
  <si>
    <t>5101-000010000519</t>
  </si>
  <si>
    <t>5101-000010000520</t>
  </si>
  <si>
    <t>5101-000010000521</t>
  </si>
  <si>
    <t>5101-000010000522</t>
  </si>
  <si>
    <t>5101-000010000523</t>
  </si>
  <si>
    <t>5101-000010000524</t>
  </si>
  <si>
    <t>5101-000010000525</t>
  </si>
  <si>
    <t>5101-000010000526</t>
  </si>
  <si>
    <t>5101-000010000545</t>
  </si>
  <si>
    <t>MUEBLE PARA COMPUTADORA</t>
  </si>
  <si>
    <t>5101-000010000546</t>
  </si>
  <si>
    <t>5101-000010000547</t>
  </si>
  <si>
    <t>5101-000010000548</t>
  </si>
  <si>
    <t>5101-000010000549</t>
  </si>
  <si>
    <t>5101-000010000550</t>
  </si>
  <si>
    <t>5101-000010000551</t>
  </si>
  <si>
    <t>5101-000010000552</t>
  </si>
  <si>
    <t>5101-000010000567</t>
  </si>
  <si>
    <t>5101-000010000568</t>
  </si>
  <si>
    <t>5101-000010000326</t>
  </si>
  <si>
    <t>5101-000010000379</t>
  </si>
  <si>
    <t>BANCA PARA LOCKER</t>
  </si>
  <si>
    <t>5101-000010000380</t>
  </si>
  <si>
    <t>5101-000010000381</t>
  </si>
  <si>
    <t>5101-000010000382</t>
  </si>
  <si>
    <t>5101-000010000383</t>
  </si>
  <si>
    <t>5101-000010000384</t>
  </si>
  <si>
    <t>5101-000010000385</t>
  </si>
  <si>
    <t>5101-000010000386</t>
  </si>
  <si>
    <t>5101-000010000387</t>
  </si>
  <si>
    <t>5101-000010000388</t>
  </si>
  <si>
    <t>5101-000010000389</t>
  </si>
  <si>
    <t>5101-000010000390</t>
  </si>
  <si>
    <t>5101-000010000391</t>
  </si>
  <si>
    <t>5101-000010000392</t>
  </si>
  <si>
    <t>5101-000010000393</t>
  </si>
  <si>
    <t>5101-000010000394</t>
  </si>
  <si>
    <t>5101-000010000395</t>
  </si>
  <si>
    <t>5101-000010000396</t>
  </si>
  <si>
    <t>5101-000010000397</t>
  </si>
  <si>
    <t>5101-000010000398</t>
  </si>
  <si>
    <t>5101-000010000399</t>
  </si>
  <si>
    <t>5101-000010000400</t>
  </si>
  <si>
    <t>5101-000010000401</t>
  </si>
  <si>
    <t>5101-000010001621</t>
  </si>
  <si>
    <t>MODULO EJECUTIVO NEGRO/NE MCA NAPOLES</t>
  </si>
  <si>
    <t>5101-000010001622</t>
  </si>
  <si>
    <t>5101-000010001623</t>
  </si>
  <si>
    <t>5101-000010001624</t>
  </si>
  <si>
    <t>5101-000010001625</t>
  </si>
  <si>
    <t>LIBRERO DE PISO ABIERTO NEGRO/NE MCA NAPOLES</t>
  </si>
  <si>
    <t>5101-000010001626</t>
  </si>
  <si>
    <t>5101-000010001627</t>
  </si>
  <si>
    <t>5101-000010001628</t>
  </si>
  <si>
    <t>5101-000010001629</t>
  </si>
  <si>
    <t>5101-000010001630</t>
  </si>
  <si>
    <t>5101-000010001633</t>
  </si>
  <si>
    <t>SILLA FIJA DE VISITAS</t>
  </si>
  <si>
    <t>5101-000010001634</t>
  </si>
  <si>
    <t>5101-000010001635</t>
  </si>
  <si>
    <t>5101-000010001636</t>
  </si>
  <si>
    <t>5101-000010000378</t>
  </si>
  <si>
    <t>5101-000010000327</t>
  </si>
  <si>
    <t>CONJUNTO MOBILIARIO</t>
  </si>
  <si>
    <t>5101-000010000329</t>
  </si>
  <si>
    <t>SILLON SECRETARIAL</t>
  </si>
  <si>
    <t>5101-000010000330</t>
  </si>
  <si>
    <t>5101-000010000331</t>
  </si>
  <si>
    <t>5101-000010000332</t>
  </si>
  <si>
    <t>5101-000010000346</t>
  </si>
  <si>
    <t>GABINETE CON ENTREPAﾑOS</t>
  </si>
  <si>
    <t>5101-000010000347</t>
  </si>
  <si>
    <t>5101-000010000348</t>
  </si>
  <si>
    <t>5101-000010000349</t>
  </si>
  <si>
    <t>5101-000010000350</t>
  </si>
  <si>
    <t>5101-000010000351</t>
  </si>
  <si>
    <t>PERCHEROS CON GANCHOS</t>
  </si>
  <si>
    <t>5101-000010000352</t>
  </si>
  <si>
    <t>5101-000010000353</t>
  </si>
  <si>
    <t>5101-000010000354</t>
  </si>
  <si>
    <t>5101-000010000355</t>
  </si>
  <si>
    <t>5101-000010000356</t>
  </si>
  <si>
    <t>5101-000010000357</t>
  </si>
  <si>
    <t>CASILLERO CON PUERTAS Y PATAS</t>
  </si>
  <si>
    <t>5101-000010000358</t>
  </si>
  <si>
    <t>5101-000010000359</t>
  </si>
  <si>
    <t>5101-000010000360</t>
  </si>
  <si>
    <t>5101-000010000361</t>
  </si>
  <si>
    <t>5101-000010000362</t>
  </si>
  <si>
    <t>5101-000010000363</t>
  </si>
  <si>
    <t>5101-000010000364</t>
  </si>
  <si>
    <t>5101-000010000365</t>
  </si>
  <si>
    <t>5101-000010000366</t>
  </si>
  <si>
    <t>5101-000010000367</t>
  </si>
  <si>
    <t>5101-000010000368</t>
  </si>
  <si>
    <t>5101-000010000369</t>
  </si>
  <si>
    <t>5101-000010000370</t>
  </si>
  <si>
    <t>5101-000010000371</t>
  </si>
  <si>
    <t>5101-000010000372</t>
  </si>
  <si>
    <t>5101-000010000373</t>
  </si>
  <si>
    <t>5101-000010000374</t>
  </si>
  <si>
    <t>5101-000010000375</t>
  </si>
  <si>
    <t>5101-000010000376</t>
  </si>
  <si>
    <t>5101-000010000377</t>
  </si>
  <si>
    <t>5101-000010000797</t>
  </si>
  <si>
    <t>LOCKER CON CHAPA</t>
  </si>
  <si>
    <t>5101-000010000158</t>
  </si>
  <si>
    <t>ESTANTE</t>
  </si>
  <si>
    <t>5101-000010000159</t>
  </si>
  <si>
    <t>5101-000010000160</t>
  </si>
  <si>
    <t>5101-000010000161</t>
  </si>
  <si>
    <t>5101-000010000162</t>
  </si>
  <si>
    <t>5101-000010000163</t>
  </si>
  <si>
    <t>5101-000010000164</t>
  </si>
  <si>
    <t>5101-000010000165</t>
  </si>
  <si>
    <t>5101-000010000166</t>
  </si>
  <si>
    <t>5101-000010000167</t>
  </si>
  <si>
    <t>5101-000010000168</t>
  </si>
  <si>
    <t>5101-000010000169</t>
  </si>
  <si>
    <t>5101-000010000170</t>
  </si>
  <si>
    <t>5101-000010000171</t>
  </si>
  <si>
    <t>5101-000010000172</t>
  </si>
  <si>
    <t>5101-000010000173</t>
  </si>
  <si>
    <t>5101-000010000174</t>
  </si>
  <si>
    <t>5101-000010000175</t>
  </si>
  <si>
    <t>5101-000010000176</t>
  </si>
  <si>
    <t>5101-000010000177</t>
  </si>
  <si>
    <t>5101-000010000178</t>
  </si>
  <si>
    <t>5101-000010000179</t>
  </si>
  <si>
    <t>5101-000010000180</t>
  </si>
  <si>
    <t>5101-000010000181</t>
  </si>
  <si>
    <t>5101-000010000182</t>
  </si>
  <si>
    <t>5101-000010000183</t>
  </si>
  <si>
    <t>ESTANTES</t>
  </si>
  <si>
    <t>5101-000010000184</t>
  </si>
  <si>
    <t>5101-000010000185</t>
  </si>
  <si>
    <t>5101-000010000186</t>
  </si>
  <si>
    <t>5101-000010000187</t>
  </si>
  <si>
    <t>5101-000010000188</t>
  </si>
  <si>
    <t>5101-000010000189</t>
  </si>
  <si>
    <t>5101-000010000190</t>
  </si>
  <si>
    <t>5101-000010000191</t>
  </si>
  <si>
    <t>5101-000010000192</t>
  </si>
  <si>
    <t>5101-000010000193</t>
  </si>
  <si>
    <t>5101-000010000194</t>
  </si>
  <si>
    <t>5101-000010000157</t>
  </si>
  <si>
    <t>5101-000010000115</t>
  </si>
  <si>
    <t>5101-000010000116</t>
  </si>
  <si>
    <t>5101-000010000117</t>
  </si>
  <si>
    <t>5101-000010000122</t>
  </si>
  <si>
    <t>CONJUNTO SECRETARIAL</t>
  </si>
  <si>
    <t>5101-000010000124</t>
  </si>
  <si>
    <t>CUBIERTA PARA ESCRITORIO</t>
  </si>
  <si>
    <t>5101-000010000125</t>
  </si>
  <si>
    <t>NICHO PARA BANDERA</t>
  </si>
  <si>
    <t>5101-000010000126</t>
  </si>
  <si>
    <t>ESTANTERIA</t>
  </si>
  <si>
    <t>5101-000010000127</t>
  </si>
  <si>
    <t>5101-000010000128</t>
  </si>
  <si>
    <t>5101-000010000129</t>
  </si>
  <si>
    <t>5101-000010000130</t>
  </si>
  <si>
    <t>5101-000010000131</t>
  </si>
  <si>
    <t>5101-000010000132</t>
  </si>
  <si>
    <t>5101-000010000133</t>
  </si>
  <si>
    <t>5101-000010000134</t>
  </si>
  <si>
    <t>5101-000010000135</t>
  </si>
  <si>
    <t>5101-000010000136</t>
  </si>
  <si>
    <t>5101-000010000137</t>
  </si>
  <si>
    <t>5101-000010000138</t>
  </si>
  <si>
    <t>5101-000010000139</t>
  </si>
  <si>
    <t>5101-000010000140</t>
  </si>
  <si>
    <t>5101-000010000141</t>
  </si>
  <si>
    <t>5101-000010000142</t>
  </si>
  <si>
    <t>5101-000010000143</t>
  </si>
  <si>
    <t>5101-000010000144</t>
  </si>
  <si>
    <t>5101-000010000145</t>
  </si>
  <si>
    <t>5101-000010000146</t>
  </si>
  <si>
    <t>5101-000010000147</t>
  </si>
  <si>
    <t>5101-000010000148</t>
  </si>
  <si>
    <t>5101-000010000149</t>
  </si>
  <si>
    <t>5101-000010000150</t>
  </si>
  <si>
    <t>5101-000010000151</t>
  </si>
  <si>
    <t>5101-000010000152</t>
  </si>
  <si>
    <t>5101-000010000153</t>
  </si>
  <si>
    <t>5101-000010000154</t>
  </si>
  <si>
    <t>5101-000010000155</t>
  </si>
  <si>
    <t>5101-000010000156</t>
  </si>
  <si>
    <t>5101-000010000195</t>
  </si>
  <si>
    <t>5101-000010000733</t>
  </si>
  <si>
    <t>5101-000010000734</t>
  </si>
  <si>
    <t>5101-000010000735</t>
  </si>
  <si>
    <t>5101-000010000736</t>
  </si>
  <si>
    <t>5101-000010000737</t>
  </si>
  <si>
    <t>5101-000010000738</t>
  </si>
  <si>
    <t>SILLA DE VISTA</t>
  </si>
  <si>
    <t>5101-000010000739</t>
  </si>
  <si>
    <t>5101-000010000740</t>
  </si>
  <si>
    <t>PORTATECLADO</t>
  </si>
  <si>
    <t>5101-000010000741</t>
  </si>
  <si>
    <t>5101-000010000742</t>
  </si>
  <si>
    <t>5101-000010000743</t>
  </si>
  <si>
    <t>5101-000010000744</t>
  </si>
  <si>
    <t>5101-000010000745</t>
  </si>
  <si>
    <t>5101-000010000746</t>
  </si>
  <si>
    <t>5101-000010000747</t>
  </si>
  <si>
    <t>5101-000010000748</t>
  </si>
  <si>
    <t>5101-000010000749</t>
  </si>
  <si>
    <t>5101-000010000750</t>
  </si>
  <si>
    <t>5101-000010000751</t>
  </si>
  <si>
    <t>5101-000010000752</t>
  </si>
  <si>
    <t>5101-000010000753</t>
  </si>
  <si>
    <t>5101-000010000754</t>
  </si>
  <si>
    <t>5101-000010000755</t>
  </si>
  <si>
    <t>5101-000010000756</t>
  </si>
  <si>
    <t>5101-000010000760</t>
  </si>
  <si>
    <t>5101-000010000761</t>
  </si>
  <si>
    <t>5101-000010000762</t>
  </si>
  <si>
    <t>MESA PARA TELEFONO</t>
  </si>
  <si>
    <t>5101-000010000763</t>
  </si>
  <si>
    <t>VITRINA PARA MEDICAMENTOS</t>
  </si>
  <si>
    <t>5101-000010000766</t>
  </si>
  <si>
    <t>CONJUNTO MODULAR PARA OFICINA</t>
  </si>
  <si>
    <t>5101-000010000776</t>
  </si>
  <si>
    <t>TRIPIE PARA MICROFONO</t>
  </si>
  <si>
    <t>5101-000010000779</t>
  </si>
  <si>
    <t>5101-000010000780</t>
  </si>
  <si>
    <t>SILLAS PLEGABLES</t>
  </si>
  <si>
    <t>5101-000010000781</t>
  </si>
  <si>
    <t>SOPORTE PARA TV Y VIDEO ( ESTANTE )</t>
  </si>
  <si>
    <t>5101-000010000786</t>
  </si>
  <si>
    <t>5101-000010000787</t>
  </si>
  <si>
    <t>5101-000010000788</t>
  </si>
  <si>
    <t>5101-000010000789</t>
  </si>
  <si>
    <t>MINICOMPONENTE</t>
  </si>
  <si>
    <t>5101-000010000732</t>
  </si>
  <si>
    <t>5101-000010000196</t>
  </si>
  <si>
    <t>5101-000010000197</t>
  </si>
  <si>
    <t>5101-000010000198</t>
  </si>
  <si>
    <t>5101-000010000199</t>
  </si>
  <si>
    <t>5101-000010000200</t>
  </si>
  <si>
    <t>5101-000010000201</t>
  </si>
  <si>
    <t>5101-000010001896</t>
  </si>
  <si>
    <t>CAJA FUERTE</t>
  </si>
  <si>
    <t>5101-000010000702</t>
  </si>
  <si>
    <t>5101-000010000703</t>
  </si>
  <si>
    <t>5101-000010000704</t>
  </si>
  <si>
    <t>5101-000010000705</t>
  </si>
  <si>
    <t>5101-000010000706</t>
  </si>
  <si>
    <t>5101-000010000707</t>
  </si>
  <si>
    <t>5101-000010000708</t>
  </si>
  <si>
    <t>5101-000010000709</t>
  </si>
  <si>
    <t>5101-000010000710</t>
  </si>
  <si>
    <t>5101-000010000711</t>
  </si>
  <si>
    <t>5101-000010000712</t>
  </si>
  <si>
    <t>5101-000010000713</t>
  </si>
  <si>
    <t>5101-000010000714</t>
  </si>
  <si>
    <t>5101-000010000715</t>
  </si>
  <si>
    <t>5101-000010000716</t>
  </si>
  <si>
    <t>5101-000010000717</t>
  </si>
  <si>
    <t>5101-000010000718</t>
  </si>
  <si>
    <t>5101-000010000719</t>
  </si>
  <si>
    <t>5101-000010000720</t>
  </si>
  <si>
    <t>5101-000010000721</t>
  </si>
  <si>
    <t>5101-000010000722</t>
  </si>
  <si>
    <t>5101-000010000723</t>
  </si>
  <si>
    <t>5101-000010000724</t>
  </si>
  <si>
    <t>5101-000010000725</t>
  </si>
  <si>
    <t>5101-000010000726</t>
  </si>
  <si>
    <t>5101-000010000727</t>
  </si>
  <si>
    <t>5101-000010000728</t>
  </si>
  <si>
    <t>5101-000010000729</t>
  </si>
  <si>
    <t>5101-000010000730</t>
  </si>
  <si>
    <t>5101-000010000731</t>
  </si>
  <si>
    <t>5101-000010000813</t>
  </si>
  <si>
    <t>5101-000010000817</t>
  </si>
  <si>
    <t>CAJA PARA DINERO</t>
  </si>
  <si>
    <t>5101-000010000812</t>
  </si>
  <si>
    <t>5101-000010000811</t>
  </si>
  <si>
    <t>5101-000010000818</t>
  </si>
  <si>
    <t>5101-000010000819</t>
  </si>
  <si>
    <t>5101-000010000820</t>
  </si>
  <si>
    <t>ESTANTE GRANDE</t>
  </si>
  <si>
    <t>5101-000010000821</t>
  </si>
  <si>
    <t>5101-000010000822</t>
  </si>
  <si>
    <t>ESTANTE CHICO</t>
  </si>
  <si>
    <t>5101-000010000808</t>
  </si>
  <si>
    <t>ALACENA ( CASA PARA ALMACENAMIENTO)</t>
  </si>
  <si>
    <t>5101-000010000807</t>
  </si>
  <si>
    <t>ALACENA (CACES DE SEGURIDAD ROTATORIO P/EQ. SONIDO</t>
  </si>
  <si>
    <t>5101-000010000806</t>
  </si>
  <si>
    <t>MESA PLEGADIZA</t>
  </si>
  <si>
    <t>5101-000010000805</t>
  </si>
  <si>
    <t>5101-000010002036</t>
  </si>
  <si>
    <t>5101-000010002035</t>
  </si>
  <si>
    <t>5101-000010002034</t>
  </si>
  <si>
    <t>5101-000010002033</t>
  </si>
  <si>
    <t>5101-000010002032</t>
  </si>
  <si>
    <t>5101-000010000823</t>
  </si>
  <si>
    <t>5101-000010000824</t>
  </si>
  <si>
    <t>MESA DE JUNTAS</t>
  </si>
  <si>
    <t>5101-000010000825</t>
  </si>
  <si>
    <t>SILLON FIJO CON BRAZOS</t>
  </si>
  <si>
    <t>5101-000010000826</t>
  </si>
  <si>
    <t>LOCKER CON 2 PUERTAS Y CHAPA</t>
  </si>
  <si>
    <t>5101-000010000831</t>
  </si>
  <si>
    <t>5101-000010000832</t>
  </si>
  <si>
    <t>SILLA PLEGADIZA</t>
  </si>
  <si>
    <t>5101-000010000833</t>
  </si>
  <si>
    <t>SILLA GENOVA</t>
  </si>
  <si>
    <t>5101-000010000834</t>
  </si>
  <si>
    <t>5101-000010000835</t>
  </si>
  <si>
    <t>5101-000010000836</t>
  </si>
  <si>
    <t>ANAQUEL</t>
  </si>
  <si>
    <t>5101-000010000837</t>
  </si>
  <si>
    <t>LOCKER CON 2 PUERTAS</t>
  </si>
  <si>
    <t>5101-000010000838</t>
  </si>
  <si>
    <t>5101-000010000839</t>
  </si>
  <si>
    <t>5101-000010000848</t>
  </si>
  <si>
    <t>5101-000010000851</t>
  </si>
  <si>
    <t>5101-000010000852</t>
  </si>
  <si>
    <t>5101-000010000859</t>
  </si>
  <si>
    <t>ARCHIVERO VERTICAL 3 GAVETAS</t>
  </si>
  <si>
    <t>5101-000010000861</t>
  </si>
  <si>
    <t>LOCKER CON DOS PUERTAS Y CHAPA</t>
  </si>
  <si>
    <t>5101-000010000864</t>
  </si>
  <si>
    <t>5101-000010002031</t>
  </si>
  <si>
    <t>5101-000010001994</t>
  </si>
  <si>
    <t>LINEA TRADICIONAL MESA DE TRABAJO DE 1.2</t>
  </si>
  <si>
    <t>5101-000010001995</t>
  </si>
  <si>
    <t>5101-000010001996</t>
  </si>
  <si>
    <t>5101-000010001997</t>
  </si>
  <si>
    <t>5101-000010001998</t>
  </si>
  <si>
    <t>SILLON VISITANTE SIN BRAZOS NEGRAS</t>
  </si>
  <si>
    <t>5101-000010001999</t>
  </si>
  <si>
    <t>5101-000010002000</t>
  </si>
  <si>
    <t>5101-000010002001</t>
  </si>
  <si>
    <t>5101-000010002002</t>
  </si>
  <si>
    <t>5101-000010002003</t>
  </si>
  <si>
    <t>5101-000010002004</t>
  </si>
  <si>
    <t>5101-000010002005</t>
  </si>
  <si>
    <t>5101-000010002006</t>
  </si>
  <si>
    <t>5101-000010002007</t>
  </si>
  <si>
    <t>5101-000010002008</t>
  </si>
  <si>
    <t>5101-000010002009</t>
  </si>
  <si>
    <t>5101-000010002010</t>
  </si>
  <si>
    <t>5101-000010002011</t>
  </si>
  <si>
    <t>5101-000010002012</t>
  </si>
  <si>
    <t>5101-000010002013</t>
  </si>
  <si>
    <t>5101-000010002014</t>
  </si>
  <si>
    <t>5101-000010002015</t>
  </si>
  <si>
    <t>5101-000010002016</t>
  </si>
  <si>
    <t>5101-000010002017</t>
  </si>
  <si>
    <t>5101-000010002018</t>
  </si>
  <si>
    <t>5101-000010002019</t>
  </si>
  <si>
    <t>5101-000010002020</t>
  </si>
  <si>
    <t>5101-000010002021</t>
  </si>
  <si>
    <t>5101-000010002022</t>
  </si>
  <si>
    <t>5101-000010002023</t>
  </si>
  <si>
    <t>5101-000010002024</t>
  </si>
  <si>
    <t>5101-000010002025</t>
  </si>
  <si>
    <t>5101-000010002026</t>
  </si>
  <si>
    <t>5101-000010002027</t>
  </si>
  <si>
    <t>5101-000010002028</t>
  </si>
  <si>
    <t>5101-000010002029</t>
  </si>
  <si>
    <t>5101-000010002030</t>
  </si>
  <si>
    <t>5101-000010000865</t>
  </si>
  <si>
    <t>5101-000010001645</t>
  </si>
  <si>
    <t>5101-000010001646</t>
  </si>
  <si>
    <t>5101-000010001647</t>
  </si>
  <si>
    <t>5101-000010001648</t>
  </si>
  <si>
    <t>SILLON EJECUTIVO ALTURA VARIABLE</t>
  </si>
  <si>
    <t>5101-000010001649</t>
  </si>
  <si>
    <t>5101-000010001650</t>
  </si>
  <si>
    <t>5101-000010001651</t>
  </si>
  <si>
    <t>5101-000010001652</t>
  </si>
  <si>
    <t>5101-000010001653</t>
  </si>
  <si>
    <t>5101-000010001654</t>
  </si>
  <si>
    <t>5101-000010001655</t>
  </si>
  <si>
    <t>5101-000010001656</t>
  </si>
  <si>
    <t>5101-000010001657</t>
  </si>
  <si>
    <t>5101-000010001658</t>
  </si>
  <si>
    <t>5101-000010001659</t>
  </si>
  <si>
    <t>5101-000010001660</t>
  </si>
  <si>
    <t>5101-000010001661</t>
  </si>
  <si>
    <t>5101-000010001662</t>
  </si>
  <si>
    <t>5101-000010001663</t>
  </si>
  <si>
    <t>5101-000010001664</t>
  </si>
  <si>
    <t>5101-000010001665</t>
  </si>
  <si>
    <t>5101-000010001666</t>
  </si>
  <si>
    <t>5101-000010001667</t>
  </si>
  <si>
    <t>5101-000010001668</t>
  </si>
  <si>
    <t>5101-000010001669</t>
  </si>
  <si>
    <t>5101-000010001670</t>
  </si>
  <si>
    <t>5101-000010001671</t>
  </si>
  <si>
    <t>5101-000010001672</t>
  </si>
  <si>
    <t>5101-000010001673</t>
  </si>
  <si>
    <t>5101-000010001674</t>
  </si>
  <si>
    <t>5101-000010001675</t>
  </si>
  <si>
    <t>5101-000010001676</t>
  </si>
  <si>
    <t>5101-000010001677</t>
  </si>
  <si>
    <t>5101-000010001678</t>
  </si>
  <si>
    <t>5101-000010001679</t>
  </si>
  <si>
    <t>5101-000010001680</t>
  </si>
  <si>
    <t>5101-000010001681</t>
  </si>
  <si>
    <t>5101-000010001644</t>
  </si>
  <si>
    <t>5101-000010000866</t>
  </si>
  <si>
    <t>5101-000010000867</t>
  </si>
  <si>
    <t>ESTANTE METALICO 7 NIVELES</t>
  </si>
  <si>
    <t>5101-000010000868</t>
  </si>
  <si>
    <t>5101-000010000869</t>
  </si>
  <si>
    <t>5101-000010000870</t>
  </si>
  <si>
    <t>5101-000010000871</t>
  </si>
  <si>
    <t>5101-000010000872</t>
  </si>
  <si>
    <t>5101-000010000873</t>
  </si>
  <si>
    <t>5101-000010000874</t>
  </si>
  <si>
    <t>5101-000010000875</t>
  </si>
  <si>
    <t>5101-000010000876</t>
  </si>
  <si>
    <t>5101-000010000877</t>
  </si>
  <si>
    <t>5101-000010000878</t>
  </si>
  <si>
    <t>5101-000010000879</t>
  </si>
  <si>
    <t>5101-000010000880</t>
  </si>
  <si>
    <t>5101-000010000881</t>
  </si>
  <si>
    <t>5101-000010000882</t>
  </si>
  <si>
    <t>5101-000010000883</t>
  </si>
  <si>
    <t>5101-000010000884</t>
  </si>
  <si>
    <t>5101-000010000885</t>
  </si>
  <si>
    <t>5101-000010000886</t>
  </si>
  <si>
    <t>5101-000010000887</t>
  </si>
  <si>
    <t>5101-000010000888</t>
  </si>
  <si>
    <t>5101-000010000889</t>
  </si>
  <si>
    <t>5101-000010000890</t>
  </si>
  <si>
    <t>5101-000010000891</t>
  </si>
  <si>
    <t>5101-000010000892</t>
  </si>
  <si>
    <t>5101-000010000893</t>
  </si>
  <si>
    <t>5101-000010000894</t>
  </si>
  <si>
    <t>5101-000010000895</t>
  </si>
  <si>
    <t>5101-000010000896</t>
  </si>
  <si>
    <t>5101-000010000897</t>
  </si>
  <si>
    <t>CONJUNTO EJECUTIVO DERECHO MODELO AA01NEDA</t>
  </si>
  <si>
    <t>5101-000010000898</t>
  </si>
  <si>
    <t>5101-000010000899</t>
  </si>
  <si>
    <t>5101-000010000900</t>
  </si>
  <si>
    <t>5101-000010000901</t>
  </si>
  <si>
    <t>5101-000010000902</t>
  </si>
  <si>
    <t>5101-000010001993</t>
  </si>
  <si>
    <t>5101-000010001042</t>
  </si>
  <si>
    <t>SILLA DE PLASTICO</t>
  </si>
  <si>
    <t>5101-000010001043</t>
  </si>
  <si>
    <t>5101-000010001044</t>
  </si>
  <si>
    <t>5101-000010001045</t>
  </si>
  <si>
    <t>5101-000010001046</t>
  </si>
  <si>
    <t>5101-000010001047</t>
  </si>
  <si>
    <t>5101-000010001048</t>
  </si>
  <si>
    <t>5101-000010001049</t>
  </si>
  <si>
    <t>5101-000010001050</t>
  </si>
  <si>
    <t>5101-000010001051</t>
  </si>
  <si>
    <t>5101-000010001052</t>
  </si>
  <si>
    <t>5101-000010001053</t>
  </si>
  <si>
    <t>5101-000010001054</t>
  </si>
  <si>
    <t>5101-000010001055</t>
  </si>
  <si>
    <t>5101-000010001056</t>
  </si>
  <si>
    <t>5101-000010001057</t>
  </si>
  <si>
    <t>5101-000010001058</t>
  </si>
  <si>
    <t>5101-000010001059</t>
  </si>
  <si>
    <t>5101-000010001060</t>
  </si>
  <si>
    <t>5101-000010001061</t>
  </si>
  <si>
    <t>5101-000010001062</t>
  </si>
  <si>
    <t>5101-000010001063</t>
  </si>
  <si>
    <t>5101-000010001064</t>
  </si>
  <si>
    <t>5101-000010001065</t>
  </si>
  <si>
    <t>5101-000010001066</t>
  </si>
  <si>
    <t>5101-000010001067</t>
  </si>
  <si>
    <t>5101-000010001068</t>
  </si>
  <si>
    <t>5101-000010001069</t>
  </si>
  <si>
    <t>5101-000010001070</t>
  </si>
  <si>
    <t>5101-000010001071</t>
  </si>
  <si>
    <t>5101-000010001072</t>
  </si>
  <si>
    <t>5101-000010001073</t>
  </si>
  <si>
    <t>5101-000010001074</t>
  </si>
  <si>
    <t>5101-000010001075</t>
  </si>
  <si>
    <t>5101-000010001076</t>
  </si>
  <si>
    <t>5101-000010001077</t>
  </si>
  <si>
    <t>5101-000010001078</t>
  </si>
  <si>
    <t>5101-000010001041</t>
  </si>
  <si>
    <t>5101-000010001004</t>
  </si>
  <si>
    <t>5101-000010001005</t>
  </si>
  <si>
    <t>5101-000010001006</t>
  </si>
  <si>
    <t>5101-000010001007</t>
  </si>
  <si>
    <t>5101-000010001008</t>
  </si>
  <si>
    <t>5101-000010001009</t>
  </si>
  <si>
    <t>5101-000010001010</t>
  </si>
  <si>
    <t>5101-000010001011</t>
  </si>
  <si>
    <t>5101-000010001012</t>
  </si>
  <si>
    <t>LOCKER DOS PUERTAS</t>
  </si>
  <si>
    <t>5101-000010001013</t>
  </si>
  <si>
    <t>5101-000010001014</t>
  </si>
  <si>
    <t>5101-000010001015</t>
  </si>
  <si>
    <t>5101-000010001016</t>
  </si>
  <si>
    <t>5101-000010001017</t>
  </si>
  <si>
    <t>5101-000010001018</t>
  </si>
  <si>
    <t>5101-000010001019</t>
  </si>
  <si>
    <t>5101-000010001020</t>
  </si>
  <si>
    <t>5101-000010001021</t>
  </si>
  <si>
    <t>5101-000010001022</t>
  </si>
  <si>
    <t>5101-000010001023</t>
  </si>
  <si>
    <t>ANAQUEL 7 ENTREPAﾑOS</t>
  </si>
  <si>
    <t>5101-000010001024</t>
  </si>
  <si>
    <t>5101-000010001025</t>
  </si>
  <si>
    <t>5101-000010001026</t>
  </si>
  <si>
    <t>5101-000010001027</t>
  </si>
  <si>
    <t>5101-000010001028</t>
  </si>
  <si>
    <t>5101-000010001029</t>
  </si>
  <si>
    <t>5101-000010001030</t>
  </si>
  <si>
    <t>5101-000010001031</t>
  </si>
  <si>
    <t>5101-000010001032</t>
  </si>
  <si>
    <t>5101-000010001033</t>
  </si>
  <si>
    <t>5101-000010001034</t>
  </si>
  <si>
    <t>5101-000010001035</t>
  </si>
  <si>
    <t>5101-000010001036</t>
  </si>
  <si>
    <t>5101-000010001037</t>
  </si>
  <si>
    <t>5101-000010001038</t>
  </si>
  <si>
    <t>5101-000010001039</t>
  </si>
  <si>
    <t>5101-000010001040</t>
  </si>
  <si>
    <t>5101-000010001079</t>
  </si>
  <si>
    <t>5101-000010001956</t>
  </si>
  <si>
    <t>LINEA H FOLLETERO CAOBA</t>
  </si>
  <si>
    <t>5101-000010001957</t>
  </si>
  <si>
    <t>5101-000010001958</t>
  </si>
  <si>
    <t>5101-000010001959</t>
  </si>
  <si>
    <t>5101-000010001960</t>
  </si>
  <si>
    <t>5101-000010001961</t>
  </si>
  <si>
    <t>5101-000010001962</t>
  </si>
  <si>
    <t>5101-000010001963</t>
  </si>
  <si>
    <t>5101-000010001964</t>
  </si>
  <si>
    <t>5101-000010001965</t>
  </si>
  <si>
    <t>5101-000010001966</t>
  </si>
  <si>
    <t>5101-000010001967</t>
  </si>
  <si>
    <t>5101-000010001968</t>
  </si>
  <si>
    <t>5101-000010001969</t>
  </si>
  <si>
    <t>5101-000010001970</t>
  </si>
  <si>
    <t>5101-000010001971</t>
  </si>
  <si>
    <t>5101-000010001972</t>
  </si>
  <si>
    <t>5101-000010001973</t>
  </si>
  <si>
    <t>5101-000010001974</t>
  </si>
  <si>
    <t>5101-000010001975</t>
  </si>
  <si>
    <t>5101-000010001976</t>
  </si>
  <si>
    <t>5101-000010001977</t>
  </si>
  <si>
    <t>5101-000010001978</t>
  </si>
  <si>
    <t>5101-000010001979</t>
  </si>
  <si>
    <t>5101-000010001980</t>
  </si>
  <si>
    <t>5101-000010001981</t>
  </si>
  <si>
    <t>5101-000010001982</t>
  </si>
  <si>
    <t>5101-000010001983</t>
  </si>
  <si>
    <t>5101-000010001984</t>
  </si>
  <si>
    <t>5101-000010001985</t>
  </si>
  <si>
    <t>5101-000010001986</t>
  </si>
  <si>
    <t>5101-000010001987</t>
  </si>
  <si>
    <t>5101-000010001988</t>
  </si>
  <si>
    <t>5101-000010001989</t>
  </si>
  <si>
    <t>5101-000010001990</t>
  </si>
  <si>
    <t>5101-000010001991</t>
  </si>
  <si>
    <t>5101-000010001992</t>
  </si>
  <si>
    <t>5101-000010001955</t>
  </si>
  <si>
    <t>5101-000010001080</t>
  </si>
  <si>
    <t>5101-000010001081</t>
  </si>
  <si>
    <t>5101-000010001082</t>
  </si>
  <si>
    <t>5101-000010001083</t>
  </si>
  <si>
    <t>5101-000010001084</t>
  </si>
  <si>
    <t>5101-000010001085</t>
  </si>
  <si>
    <t>5101-000010001086</t>
  </si>
  <si>
    <t>5101-000010001087</t>
  </si>
  <si>
    <t>5101-000010001088</t>
  </si>
  <si>
    <t>5101-000010001089</t>
  </si>
  <si>
    <t>5101-000010001090</t>
  </si>
  <si>
    <t>5101-000010001091</t>
  </si>
  <si>
    <t>5101-000010001092</t>
  </si>
  <si>
    <t>5101-000010001093</t>
  </si>
  <si>
    <t>5101-000010001094</t>
  </si>
  <si>
    <t>5101-000010001095</t>
  </si>
  <si>
    <t>5101-000010001096</t>
  </si>
  <si>
    <t>5101-000010001097</t>
  </si>
  <si>
    <t>5101-000010001098</t>
  </si>
  <si>
    <t>5101-000010001099</t>
  </si>
  <si>
    <t>5101-000010001100</t>
  </si>
  <si>
    <t>5101-000010001101</t>
  </si>
  <si>
    <t>5101-000010001102</t>
  </si>
  <si>
    <t>5101-000010001103</t>
  </si>
  <si>
    <t>5101-000010001942</t>
  </si>
  <si>
    <t>ANAQUEL CON PUERTAS, ENTREPAﾑOS Y CHAPAS</t>
  </si>
  <si>
    <t>5101-000010001943</t>
  </si>
  <si>
    <t>5101-000010001944</t>
  </si>
  <si>
    <t>5101-000010001945</t>
  </si>
  <si>
    <t>5101-000010001946</t>
  </si>
  <si>
    <t>5101-000010001947</t>
  </si>
  <si>
    <t>5101-000010001948</t>
  </si>
  <si>
    <t>5101-000010001949</t>
  </si>
  <si>
    <t>5101-000010001950</t>
  </si>
  <si>
    <t>5101-000010001951</t>
  </si>
  <si>
    <t>5101-000010001952</t>
  </si>
  <si>
    <t>5101-000010001953</t>
  </si>
  <si>
    <t>5101-000010001954</t>
  </si>
  <si>
    <t>5101-000010001682</t>
  </si>
  <si>
    <t>5101-000010000301</t>
  </si>
  <si>
    <t>5101-000010000602</t>
  </si>
  <si>
    <t>5101-000010000300</t>
  </si>
  <si>
    <t>5101-000010000299</t>
  </si>
  <si>
    <t>ANAQUEL CON PUERTAS Y CHAPAS</t>
  </si>
  <si>
    <t>5101-000010000603</t>
  </si>
  <si>
    <t>5101-000010000604</t>
  </si>
  <si>
    <t>5101-000010000605</t>
  </si>
  <si>
    <t>5101-000010000606</t>
  </si>
  <si>
    <t>5101-000010000607</t>
  </si>
  <si>
    <t>5101-000010000298</t>
  </si>
  <si>
    <t>5101-000010000297</t>
  </si>
  <si>
    <t>5101-000010000296</t>
  </si>
  <si>
    <t>5101-000010000295</t>
  </si>
  <si>
    <t>5101-000010000294</t>
  </si>
  <si>
    <t>5101-000010000293</t>
  </si>
  <si>
    <t>5101-000010000292</t>
  </si>
  <si>
    <t>5101-000010000291</t>
  </si>
  <si>
    <t>5101-000010000290</t>
  </si>
  <si>
    <t>5101-000010000608</t>
  </si>
  <si>
    <t>5101-000010000609</t>
  </si>
  <si>
    <t>5101-000010000610</t>
  </si>
  <si>
    <t>5101-000010000611</t>
  </si>
  <si>
    <t>5101-000010000612</t>
  </si>
  <si>
    <t>5101-000010000613</t>
  </si>
  <si>
    <t>5101-000010000614</t>
  </si>
  <si>
    <t>5101-000010000615</t>
  </si>
  <si>
    <t>5101-000010000616</t>
  </si>
  <si>
    <t>5101-000010000617</t>
  </si>
  <si>
    <t>5101-000010000618</t>
  </si>
  <si>
    <t>5101-000010000619</t>
  </si>
  <si>
    <t>5101-000010000620</t>
  </si>
  <si>
    <t>5101-000010000621</t>
  </si>
  <si>
    <t>5101-000010000622</t>
  </si>
  <si>
    <t>5101-000010000623</t>
  </si>
  <si>
    <t>5101-000010000624</t>
  </si>
  <si>
    <t>5101-000010000625</t>
  </si>
  <si>
    <t>5101-000010000626</t>
  </si>
  <si>
    <t>5101-000010000289</t>
  </si>
  <si>
    <t>5101-000010000246</t>
  </si>
  <si>
    <t>5101-000010000247</t>
  </si>
  <si>
    <t>5101-000010000248</t>
  </si>
  <si>
    <t>5101-000010000249</t>
  </si>
  <si>
    <t>5101-000010000250</t>
  </si>
  <si>
    <t>SILLA METALICA PLEGABLE</t>
  </si>
  <si>
    <t>5101-000010000251</t>
  </si>
  <si>
    <t>5101-000010000252</t>
  </si>
  <si>
    <t>5101-000010000253</t>
  </si>
  <si>
    <t>5101-000010000254</t>
  </si>
  <si>
    <t>1SILLA METALICA PLEGABLE</t>
  </si>
  <si>
    <t>5101-000010000255</t>
  </si>
  <si>
    <t>5101-000010000256</t>
  </si>
  <si>
    <t>5101-000010000257</t>
  </si>
  <si>
    <t>5101-000010000258</t>
  </si>
  <si>
    <t>5101-000010000259</t>
  </si>
  <si>
    <t>5101-000010000260</t>
  </si>
  <si>
    <t>5101-000010000261</t>
  </si>
  <si>
    <t>5101-000010000262</t>
  </si>
  <si>
    <t>5101-000010000263</t>
  </si>
  <si>
    <t>5101-000010000265</t>
  </si>
  <si>
    <t>5101-000010000266</t>
  </si>
  <si>
    <t>5101-000010000268</t>
  </si>
  <si>
    <t>5101-000010000269</t>
  </si>
  <si>
    <t>5101-000010000270</t>
  </si>
  <si>
    <t>5101-000010000271</t>
  </si>
  <si>
    <t>5101-000010000273</t>
  </si>
  <si>
    <t>5101-000010000275</t>
  </si>
  <si>
    <t>5101-000010000276</t>
  </si>
  <si>
    <t>5101-000010000278</t>
  </si>
  <si>
    <t>5101-000010000279</t>
  </si>
  <si>
    <t>5101-000010000280</t>
  </si>
  <si>
    <t>5101-000010000281</t>
  </si>
  <si>
    <t>5101-000010000282</t>
  </si>
  <si>
    <t>5101-000010000283</t>
  </si>
  <si>
    <t>5101-000010000285</t>
  </si>
  <si>
    <t>5101-000010000286</t>
  </si>
  <si>
    <t>5101-000010000287</t>
  </si>
  <si>
    <t>5101-000010000288</t>
  </si>
  <si>
    <t>5101-000010000627</t>
  </si>
  <si>
    <t>5101-000010000672</t>
  </si>
  <si>
    <t>5101-000010000673</t>
  </si>
  <si>
    <t>MUEBLE PARA CASETA</t>
  </si>
  <si>
    <t>5101-000010000674</t>
  </si>
  <si>
    <t>5101-000010000675</t>
  </si>
  <si>
    <t>CONJUNTO CON TRES ENTREPAﾑOS</t>
  </si>
  <si>
    <t>5101-000010000676</t>
  </si>
  <si>
    <t>GABINETE PORTALLAVERO</t>
  </si>
  <si>
    <t>5101-000010000677</t>
  </si>
  <si>
    <t>MUEBLE PARA ACCESORIOS</t>
  </si>
  <si>
    <t>5101-000010000680</t>
  </si>
  <si>
    <t>CONJUNTO MODULAR P/OFICINA</t>
  </si>
  <si>
    <t>5101-000010000681</t>
  </si>
  <si>
    <t>5101-000010000682</t>
  </si>
  <si>
    <t>5101-000010000683</t>
  </si>
  <si>
    <t>5101-000010000684</t>
  </si>
  <si>
    <t>5101-000010000685</t>
  </si>
  <si>
    <t>5101-000010000686</t>
  </si>
  <si>
    <t>5101-000010000687</t>
  </si>
  <si>
    <t>5101-000010000688</t>
  </si>
  <si>
    <t>MESA PARA OFICINA</t>
  </si>
  <si>
    <t>5101-000010000689</t>
  </si>
  <si>
    <t>5101-000010000690</t>
  </si>
  <si>
    <t>5101-000010000691</t>
  </si>
  <si>
    <t>5101-000010000692</t>
  </si>
  <si>
    <t>5101-000010000693</t>
  </si>
  <si>
    <t>5101-000010000694</t>
  </si>
  <si>
    <t>5101-000010000695</t>
  </si>
  <si>
    <t>5101-000010000696</t>
  </si>
  <si>
    <t>5101-000010000697</t>
  </si>
  <si>
    <t>5101-000010000698</t>
  </si>
  <si>
    <t>MODULO DE RECEPCION</t>
  </si>
  <si>
    <t>5101-000010000699</t>
  </si>
  <si>
    <t>5101-000010000700</t>
  </si>
  <si>
    <t>5101-000010000701</t>
  </si>
  <si>
    <t>5101-000010001421</t>
  </si>
  <si>
    <t>MESA PARA APARATO CON 3 ENTREPAﾑOS Y CON RODAJAS</t>
  </si>
  <si>
    <t>5101-000010001422</t>
  </si>
  <si>
    <t>5101-000010001423</t>
  </si>
  <si>
    <t>5101-000010001430</t>
  </si>
  <si>
    <t>MESA CON CUBIERTA RECLINABLE CON HULE ESPUMA</t>
  </si>
  <si>
    <t>5101-000010001431</t>
  </si>
  <si>
    <t>5101-000010001432</t>
  </si>
  <si>
    <t>5101-000010001433</t>
  </si>
  <si>
    <t>BANCO PARA MESAS</t>
  </si>
  <si>
    <t>5101-000010001434</t>
  </si>
  <si>
    <t>5101-000010001435</t>
  </si>
  <si>
    <t>5101-000010000671</t>
  </si>
  <si>
    <t>MUEBLE PARA MESITA</t>
  </si>
  <si>
    <t>5101-000010000628</t>
  </si>
  <si>
    <t>5101-000010000629</t>
  </si>
  <si>
    <t>5101-000010000630</t>
  </si>
  <si>
    <t>5101-000010000631</t>
  </si>
  <si>
    <t>5101-000010000632</t>
  </si>
  <si>
    <t>5101-000010000635</t>
  </si>
  <si>
    <t>5101-000010000636</t>
  </si>
  <si>
    <t>5101-000010000637</t>
  </si>
  <si>
    <t>5101-000010000638</t>
  </si>
  <si>
    <t>5101-000010000639</t>
  </si>
  <si>
    <t>5101-000010000640</t>
  </si>
  <si>
    <t>5101-000010000641</t>
  </si>
  <si>
    <t>5101-000010000642</t>
  </si>
  <si>
    <t>5101-000010000643</t>
  </si>
  <si>
    <t>5101-000010000644</t>
  </si>
  <si>
    <t>5101-000010000645</t>
  </si>
  <si>
    <t>MESA PEGABLE</t>
  </si>
  <si>
    <t>5101-000010000646</t>
  </si>
  <si>
    <t>5101-000010000649</t>
  </si>
  <si>
    <t>5101-000010000650</t>
  </si>
  <si>
    <t>5101-000010000651</t>
  </si>
  <si>
    <t>5101-000010000652</t>
  </si>
  <si>
    <t>5101-000010000653</t>
  </si>
  <si>
    <t>5101-000010000654</t>
  </si>
  <si>
    <t>5101-000010000655</t>
  </si>
  <si>
    <t>5101-000010000656</t>
  </si>
  <si>
    <t>5101-000010000657</t>
  </si>
  <si>
    <t>5101-000010000658</t>
  </si>
  <si>
    <t>5101-000010000659</t>
  </si>
  <si>
    <t>5101-000010000660</t>
  </si>
  <si>
    <t>5101-000010000661</t>
  </si>
  <si>
    <t>5101-000010000662</t>
  </si>
  <si>
    <t>5101-000010000663</t>
  </si>
  <si>
    <t>5101-000010000665</t>
  </si>
  <si>
    <t>CAJA DINERO</t>
  </si>
  <si>
    <t>5101-000010000666</t>
  </si>
  <si>
    <t>5101-000010000667</t>
  </si>
  <si>
    <t>5101-000010000668</t>
  </si>
  <si>
    <t>5101-000010000670</t>
  </si>
  <si>
    <t>MUEBLE PARA COPIADORA</t>
  </si>
  <si>
    <t>5101-000010000235</t>
  </si>
  <si>
    <t>5101-000010000404</t>
  </si>
  <si>
    <t>5101-000010000405</t>
  </si>
  <si>
    <t>5101-000010000406</t>
  </si>
  <si>
    <t>5101-000010000407</t>
  </si>
  <si>
    <t>5101-000010000408</t>
  </si>
  <si>
    <t>5101-000010000409</t>
  </si>
  <si>
    <t>5101-000010000410</t>
  </si>
  <si>
    <t>5101-000010000411</t>
  </si>
  <si>
    <t>5101-000010000412</t>
  </si>
  <si>
    <t>5101-000010000413</t>
  </si>
  <si>
    <t>5101-000010000414</t>
  </si>
  <si>
    <t>5101-000010000415</t>
  </si>
  <si>
    <t>5101-000010000416</t>
  </si>
  <si>
    <t>5101-000010000417</t>
  </si>
  <si>
    <t>5101-000010000418</t>
  </si>
  <si>
    <t>5101-000010000419</t>
  </si>
  <si>
    <t>LIBRERO CON CUATRO ENTREPAﾑOS</t>
  </si>
  <si>
    <t>5101-000010000420</t>
  </si>
  <si>
    <t>LIBRERO CON FORMA DE L</t>
  </si>
  <si>
    <t>5101-000010000421</t>
  </si>
  <si>
    <t>LIBRERO CON TRES ENTREPAﾑOS</t>
  </si>
  <si>
    <t>5101-000010000422</t>
  </si>
  <si>
    <t>ARCHIVERO VERTICAL 3 GAV</t>
  </si>
  <si>
    <t>5101-000010000423</t>
  </si>
  <si>
    <t>5101-000010000424</t>
  </si>
  <si>
    <t>CASILLERO</t>
  </si>
  <si>
    <t>5101-000010000425</t>
  </si>
  <si>
    <t>5101-000010000426</t>
  </si>
  <si>
    <t>5101-000010000427</t>
  </si>
  <si>
    <t>5101-000010000428</t>
  </si>
  <si>
    <t>5101-000010000429</t>
  </si>
  <si>
    <t>5101-000010000430</t>
  </si>
  <si>
    <t>5101-000010000431</t>
  </si>
  <si>
    <t>5101-000010000432</t>
  </si>
  <si>
    <t>5101-000010000433</t>
  </si>
  <si>
    <t>5101-000010000434</t>
  </si>
  <si>
    <t>5101-000010000435</t>
  </si>
  <si>
    <t>5101-000010000436</t>
  </si>
  <si>
    <t>5101-000010000437</t>
  </si>
  <si>
    <t>5101-000010000438</t>
  </si>
  <si>
    <t>5101-000010000439</t>
  </si>
  <si>
    <t>5101-000010000440</t>
  </si>
  <si>
    <t>5101-000010000403</t>
  </si>
  <si>
    <t>5101-000010001683</t>
  </si>
  <si>
    <t>5101-000010001684</t>
  </si>
  <si>
    <t>5101-000010001685</t>
  </si>
  <si>
    <t>5101-000010001686</t>
  </si>
  <si>
    <t>5101-000010001687</t>
  </si>
  <si>
    <t>5101-000010001688</t>
  </si>
  <si>
    <t>5101-000010001689</t>
  </si>
  <si>
    <t>5101-000010001690</t>
  </si>
  <si>
    <t>5101-000010001691</t>
  </si>
  <si>
    <t>5101-000010001692</t>
  </si>
  <si>
    <t>5101-000010001693</t>
  </si>
  <si>
    <t>5101-000010001694</t>
  </si>
  <si>
    <t>5101-000010001695</t>
  </si>
  <si>
    <t>5101-000010001696</t>
  </si>
  <si>
    <t>5101-000010001697</t>
  </si>
  <si>
    <t>5101-000010001698</t>
  </si>
  <si>
    <t>CONJUNTO EJECUTIVO CON TRES CAJONES</t>
  </si>
  <si>
    <t>5101-000010001699</t>
  </si>
  <si>
    <t>5101-000010001700</t>
  </si>
  <si>
    <t>5101-000010001701</t>
  </si>
  <si>
    <t>5101-000010001702</t>
  </si>
  <si>
    <t>5101-000010001703</t>
  </si>
  <si>
    <t>5101-000010001704</t>
  </si>
  <si>
    <t>5101-000010001705</t>
  </si>
  <si>
    <t>5101-000010001706</t>
  </si>
  <si>
    <t>5101-000010001707</t>
  </si>
  <si>
    <t>5101-000010001708</t>
  </si>
  <si>
    <t>5101-000010001709</t>
  </si>
  <si>
    <t>5101-000010001710</t>
  </si>
  <si>
    <t>5101-000010001711</t>
  </si>
  <si>
    <t>5101-000010001712</t>
  </si>
  <si>
    <t>ARCHIVERO VERTICAL 3 GAV.</t>
  </si>
  <si>
    <t>5101-000010001713</t>
  </si>
  <si>
    <t>5101-000010001714</t>
  </si>
  <si>
    <t>5101-000010001715</t>
  </si>
  <si>
    <t>5101-000010001716</t>
  </si>
  <si>
    <t>5101-000010001717</t>
  </si>
  <si>
    <t>5101-000010001718</t>
  </si>
  <si>
    <t>5101-000010000402</t>
  </si>
  <si>
    <t>5101-000010000441</t>
  </si>
  <si>
    <t>5101-000010000490</t>
  </si>
  <si>
    <t>CONJUNTO SECRETARIAL IZQUIERDO</t>
  </si>
  <si>
    <t>5101-000010000491</t>
  </si>
  <si>
    <t>5101-000010000492</t>
  </si>
  <si>
    <t>5101-000010000493</t>
  </si>
  <si>
    <t>SILLA METALICA COLOR CAFE</t>
  </si>
  <si>
    <t>5101-000010000494</t>
  </si>
  <si>
    <t>5101-000010000495</t>
  </si>
  <si>
    <t>5101-000010000496</t>
  </si>
  <si>
    <t>5101-000010000497</t>
  </si>
  <si>
    <t>5101-000010000498</t>
  </si>
  <si>
    <t>5101-000010000499</t>
  </si>
  <si>
    <t>5101-000010000500</t>
  </si>
  <si>
    <t>5101-000010000501</t>
  </si>
  <si>
    <t>5101-000010000202</t>
  </si>
  <si>
    <t>ASTANTES</t>
  </si>
  <si>
    <t>5101-000010000203</t>
  </si>
  <si>
    <t>5101-000010000204</t>
  </si>
  <si>
    <t>5101-000010000205</t>
  </si>
  <si>
    <t>5101-000010000206</t>
  </si>
  <si>
    <t>5101-000010000207</t>
  </si>
  <si>
    <t>5101-000010000208</t>
  </si>
  <si>
    <t>5101-000010000209</t>
  </si>
  <si>
    <t>5101-000010000210</t>
  </si>
  <si>
    <t>5101-000010000211</t>
  </si>
  <si>
    <t>5101-000010000212</t>
  </si>
  <si>
    <t>5101-000010000213</t>
  </si>
  <si>
    <t>5101-000010000214</t>
  </si>
  <si>
    <t>5101-000010000215</t>
  </si>
  <si>
    <t>5101-000010000216</t>
  </si>
  <si>
    <t>5101-000010000217</t>
  </si>
  <si>
    <t>5101-000010000218</t>
  </si>
  <si>
    <t>5101-000010000219</t>
  </si>
  <si>
    <t>5101-000010000220</t>
  </si>
  <si>
    <t>5101-000010000221</t>
  </si>
  <si>
    <t>5101-000010000222</t>
  </si>
  <si>
    <t>5101-000010000223</t>
  </si>
  <si>
    <t>5101-000010000224</t>
  </si>
  <si>
    <t>5101-000010000225</t>
  </si>
  <si>
    <t>5101-000010000226</t>
  </si>
  <si>
    <t>5101-000010000489</t>
  </si>
  <si>
    <t>CONJUNTO SECRETARIAL DEREHO</t>
  </si>
  <si>
    <t>5101-000010000442</t>
  </si>
  <si>
    <t>5101-000010000443</t>
  </si>
  <si>
    <t>5101-000010000449</t>
  </si>
  <si>
    <t>5101-000010000450</t>
  </si>
  <si>
    <t>5101-000010000451</t>
  </si>
  <si>
    <t>5101-000010000452</t>
  </si>
  <si>
    <t>MESA PARA 10 PERSONAS</t>
  </si>
  <si>
    <t>5101-000010000453</t>
  </si>
  <si>
    <t>5101-000010000454</t>
  </si>
  <si>
    <t>5101-000010000455</t>
  </si>
  <si>
    <t>5101-000010000456</t>
  </si>
  <si>
    <t>5101-000010000457</t>
  </si>
  <si>
    <t>5101-000010000458</t>
  </si>
  <si>
    <t>5101-000010000459</t>
  </si>
  <si>
    <t>SOPORTE PARA TV</t>
  </si>
  <si>
    <t>5101-000010000460</t>
  </si>
  <si>
    <t>5101-000010000461</t>
  </si>
  <si>
    <t>5101-000010000467</t>
  </si>
  <si>
    <t>SILLA EJECUTIVA CON RESPALDO BAJO</t>
  </si>
  <si>
    <t>5101-000010000468</t>
  </si>
  <si>
    <t>5101-000010000469</t>
  </si>
  <si>
    <t>SILLA EJECUTIVA ALTURA VARIABLE</t>
  </si>
  <si>
    <t>5101-000010000470</t>
  </si>
  <si>
    <t>5101-000010000471</t>
  </si>
  <si>
    <t>SILLON EJECUTIVO DE ALTURA VARIABLE</t>
  </si>
  <si>
    <t>5101-000010000472</t>
  </si>
  <si>
    <t>SILLON EJECUTIVO ALTURA VARIAVLE</t>
  </si>
  <si>
    <t>5101-000010000473</t>
  </si>
  <si>
    <t>5101-000010000474</t>
  </si>
  <si>
    <t>5101-000010000475</t>
  </si>
  <si>
    <t>5101-000010000476</t>
  </si>
  <si>
    <t>5101-000010000477</t>
  </si>
  <si>
    <t>5101-000010000478</t>
  </si>
  <si>
    <t>5101-000010000479</t>
  </si>
  <si>
    <t>5101-000010000480</t>
  </si>
  <si>
    <t>5101-000010000481</t>
  </si>
  <si>
    <t>5101-000010000482</t>
  </si>
  <si>
    <t>5101-000010000483</t>
  </si>
  <si>
    <t>5101-000010000484</t>
  </si>
  <si>
    <t>5101-000010000485</t>
  </si>
  <si>
    <t>5101-000010000486</t>
  </si>
  <si>
    <t>5101-000010000487</t>
  </si>
  <si>
    <t>5101-000010000488</t>
  </si>
  <si>
    <t>5101-000010002996</t>
  </si>
  <si>
    <t>MESA MULTIUSOS</t>
  </si>
  <si>
    <t>5101-000010002995</t>
  </si>
  <si>
    <t>5101-000010002994</t>
  </si>
  <si>
    <t>5101-000010002997</t>
  </si>
  <si>
    <t>5101-000010002998</t>
  </si>
  <si>
    <t>5101-000010002999</t>
  </si>
  <si>
    <t>5101-000010003000</t>
  </si>
  <si>
    <t>5101-000010002993</t>
  </si>
  <si>
    <t>5101-000010002992</t>
  </si>
  <si>
    <t>5101-000010002991</t>
  </si>
  <si>
    <t>5101-000010002990</t>
  </si>
  <si>
    <t>5101-000010002989</t>
  </si>
  <si>
    <t>5101-000010002988</t>
  </si>
  <si>
    <t>5101-000010002987</t>
  </si>
  <si>
    <t>5101-000010002986</t>
  </si>
  <si>
    <t>5101-000010003001</t>
  </si>
  <si>
    <t>5101-000010003002</t>
  </si>
  <si>
    <t>5101-000010003003</t>
  </si>
  <si>
    <t>5101-000010003004</t>
  </si>
  <si>
    <t>5101-000010003005</t>
  </si>
  <si>
    <t>5101-000010003006</t>
  </si>
  <si>
    <t>5101-000010003007</t>
  </si>
  <si>
    <t>5101-000010003008</t>
  </si>
  <si>
    <t>5101-000010003009</t>
  </si>
  <si>
    <t>5101-000010003010</t>
  </si>
  <si>
    <t>5101-000010003011</t>
  </si>
  <si>
    <t>5101-000010003012</t>
  </si>
  <si>
    <t>5101-000010003013</t>
  </si>
  <si>
    <t>5101-000010003014</t>
  </si>
  <si>
    <t>5101-000010003015</t>
  </si>
  <si>
    <t>5101-000010002434</t>
  </si>
  <si>
    <t>SILLA VISITANTE 1 PLAZA CON BRAZOS NEGRAS</t>
  </si>
  <si>
    <t>5101-000010002435</t>
  </si>
  <si>
    <t>5101-000010002436</t>
  </si>
  <si>
    <t>5101-000010002437</t>
  </si>
  <si>
    <t>5101-000010002960</t>
  </si>
  <si>
    <t>5101-000010002961</t>
  </si>
  <si>
    <t>5101-000010002962</t>
  </si>
  <si>
    <t>5101-000010002963</t>
  </si>
  <si>
    <t>5101-000010002964</t>
  </si>
  <si>
    <t>FOLLETEROS</t>
  </si>
  <si>
    <t>5101-000010002965</t>
  </si>
  <si>
    <t>5101-000010002966</t>
  </si>
  <si>
    <t>5101-000010002967</t>
  </si>
  <si>
    <t>5101-000010002968</t>
  </si>
  <si>
    <t>5101-000010002969</t>
  </si>
  <si>
    <t>5101-000010002970</t>
  </si>
  <si>
    <t>5101-000010002971</t>
  </si>
  <si>
    <t>BUZON DE SUGERENCIAS</t>
  </si>
  <si>
    <t>5101-000010002972</t>
  </si>
  <si>
    <t>5101-000010002973</t>
  </si>
  <si>
    <t>5101-000010002974</t>
  </si>
  <si>
    <t>5101-000010002975</t>
  </si>
  <si>
    <t>5101-000010002976</t>
  </si>
  <si>
    <t>5101-000010002977</t>
  </si>
  <si>
    <t>5101-000010002978</t>
  </si>
  <si>
    <t>5101-000010002979</t>
  </si>
  <si>
    <t>5101-000010002980</t>
  </si>
  <si>
    <t>5101-000010002981</t>
  </si>
  <si>
    <t>5101-000010002982</t>
  </si>
  <si>
    <t>5101-000010002983</t>
  </si>
  <si>
    <t>5101-000010002984</t>
  </si>
  <si>
    <t>5101-000010002985</t>
  </si>
  <si>
    <t>5101-000010003016</t>
  </si>
  <si>
    <t>5101-000010002544</t>
  </si>
  <si>
    <t>MESA DE TRABAJO DE 1.2</t>
  </si>
  <si>
    <t>5101-000010002545</t>
  </si>
  <si>
    <t>5101-000010002546</t>
  </si>
  <si>
    <t>5101-000010002547</t>
  </si>
  <si>
    <t>5101-000010002548</t>
  </si>
  <si>
    <t>5101-000010002549</t>
  </si>
  <si>
    <t>SILLA OPERATIVA CON BRAZOS</t>
  </si>
  <si>
    <t>5101-000010002550</t>
  </si>
  <si>
    <t>5101-000010002551</t>
  </si>
  <si>
    <t>5101-000010002552</t>
  </si>
  <si>
    <t>5101-000010002553</t>
  </si>
  <si>
    <t>5101-000010002554</t>
  </si>
  <si>
    <t>5101-000010002555</t>
  </si>
  <si>
    <t>5101-000010002556</t>
  </si>
  <si>
    <t>5101-000010002557</t>
  </si>
  <si>
    <t>5101-000010002558</t>
  </si>
  <si>
    <t>5101-000010002559</t>
  </si>
  <si>
    <t>5101-000010002560</t>
  </si>
  <si>
    <t>5101-000010002561</t>
  </si>
  <si>
    <t>5101-000010002562</t>
  </si>
  <si>
    <t>5101-000010002563</t>
  </si>
  <si>
    <t>5101-000010002564</t>
  </si>
  <si>
    <t>SILLON VISITANTE BASE DE TRINEO SIN BRAZOS</t>
  </si>
  <si>
    <t>5101-000010002565</t>
  </si>
  <si>
    <t>5101-000010002598</t>
  </si>
  <si>
    <t>5101-000010002619</t>
  </si>
  <si>
    <t>5101-000010002620</t>
  </si>
  <si>
    <t>5101-000010002621</t>
  </si>
  <si>
    <t>5101-000010002630</t>
  </si>
  <si>
    <t>5101-000010002631</t>
  </si>
  <si>
    <t>5101-000010002632</t>
  </si>
  <si>
    <t>5101-000010002633</t>
  </si>
  <si>
    <t>5101-000010003017</t>
  </si>
  <si>
    <t>5101-000010003018</t>
  </si>
  <si>
    <t>5101-000010003019</t>
  </si>
  <si>
    <t>5101-000010003020</t>
  </si>
  <si>
    <t>5101-000010003021</t>
  </si>
  <si>
    <t>5101-000010003022</t>
  </si>
  <si>
    <t>5101-000010003023</t>
  </si>
  <si>
    <t>5101-000010003024</t>
  </si>
  <si>
    <t>5101-000010003025</t>
  </si>
  <si>
    <t>5101-000010003026</t>
  </si>
  <si>
    <t>5101-000010003027</t>
  </si>
  <si>
    <t>5101-000010003028</t>
  </si>
  <si>
    <t>5101-000010003029</t>
  </si>
  <si>
    <t>5101-000010003030</t>
  </si>
  <si>
    <t>5101-000010003031</t>
  </si>
  <si>
    <t>5101-000010003034</t>
  </si>
  <si>
    <t>5101-000010003035</t>
  </si>
  <si>
    <t>5101-000010003036</t>
  </si>
  <si>
    <t>5101-000010003037</t>
  </si>
  <si>
    <t>5101-000010003038</t>
  </si>
  <si>
    <t>5101-000010003042</t>
  </si>
  <si>
    <t>CAJA FUERTE ES-153030</t>
  </si>
  <si>
    <t>5101-000010003043</t>
  </si>
  <si>
    <t>5101-000010003044</t>
  </si>
  <si>
    <t>CAJA FUERTE ES-153030 CON ANCLAS</t>
  </si>
  <si>
    <t>5101-000010003059</t>
  </si>
  <si>
    <t>SILLA S/BRAZOS, GIRATORIO</t>
  </si>
  <si>
    <t>5101-000010002538</t>
  </si>
  <si>
    <t>MESA DE CENTRO 70X70X.55</t>
  </si>
  <si>
    <t>5101-000010002539</t>
  </si>
  <si>
    <t>5101-000010002540</t>
  </si>
  <si>
    <t>5101-000010002541</t>
  </si>
  <si>
    <t>5101-000010002542</t>
  </si>
  <si>
    <t>5101-000010002543</t>
  </si>
  <si>
    <t>5101-000010002433</t>
  </si>
  <si>
    <t>5101-000010002186</t>
  </si>
  <si>
    <t>SILLA SECRETARIAL SIN BRAZOS MARCA ROBUS</t>
  </si>
  <si>
    <t>5101-000010002187</t>
  </si>
  <si>
    <t>5101-000010002188</t>
  </si>
  <si>
    <t>5101-000010002189</t>
  </si>
  <si>
    <t>5101-000010002190</t>
  </si>
  <si>
    <t>5101-000010002191</t>
  </si>
  <si>
    <t>5101-000010002192</t>
  </si>
  <si>
    <t>5101-000010002193</t>
  </si>
  <si>
    <t>CREDENZAS 4 PUERTAS RIPO BANDERA PART.</t>
  </si>
  <si>
    <t>5101-000010002194</t>
  </si>
  <si>
    <t>5101-000010002195</t>
  </si>
  <si>
    <t>5101-000010002196</t>
  </si>
  <si>
    <t>5101-000010002197</t>
  </si>
  <si>
    <t>5101-000010002198</t>
  </si>
  <si>
    <t>5101-000010002199</t>
  </si>
  <si>
    <t>5101-000010002200</t>
  </si>
  <si>
    <t>5101-000010002201</t>
  </si>
  <si>
    <t>5101-000010002202</t>
  </si>
  <si>
    <t>5101-000010002203</t>
  </si>
  <si>
    <t>ARCHIVERO VERTICAL 3 GABETA T/O</t>
  </si>
  <si>
    <t>5101-000010002204</t>
  </si>
  <si>
    <t>5101-000010002205</t>
  </si>
  <si>
    <t>5101-000010002206</t>
  </si>
  <si>
    <t>5101-000010002207</t>
  </si>
  <si>
    <t>5101-000010002208</t>
  </si>
  <si>
    <t>5101-000010002209</t>
  </si>
  <si>
    <t>5101-000010002210</t>
  </si>
  <si>
    <t>5101-000010002211</t>
  </si>
  <si>
    <t>5101-000010002212</t>
  </si>
  <si>
    <t>5101-000010002213</t>
  </si>
  <si>
    <t>5101-000010002214</t>
  </si>
  <si>
    <t>5101-000010002215</t>
  </si>
  <si>
    <t>5101-000010001640</t>
  </si>
  <si>
    <t>5101-000010001641</t>
  </si>
  <si>
    <t>5101-000010001642</t>
  </si>
  <si>
    <t>5101-000010001643</t>
  </si>
  <si>
    <t>5101-000010001382</t>
  </si>
  <si>
    <t>5101-000010001383</t>
  </si>
  <si>
    <t>5101-000010001384</t>
  </si>
  <si>
    <t>5101-000010002163</t>
  </si>
  <si>
    <t>5101-000010002164</t>
  </si>
  <si>
    <t>5101-000010002165</t>
  </si>
  <si>
    <t>5101-000010002166</t>
  </si>
  <si>
    <t>5101-000010002167</t>
  </si>
  <si>
    <t>5101-000010002168</t>
  </si>
  <si>
    <t>5101-000010002169</t>
  </si>
  <si>
    <t>5101-000010002170</t>
  </si>
  <si>
    <t>5101-000010002171</t>
  </si>
  <si>
    <t>5101-000010002172</t>
  </si>
  <si>
    <t>5101-000010002173</t>
  </si>
  <si>
    <t>5101-000010002174</t>
  </si>
  <si>
    <t>5101-000010002175</t>
  </si>
  <si>
    <t>5101-000010002176</t>
  </si>
  <si>
    <t>5101-000010002177</t>
  </si>
  <si>
    <t>5101-000010002178</t>
  </si>
  <si>
    <t>5101-000010002179</t>
  </si>
  <si>
    <t>5101-000010002180</t>
  </si>
  <si>
    <t>5101-000010002181</t>
  </si>
  <si>
    <t>5101-000010002182</t>
  </si>
  <si>
    <t>5101-000010002183</t>
  </si>
  <si>
    <t>5101-000010002184</t>
  </si>
  <si>
    <t>5101-000010002185</t>
  </si>
  <si>
    <t>5101-000010002216</t>
  </si>
  <si>
    <t>5101-000010002403</t>
  </si>
  <si>
    <t>ESCRITORIO SECRETARIAL 1.20 X .7 NEGROS</t>
  </si>
  <si>
    <t>5101-000010002404</t>
  </si>
  <si>
    <t>5101-000010002405</t>
  </si>
  <si>
    <t>5101-000010002406</t>
  </si>
  <si>
    <t>5101-000010002407</t>
  </si>
  <si>
    <t>5101-000010002408</t>
  </si>
  <si>
    <t>5101-000010002409</t>
  </si>
  <si>
    <t>5101-000010002410</t>
  </si>
  <si>
    <t>5101-000010002411</t>
  </si>
  <si>
    <t>5101-000010002412</t>
  </si>
  <si>
    <t>5101-000010002413</t>
  </si>
  <si>
    <t>5101-000010002414</t>
  </si>
  <si>
    <t>5101-000010002415</t>
  </si>
  <si>
    <t>5101-000010002416</t>
  </si>
  <si>
    <t>5101-000010002417</t>
  </si>
  <si>
    <t>5101-000010002418</t>
  </si>
  <si>
    <t>5101-000010002419</t>
  </si>
  <si>
    <t>5101-000010002420</t>
  </si>
  <si>
    <t>5101-000010002421</t>
  </si>
  <si>
    <t>5101-000010002422</t>
  </si>
  <si>
    <t>5101-000010002423</t>
  </si>
  <si>
    <t>5101-000010002424</t>
  </si>
  <si>
    <t>5101-000010002425</t>
  </si>
  <si>
    <t>5101-000010002426</t>
  </si>
  <si>
    <t>5101-000010002427</t>
  </si>
  <si>
    <t>5101-000010002428</t>
  </si>
  <si>
    <t>5101-000010002429</t>
  </si>
  <si>
    <t>5101-000010002430</t>
  </si>
  <si>
    <t>5101-000010002431</t>
  </si>
  <si>
    <t>5101-000010002432</t>
  </si>
  <si>
    <t>5101-000010002217</t>
  </si>
  <si>
    <t>5101-000010002218</t>
  </si>
  <si>
    <t>MESA DE TRABAJO RECT. (GRAPA)</t>
  </si>
  <si>
    <t>5101-000010002219</t>
  </si>
  <si>
    <t>5101-000010002220</t>
  </si>
  <si>
    <t>5101-000010002221</t>
  </si>
  <si>
    <t>5101-000010002222</t>
  </si>
  <si>
    <t>5101-000010002223</t>
  </si>
  <si>
    <t>5101-000010002224</t>
  </si>
  <si>
    <t>5101-000010002225</t>
  </si>
  <si>
    <t>5101-000010002226</t>
  </si>
  <si>
    <t>5101-000010002227</t>
  </si>
  <si>
    <t>5101-000010002228</t>
  </si>
  <si>
    <t>MODULO EN L RECEPCION 200X200X70X110</t>
  </si>
  <si>
    <t>5101-000010002229</t>
  </si>
  <si>
    <t>CAMARA MARCA SAMSUNG MODELO GX-10</t>
  </si>
  <si>
    <t>5101-000010002230</t>
  </si>
  <si>
    <t>5101-000010002231</t>
  </si>
  <si>
    <t>SALA DE ESTAR 2 PLAZAS EN VINIL</t>
  </si>
  <si>
    <t>5101-000010002232</t>
  </si>
  <si>
    <t>5101-000010002233</t>
  </si>
  <si>
    <t>ESCRITORIO SECRETARIAL TIPO GRAPA</t>
  </si>
  <si>
    <t>5101-000010002234</t>
  </si>
  <si>
    <t>5101-000010002235</t>
  </si>
  <si>
    <t>5101-000010002236</t>
  </si>
  <si>
    <t>5101-000010002393</t>
  </si>
  <si>
    <t>ARCHIVERO 2 GAVETAS NEGRO</t>
  </si>
  <si>
    <t>5101-000010002394</t>
  </si>
  <si>
    <t>5101-000010002395</t>
  </si>
  <si>
    <t>5101-000010002396</t>
  </si>
  <si>
    <t>5101-000010002397</t>
  </si>
  <si>
    <t>5101-000010002398</t>
  </si>
  <si>
    <t>5101-000010002399</t>
  </si>
  <si>
    <t>5101-000010002400</t>
  </si>
  <si>
    <t>5101-000010002401</t>
  </si>
  <si>
    <t>5101-000010002402</t>
  </si>
  <si>
    <t>5101-000010002634</t>
  </si>
  <si>
    <t>5101-000010003608</t>
  </si>
  <si>
    <t>SILLA FIJA  T/TRINEO</t>
  </si>
  <si>
    <t>5101-000010003609</t>
  </si>
  <si>
    <t>5101-000010003610</t>
  </si>
  <si>
    <t>5101-000010003611</t>
  </si>
  <si>
    <t>5101-000010003612</t>
  </si>
  <si>
    <t>SILLON EJECUTIVO CON DESCANSA BRAZOS</t>
  </si>
  <si>
    <t>5101-000010003613</t>
  </si>
  <si>
    <t>SOFA UNA PLAZA</t>
  </si>
  <si>
    <t>5101-000010003614</t>
  </si>
  <si>
    <t>5101-000010003615</t>
  </si>
  <si>
    <t>SOFA DOS PLAZAS</t>
  </si>
  <si>
    <t>5101-000010002873</t>
  </si>
  <si>
    <t>5101-000010002874</t>
  </si>
  <si>
    <t>5101-000010002875</t>
  </si>
  <si>
    <t>5101-000010002876</t>
  </si>
  <si>
    <t>5101-000010002877</t>
  </si>
  <si>
    <t>5101-000010002878</t>
  </si>
  <si>
    <t>5101-000010002879</t>
  </si>
  <si>
    <t>5101-000010002880</t>
  </si>
  <si>
    <t>5101-000010002881</t>
  </si>
  <si>
    <t>5101-000010002882</t>
  </si>
  <si>
    <t>5101-000010002883</t>
  </si>
  <si>
    <t>5101-000010002884</t>
  </si>
  <si>
    <t>5101-000010002885</t>
  </si>
  <si>
    <t>5101-000010002886</t>
  </si>
  <si>
    <t>5101-000010002887</t>
  </si>
  <si>
    <t>5101-000010002888</t>
  </si>
  <si>
    <t>5101-000010002889</t>
  </si>
  <si>
    <t>5101-000010002890</t>
  </si>
  <si>
    <t>5101-000010002891</t>
  </si>
  <si>
    <t>5101-000010002892</t>
  </si>
  <si>
    <t>5101-000010002893</t>
  </si>
  <si>
    <t>5101-000010002894</t>
  </si>
  <si>
    <t>5101-000010003578</t>
  </si>
  <si>
    <t>5101-000010003579</t>
  </si>
  <si>
    <t>5101-000010003580</t>
  </si>
  <si>
    <t>SILLA FIJA CON DESCANSA BRAZOS</t>
  </si>
  <si>
    <t>5101-000010003581</t>
  </si>
  <si>
    <t>5101-000010003582</t>
  </si>
  <si>
    <t>ARCHIVERO 2 GAVETAS</t>
  </si>
  <si>
    <t>5101-000010003583</t>
  </si>
  <si>
    <t>ARCHIVERO 4 GAVETAS</t>
  </si>
  <si>
    <t>5101-000010003584</t>
  </si>
  <si>
    <t>5101-000010003585</t>
  </si>
  <si>
    <t>5101-000010003586</t>
  </si>
  <si>
    <t>LOCKER DE 4 ESTREPAﾑOS</t>
  </si>
  <si>
    <t>5101-000010003587</t>
  </si>
  <si>
    <t>5101-000010003588</t>
  </si>
  <si>
    <t>LOCKER DE 3 ENTREPAﾑOS</t>
  </si>
  <si>
    <t>5101-000010003589</t>
  </si>
  <si>
    <t>5101-000010003590</t>
  </si>
  <si>
    <t>5101-000010003591</t>
  </si>
  <si>
    <t>5101-000010003592</t>
  </si>
  <si>
    <t>5101-000010003593</t>
  </si>
  <si>
    <t>5101-000010003594</t>
  </si>
  <si>
    <t>5101-000010003595</t>
  </si>
  <si>
    <t>5101-000010003596</t>
  </si>
  <si>
    <t>5101-000010003597</t>
  </si>
  <si>
    <t>5101-000010003598</t>
  </si>
  <si>
    <t>5101-000010003599</t>
  </si>
  <si>
    <t>5101-000010003600</t>
  </si>
  <si>
    <t>5101-000010003601</t>
  </si>
  <si>
    <t>5101-000010003602</t>
  </si>
  <si>
    <t>5101-000010003603</t>
  </si>
  <si>
    <t>5101-000010003604</t>
  </si>
  <si>
    <t>5101-000010003605</t>
  </si>
  <si>
    <t>5101-000010003606</t>
  </si>
  <si>
    <t>5101-000010003607</t>
  </si>
  <si>
    <t>5101-000010002895</t>
  </si>
  <si>
    <t>5101-000010002926</t>
  </si>
  <si>
    <t>5101-000010002927</t>
  </si>
  <si>
    <t>5101-000010002928</t>
  </si>
  <si>
    <t>5101-000010002929</t>
  </si>
  <si>
    <t>5101-000010002930</t>
  </si>
  <si>
    <t>5101-000010002931</t>
  </si>
  <si>
    <t>5101-000010002932</t>
  </si>
  <si>
    <t>5101-000010002933</t>
  </si>
  <si>
    <t>5101-000010002934</t>
  </si>
  <si>
    <t>5101-000010002935</t>
  </si>
  <si>
    <t>5101-000010002936</t>
  </si>
  <si>
    <t>5101-000010002937</t>
  </si>
  <si>
    <t>5101-000010002938</t>
  </si>
  <si>
    <t>5101-000010002939</t>
  </si>
  <si>
    <t>5101-000010002940</t>
  </si>
  <si>
    <t>5101-000010002941</t>
  </si>
  <si>
    <t>5101-000010002942</t>
  </si>
  <si>
    <t>5101-000010002943</t>
  </si>
  <si>
    <t>5101-000010002944</t>
  </si>
  <si>
    <t>5101-000010002945</t>
  </si>
  <si>
    <t>5101-000010002946</t>
  </si>
  <si>
    <t>TOLDO DE LONA ACRILICA</t>
  </si>
  <si>
    <t>5101-000010002947</t>
  </si>
  <si>
    <t>5101-000010002948</t>
  </si>
  <si>
    <t>5101-000010002949</t>
  </si>
  <si>
    <t>MESA DE PINPON</t>
  </si>
  <si>
    <t>5101-000010002950</t>
  </si>
  <si>
    <t>5101-000010002951</t>
  </si>
  <si>
    <t>5101-000010002952</t>
  </si>
  <si>
    <t>5101-000010002953</t>
  </si>
  <si>
    <t>5101-000010002954</t>
  </si>
  <si>
    <t>5101-000010002955</t>
  </si>
  <si>
    <t>5101-000010002896</t>
  </si>
  <si>
    <t>5101-000010002897</t>
  </si>
  <si>
    <t>5101-000010002898</t>
  </si>
  <si>
    <t>5101-000010002899</t>
  </si>
  <si>
    <t>5101-000010002900</t>
  </si>
  <si>
    <t>5101-000010002901</t>
  </si>
  <si>
    <t>5101-000010002902</t>
  </si>
  <si>
    <t>5101-000010002903</t>
  </si>
  <si>
    <t>5101-000010002904</t>
  </si>
  <si>
    <t>5101-000010002905</t>
  </si>
  <si>
    <t>5101-000010002906</t>
  </si>
  <si>
    <t>5101-000010002907</t>
  </si>
  <si>
    <t>5101-000010002908</t>
  </si>
  <si>
    <t>5101-000010002909</t>
  </si>
  <si>
    <t>5101-000010002910</t>
  </si>
  <si>
    <t>5101-000010002911</t>
  </si>
  <si>
    <t>5101-000010002912</t>
  </si>
  <si>
    <t>5101-000010002913</t>
  </si>
  <si>
    <t>5101-000010002914</t>
  </si>
  <si>
    <t>5101-000010002915</t>
  </si>
  <si>
    <t>5101-000010002916</t>
  </si>
  <si>
    <t>5101-000010002917</t>
  </si>
  <si>
    <t>5101-000010002918</t>
  </si>
  <si>
    <t>5101-000010002919</t>
  </si>
  <si>
    <t>5101-000010002920</t>
  </si>
  <si>
    <t>5101-000010002921</t>
  </si>
  <si>
    <t>5101-000010002922</t>
  </si>
  <si>
    <t>5101-000010002923</t>
  </si>
  <si>
    <t>5101-000010002924</t>
  </si>
  <si>
    <t>5101-000010002925</t>
  </si>
  <si>
    <t>5101-000010003577</t>
  </si>
  <si>
    <t>5101-000010002789</t>
  </si>
  <si>
    <t>5101-000010002790</t>
  </si>
  <si>
    <t>5101-000010002791</t>
  </si>
  <si>
    <t>5101-000010002792</t>
  </si>
  <si>
    <t>5101-000010002793</t>
  </si>
  <si>
    <t>5101-000010002794</t>
  </si>
  <si>
    <t>5101-000010002795</t>
  </si>
  <si>
    <t>5101-000010002796</t>
  </si>
  <si>
    <t>5101-000010002797</t>
  </si>
  <si>
    <t>5101-000010002798</t>
  </si>
  <si>
    <t>5101-000010002799</t>
  </si>
  <si>
    <t>5101-000010002800</t>
  </si>
  <si>
    <t>5101-000010002801</t>
  </si>
  <si>
    <t>SILLA DE VISITAS RESPALDO MEDIANO</t>
  </si>
  <si>
    <t>5101-000010002802</t>
  </si>
  <si>
    <t>5101-000010002803</t>
  </si>
  <si>
    <t>5101-000010002804</t>
  </si>
  <si>
    <t>5101-000010002805</t>
  </si>
  <si>
    <t>5101-000010002806</t>
  </si>
  <si>
    <t>5101-000010002807</t>
  </si>
  <si>
    <t>5101-000010002808</t>
  </si>
  <si>
    <t>5101-000010002809</t>
  </si>
  <si>
    <t>5101-000010002810</t>
  </si>
  <si>
    <t>5101-000010002811</t>
  </si>
  <si>
    <t>5101-000010002812</t>
  </si>
  <si>
    <t>5101-000010002813</t>
  </si>
  <si>
    <t>5101-000010002814</t>
  </si>
  <si>
    <t>5101-000010002815</t>
  </si>
  <si>
    <t>5101-000010002816</t>
  </si>
  <si>
    <t>5101-000010002817</t>
  </si>
  <si>
    <t>5101-000010002818</t>
  </si>
  <si>
    <t>5101-000010002635</t>
  </si>
  <si>
    <t>5101-000010002636</t>
  </si>
  <si>
    <t>5101-000010002637</t>
  </si>
  <si>
    <t>5101-000010002638</t>
  </si>
  <si>
    <t>5101-000010002639</t>
  </si>
  <si>
    <t>5101-000010002640</t>
  </si>
  <si>
    <t>5101-000010002641</t>
  </si>
  <si>
    <t>5101-000010002642</t>
  </si>
  <si>
    <t>5101-000010002643</t>
  </si>
  <si>
    <t>5101-000010002644</t>
  </si>
  <si>
    <t>5101-000010002767</t>
  </si>
  <si>
    <t>5101-000010002768</t>
  </si>
  <si>
    <t>5101-000010002769</t>
  </si>
  <si>
    <t>5101-000010002770</t>
  </si>
  <si>
    <t>5101-000010002771</t>
  </si>
  <si>
    <t>5101-000010002772</t>
  </si>
  <si>
    <t>5101-000010002773</t>
  </si>
  <si>
    <t>5101-000010002774</t>
  </si>
  <si>
    <t>5101-000010002775</t>
  </si>
  <si>
    <t>5101-000010002776</t>
  </si>
  <si>
    <t>5101-000010002779</t>
  </si>
  <si>
    <t>5101-000010002780</t>
  </si>
  <si>
    <t>5101-000010002781</t>
  </si>
  <si>
    <t>5101-000010002782</t>
  </si>
  <si>
    <t>5101-000010002783</t>
  </si>
  <si>
    <t>LIBRERO (SUPERPONER 1.80 X 1.05)</t>
  </si>
  <si>
    <t>5101-000010002784</t>
  </si>
  <si>
    <t>MESA PARA JUNTAS (REDONDA)</t>
  </si>
  <si>
    <t>5101-000010002785</t>
  </si>
  <si>
    <t>5101-000010002786</t>
  </si>
  <si>
    <t>5101-000010002787</t>
  </si>
  <si>
    <t>5101-000010002788</t>
  </si>
  <si>
    <t>JUEGO DE MAMPARAS</t>
  </si>
  <si>
    <t>5101-000010002819</t>
  </si>
  <si>
    <t>5101-000010002252</t>
  </si>
  <si>
    <t>BOTIQUIN EQUIPADO</t>
  </si>
  <si>
    <t>5101-000010002253</t>
  </si>
  <si>
    <t>5101-000010002254</t>
  </si>
  <si>
    <t>5101-000010002255</t>
  </si>
  <si>
    <t>5101-000010002256</t>
  </si>
  <si>
    <t>5101-000010002261</t>
  </si>
  <si>
    <t>TOLDOS DE LONA EN POLILONA COLOR AZUL DE 6.40 X 4</t>
  </si>
  <si>
    <t>5101-000010002262</t>
  </si>
  <si>
    <t>5101-000010002438</t>
  </si>
  <si>
    <t>5101-000010002439</t>
  </si>
  <si>
    <t>5101-000010002440</t>
  </si>
  <si>
    <t>5101-000010002441</t>
  </si>
  <si>
    <t>SILLON EJECUTIVO RESPALDO ALTO NEGRO</t>
  </si>
  <si>
    <t>5101-000010002442</t>
  </si>
  <si>
    <t>5101-000010002443</t>
  </si>
  <si>
    <t>5101-000010002444</t>
  </si>
  <si>
    <t>5101-000010002537</t>
  </si>
  <si>
    <t>5101-000010003562</t>
  </si>
  <si>
    <t>5101-000010003563</t>
  </si>
  <si>
    <t>5101-000010003564</t>
  </si>
  <si>
    <t>5101-000010003565</t>
  </si>
  <si>
    <t>5101-000010003566</t>
  </si>
  <si>
    <t>5101-000010003567</t>
  </si>
  <si>
    <t>5101-000010003568</t>
  </si>
  <si>
    <t>5101-000010003569</t>
  </si>
  <si>
    <t>5101-000010003570</t>
  </si>
  <si>
    <t>5101-000010003571</t>
  </si>
  <si>
    <t>5101-000010003572</t>
  </si>
  <si>
    <t>5101-000010003573</t>
  </si>
  <si>
    <t>5101-000010003574</t>
  </si>
  <si>
    <t>MODULO DE RECEPCION EN L</t>
  </si>
  <si>
    <t>5101-000010003575</t>
  </si>
  <si>
    <t>5101-000010003576</t>
  </si>
  <si>
    <t>5101-000010002820</t>
  </si>
  <si>
    <t>CASILLERO (4 COMPARTIMENTOS)</t>
  </si>
  <si>
    <t>5101-000010002821</t>
  </si>
  <si>
    <t>5101-000010002822</t>
  </si>
  <si>
    <t>5101-000010002823</t>
  </si>
  <si>
    <t>5101-000010002824</t>
  </si>
  <si>
    <t>5101-000010002825</t>
  </si>
  <si>
    <t>5101-000010002826</t>
  </si>
  <si>
    <t>5101-000010002827</t>
  </si>
  <si>
    <t>5101-000010002828</t>
  </si>
  <si>
    <t>5101-000010002829</t>
  </si>
  <si>
    <t>5101-000010002830</t>
  </si>
  <si>
    <t>CASILLERO (4 COMP C/ PUERTAS DE ACRILICO)</t>
  </si>
  <si>
    <t>5101-000010002831</t>
  </si>
  <si>
    <t>MESA PEGABLE RECTANGULAR CHICA</t>
  </si>
  <si>
    <t>5101-000010002832</t>
  </si>
  <si>
    <t>5101-000010002833</t>
  </si>
  <si>
    <t>5101-000010002834</t>
  </si>
  <si>
    <t>5101-000010002237</t>
  </si>
  <si>
    <t>5101-000010002238</t>
  </si>
  <si>
    <t>5101-000010002239</t>
  </si>
  <si>
    <t>5101-000010002240</t>
  </si>
  <si>
    <t>5101-000010002241</t>
  </si>
  <si>
    <t>5101-000010002242</t>
  </si>
  <si>
    <t>5101-000010002243</t>
  </si>
  <si>
    <t>5101-000010002244</t>
  </si>
  <si>
    <t>5101-000010002245</t>
  </si>
  <si>
    <t>5101-000010002246</t>
  </si>
  <si>
    <t>5101-000010002247</t>
  </si>
  <si>
    <t>5101-000010002248</t>
  </si>
  <si>
    <t>5101-000010002249</t>
  </si>
  <si>
    <t>5101-000010002250</t>
  </si>
  <si>
    <t>5101-000010002251</t>
  </si>
  <si>
    <t>5101-000010001637</t>
  </si>
  <si>
    <t>5101-000010001638</t>
  </si>
  <si>
    <t>5101-000010001639</t>
  </si>
  <si>
    <t>5102-000010002678</t>
  </si>
  <si>
    <t>EXTINTOR (6KG)</t>
  </si>
  <si>
    <t>5102-000010002677</t>
  </si>
  <si>
    <t>5102-000010002679</t>
  </si>
  <si>
    <t>5102-000010002680</t>
  </si>
  <si>
    <t>5102-000010002676</t>
  </si>
  <si>
    <t>5102-000010002675</t>
  </si>
  <si>
    <t>5102-000010002674</t>
  </si>
  <si>
    <t>5102-000010002673</t>
  </si>
  <si>
    <t>5102-000010002672</t>
  </si>
  <si>
    <t>5102-000010002671</t>
  </si>
  <si>
    <t>5102-000010001420</t>
  </si>
  <si>
    <t>TRIPIE MANFROTO 058B SIN CABEZA</t>
  </si>
  <si>
    <t>5102-000010002681</t>
  </si>
  <si>
    <t>5102-000010002682</t>
  </si>
  <si>
    <t>5102-000010002683</t>
  </si>
  <si>
    <t>GABINETE (PARA EXTINTOR)</t>
  </si>
  <si>
    <t>5102-000010002684</t>
  </si>
  <si>
    <t>5102-000010002685</t>
  </si>
  <si>
    <t>5102-000010002686</t>
  </si>
  <si>
    <t>5102-000010002687</t>
  </si>
  <si>
    <t>5102-000010002688</t>
  </si>
  <si>
    <t>5102-000010002689</t>
  </si>
  <si>
    <t>5102-000010002690</t>
  </si>
  <si>
    <t>5102-000010002691</t>
  </si>
  <si>
    <t>5102-000010002629</t>
  </si>
  <si>
    <t>5102-000010001827</t>
  </si>
  <si>
    <t>5102-000010001826</t>
  </si>
  <si>
    <t>5102-000010001825</t>
  </si>
  <si>
    <t>5102-000010001824</t>
  </si>
  <si>
    <t>5102-000010001823</t>
  </si>
  <si>
    <t>5102-000010001822</t>
  </si>
  <si>
    <t>5102-000010001821</t>
  </si>
  <si>
    <t>5102-000010001820</t>
  </si>
  <si>
    <t>5102-000010001819</t>
  </si>
  <si>
    <t>5102-000010001818</t>
  </si>
  <si>
    <t>5102-000010001817</t>
  </si>
  <si>
    <t>5102-000010001816</t>
  </si>
  <si>
    <t>5102-000010001815</t>
  </si>
  <si>
    <t>5102-000010001814</t>
  </si>
  <si>
    <t>5102-000010001813</t>
  </si>
  <si>
    <t>5102-000010001459</t>
  </si>
  <si>
    <t>CAMARA DIGITAL SONY MODELO DSC-S730</t>
  </si>
  <si>
    <t>5102-000010001448</t>
  </si>
  <si>
    <t>GILLOTINA CLASSICCUT CL310 15 GBC</t>
  </si>
  <si>
    <t>5102-000010001447</t>
  </si>
  <si>
    <t>ENGARGOLADORA METAL/PLASTICO IBI MASTER 500</t>
  </si>
  <si>
    <t>5102-000010001442</t>
  </si>
  <si>
    <t>MAQUINA DE ESCRIBIR OLIVETTI</t>
  </si>
  <si>
    <t>5102-000010002626</t>
  </si>
  <si>
    <t>ENMICADORA</t>
  </si>
  <si>
    <t>5102-000010002627</t>
  </si>
  <si>
    <t>5102-000010002628</t>
  </si>
  <si>
    <t>5102-000010002715</t>
  </si>
  <si>
    <t>5102-000010002716</t>
  </si>
  <si>
    <t>CAJA FUERTE (CHICA)</t>
  </si>
  <si>
    <t>5102-000010002722</t>
  </si>
  <si>
    <t>AIRE ACONDICIONADO SPLIT  F/C 1 TONELADA M.S122 HT</t>
  </si>
  <si>
    <t>5102-000010002723</t>
  </si>
  <si>
    <t>GABINETE (P/EXTINTOR C/CENICERO)</t>
  </si>
  <si>
    <t>5102-000010002725</t>
  </si>
  <si>
    <t>EXTINTOR (50KG MOVIL)</t>
  </si>
  <si>
    <t>5102-000010002726</t>
  </si>
  <si>
    <t>5102-000010002727</t>
  </si>
  <si>
    <t>5102-000010002728</t>
  </si>
  <si>
    <t>5102-000010002729</t>
  </si>
  <si>
    <t>5102-000010002730</t>
  </si>
  <si>
    <t>5102-000010002731</t>
  </si>
  <si>
    <t>5102-000010002732</t>
  </si>
  <si>
    <t>5102-000010002733</t>
  </si>
  <si>
    <t>5102-000010002734</t>
  </si>
  <si>
    <t>5102-000010002735</t>
  </si>
  <si>
    <t>5102-000010002736</t>
  </si>
  <si>
    <t>5102-000010002737</t>
  </si>
  <si>
    <t>5102-000010002738</t>
  </si>
  <si>
    <t>5102-000010002739</t>
  </si>
  <si>
    <t>EXTINTOR (4.5KG)</t>
  </si>
  <si>
    <t>5102-000010002740</t>
  </si>
  <si>
    <t>5102-000010002741</t>
  </si>
  <si>
    <t>5102-000010002742</t>
  </si>
  <si>
    <t>EXTINTOR (1KG)</t>
  </si>
  <si>
    <t>5102-000010002714</t>
  </si>
  <si>
    <t>5102-000010002692</t>
  </si>
  <si>
    <t>5102-000010002693</t>
  </si>
  <si>
    <t>5102-000010002694</t>
  </si>
  <si>
    <t>5102-000010002695</t>
  </si>
  <si>
    <t>5102-000010002696</t>
  </si>
  <si>
    <t>5102-000010002697</t>
  </si>
  <si>
    <t>5102-000010002698</t>
  </si>
  <si>
    <t>5102-000010002699</t>
  </si>
  <si>
    <t>5102-000010002700</t>
  </si>
  <si>
    <t>5102-000010002701</t>
  </si>
  <si>
    <t>5102-000010002702</t>
  </si>
  <si>
    <t>5102-000010002703</t>
  </si>
  <si>
    <t>5102-000010002704</t>
  </si>
  <si>
    <t>5102-000010002705</t>
  </si>
  <si>
    <t>5102-000010002706</t>
  </si>
  <si>
    <t>5102-000010002707</t>
  </si>
  <si>
    <t>5102-000010002708</t>
  </si>
  <si>
    <t>5102-000010002709</t>
  </si>
  <si>
    <t>GABINETE (P/EXTINTOR C/}CENICERO)</t>
  </si>
  <si>
    <t>5102-000010002710</t>
  </si>
  <si>
    <t>5102-000010002711</t>
  </si>
  <si>
    <t>5102-000010002712</t>
  </si>
  <si>
    <t>5102-000010002713</t>
  </si>
  <si>
    <t>5102-000010001460</t>
  </si>
  <si>
    <t>5102-000010001895</t>
  </si>
  <si>
    <t>ASPIRADORA DE SOLIDOS Y LIQUIDOS</t>
  </si>
  <si>
    <t>5102-000010001894</t>
  </si>
  <si>
    <t>REFRIGERADOR</t>
  </si>
  <si>
    <t>5102-000010001893</t>
  </si>
  <si>
    <t>ENFRIADOR-CALENTADOR DE AGUA</t>
  </si>
  <si>
    <t>5102-000010001892</t>
  </si>
  <si>
    <t>5102-000010001891</t>
  </si>
  <si>
    <t>5102-000010001890</t>
  </si>
  <si>
    <t>5102-000010001889</t>
  </si>
  <si>
    <t>5102-000010001888</t>
  </si>
  <si>
    <t>5102-000010001887</t>
  </si>
  <si>
    <t>5102-000010001886</t>
  </si>
  <si>
    <t>5102-000010001885</t>
  </si>
  <si>
    <t>5102-000010001884</t>
  </si>
  <si>
    <t>5102-000010001883</t>
  </si>
  <si>
    <t>5102-000010001882</t>
  </si>
  <si>
    <t>5102-000010001881</t>
  </si>
  <si>
    <t>5102-000010001878</t>
  </si>
  <si>
    <t>5102-000010001877</t>
  </si>
  <si>
    <t>5102-000010001876</t>
  </si>
  <si>
    <t>5102-000010001875</t>
  </si>
  <si>
    <t>5102-000010001874</t>
  </si>
  <si>
    <t>5102-000010001873</t>
  </si>
  <si>
    <t>5102-000010001897</t>
  </si>
  <si>
    <t>5102-000010002665</t>
  </si>
  <si>
    <t>EXTINTOR NUEVO 6 KG PQS ABC</t>
  </si>
  <si>
    <t>5102-000010002666</t>
  </si>
  <si>
    <t>5102-000010002667</t>
  </si>
  <si>
    <t>5102-000010002668</t>
  </si>
  <si>
    <t>5102-000010002669</t>
  </si>
  <si>
    <t>5102-000010002670</t>
  </si>
  <si>
    <t>5102-000010001462</t>
  </si>
  <si>
    <t>5102-000010001461</t>
  </si>
  <si>
    <t>5102-000010001927</t>
  </si>
  <si>
    <t>EXTINGIDOR DE 6KG</t>
  </si>
  <si>
    <t>5102-000010001926</t>
  </si>
  <si>
    <t>5102-000010001925</t>
  </si>
  <si>
    <t>5102-000010001924</t>
  </si>
  <si>
    <t>5102-000010001923</t>
  </si>
  <si>
    <t>5102-000010001922</t>
  </si>
  <si>
    <t>5102-000010001921</t>
  </si>
  <si>
    <t>SISTEMA DE AUDIO PORTATIL MARCA PHONIC</t>
  </si>
  <si>
    <t>5102-000010001920</t>
  </si>
  <si>
    <t>5102-000010001919</t>
  </si>
  <si>
    <t>5102-000010001918</t>
  </si>
  <si>
    <t>5102-000010001917</t>
  </si>
  <si>
    <t>5102-000010001916</t>
  </si>
  <si>
    <t>5102-000010001915</t>
  </si>
  <si>
    <t>5102-000010001898</t>
  </si>
  <si>
    <t>5102-000010001849</t>
  </si>
  <si>
    <t>5102-000010001848</t>
  </si>
  <si>
    <t>5102-000010001847</t>
  </si>
  <si>
    <t>5102-000010001846</t>
  </si>
  <si>
    <t>5102-000010001845</t>
  </si>
  <si>
    <t>5102-000010001844</t>
  </si>
  <si>
    <t>5102-000010001843</t>
  </si>
  <si>
    <t>5102-000010001842</t>
  </si>
  <si>
    <t>5102-000010001841</t>
  </si>
  <si>
    <t>5102-000010001840</t>
  </si>
  <si>
    <t>5102-000010001839</t>
  </si>
  <si>
    <t>5102-000010001838</t>
  </si>
  <si>
    <t>5102-000010001837</t>
  </si>
  <si>
    <t>5102-000010001836</t>
  </si>
  <si>
    <t>5102-000010001835</t>
  </si>
  <si>
    <t>5102-000010001834</t>
  </si>
  <si>
    <t>5102-000010001833</t>
  </si>
  <si>
    <t>5102-000010001832</t>
  </si>
  <si>
    <t>5102-000010001831</t>
  </si>
  <si>
    <t>5102-000010001830</t>
  </si>
  <si>
    <t>5102-000010001829</t>
  </si>
  <si>
    <t>5102-000010001828</t>
  </si>
  <si>
    <t>5102-000010001850</t>
  </si>
  <si>
    <t>5102-000010001872</t>
  </si>
  <si>
    <t>5102-000010001871</t>
  </si>
  <si>
    <t>5102-000010001870</t>
  </si>
  <si>
    <t>5102-000010001869</t>
  </si>
  <si>
    <t>5102-000010001868</t>
  </si>
  <si>
    <t>5102-000010001867</t>
  </si>
  <si>
    <t>5102-000010001866</t>
  </si>
  <si>
    <t>5102-000010001865</t>
  </si>
  <si>
    <t>5102-000010001864</t>
  </si>
  <si>
    <t>5102-000010001863</t>
  </si>
  <si>
    <t>5102-000010001862</t>
  </si>
  <si>
    <t>5102-000010001861</t>
  </si>
  <si>
    <t>5102-000010001860</t>
  </si>
  <si>
    <t>5102-000010001859</t>
  </si>
  <si>
    <t>5102-000010001858</t>
  </si>
  <si>
    <t>5102-000010001857</t>
  </si>
  <si>
    <t>5102-000010001856</t>
  </si>
  <si>
    <t>5102-000010001855</t>
  </si>
  <si>
    <t>5102-000010001854</t>
  </si>
  <si>
    <t>5102-000010001853</t>
  </si>
  <si>
    <t>5102-000010001852</t>
  </si>
  <si>
    <t>5102-000010001851</t>
  </si>
  <si>
    <t>5102-000010002743</t>
  </si>
  <si>
    <t>5102-000010000274</t>
  </si>
  <si>
    <t>VIDEOCASSETERA</t>
  </si>
  <si>
    <t>5102-000010002855</t>
  </si>
  <si>
    <t>REPRODUCTOR DE DVD</t>
  </si>
  <si>
    <t>5102-000010000272</t>
  </si>
  <si>
    <t>5102-000010002856</t>
  </si>
  <si>
    <t>TELEVISOR DE 29 PANTALLA PLANA</t>
  </si>
  <si>
    <t>5102-000010002857</t>
  </si>
  <si>
    <t>5102-000010002858</t>
  </si>
  <si>
    <t>5102-000010002859</t>
  </si>
  <si>
    <t>5102-000010000267</t>
  </si>
  <si>
    <t>DVD</t>
  </si>
  <si>
    <t>5102-000010001719</t>
  </si>
  <si>
    <t>ESCRITORIO SECRETARIAL TIPO GRAPA DE 1.25X0.75X</t>
  </si>
  <si>
    <t>5102-000010001720</t>
  </si>
  <si>
    <t>5102-000010001721</t>
  </si>
  <si>
    <t>5102-000010001722</t>
  </si>
  <si>
    <t>5102-000010001723</t>
  </si>
  <si>
    <t>5102-000010001724</t>
  </si>
  <si>
    <t>5102-000010001725</t>
  </si>
  <si>
    <t>5102-000010001726</t>
  </si>
  <si>
    <t>5102-000010001727</t>
  </si>
  <si>
    <t>5102-000010001728</t>
  </si>
  <si>
    <t>5102-000010001729</t>
  </si>
  <si>
    <t>REFRIGERADOR MABE MODELO RMV21WI</t>
  </si>
  <si>
    <t>5102-000010001730</t>
  </si>
  <si>
    <t>SALA DE ESTAR, UN SILLON DE 3 PLAZAS Y UN SILLON</t>
  </si>
  <si>
    <t>5102-000010001731</t>
  </si>
  <si>
    <t>5102-000010001732</t>
  </si>
  <si>
    <t>VENTILADOR DE TORRE DE PISO 35'' DE 3 VELOCIDADES</t>
  </si>
  <si>
    <t>5102-000010000277</t>
  </si>
  <si>
    <t>TELEVISOR</t>
  </si>
  <si>
    <t>5102-000010002777</t>
  </si>
  <si>
    <t>ESTUCHE RIGIDO PARA CAMARA</t>
  </si>
  <si>
    <t>5102-000010002778</t>
  </si>
  <si>
    <t>5102-000010000648</t>
  </si>
  <si>
    <t>ENFRIADOR/CALENTADOR DE AGUA</t>
  </si>
  <si>
    <t>5102-000010000647</t>
  </si>
  <si>
    <t>5102-000010000634</t>
  </si>
  <si>
    <t>5102-000010000633</t>
  </si>
  <si>
    <t>5102-000010002835</t>
  </si>
  <si>
    <t>PIZARRON BLANCO MELAMINICO 1.5X0.90</t>
  </si>
  <si>
    <t>5102-000010002836</t>
  </si>
  <si>
    <t>5102-000010002837</t>
  </si>
  <si>
    <t>PIZARRON DE CORCHO DE 1.2 X .90 MARCO DE ALUMINIO</t>
  </si>
  <si>
    <t>5102-000010002838</t>
  </si>
  <si>
    <t>GRABADORA REPORTERA DIGITAL MARCA SONY</t>
  </si>
  <si>
    <t>5102-000010002839</t>
  </si>
  <si>
    <t>CAFETERA PRECOLADORA TURMIX 50 TAZAS</t>
  </si>
  <si>
    <t>5102-000010002840</t>
  </si>
  <si>
    <t>5102-000010002841</t>
  </si>
  <si>
    <t>5102-000010002842</t>
  </si>
  <si>
    <t>5102-000010002843</t>
  </si>
  <si>
    <t>RADIO GRABADORA MARCA SONY</t>
  </si>
  <si>
    <t>5102-000010002844</t>
  </si>
  <si>
    <t>SOPORTE PARA PANTALLA PLANA LCD</t>
  </si>
  <si>
    <t>5102-000010002845</t>
  </si>
  <si>
    <t>SOPORTE MULTIUSOS</t>
  </si>
  <si>
    <t>5102-000010000284</t>
  </si>
  <si>
    <t>PROYECTOR DE ACETATOS</t>
  </si>
  <si>
    <t>5102-000010002847</t>
  </si>
  <si>
    <t>ENFRIADOR/CALENTADOR AGUA</t>
  </si>
  <si>
    <t>5102-000010002848</t>
  </si>
  <si>
    <t>5102-000010002849</t>
  </si>
  <si>
    <t>PINTARRON (120 x 90 cm)</t>
  </si>
  <si>
    <t>5102-000010002850</t>
  </si>
  <si>
    <t>5102-000010001733</t>
  </si>
  <si>
    <t>5102-000010000238</t>
  </si>
  <si>
    <t>5102-000010000237</t>
  </si>
  <si>
    <t>CAMARA DIGITAL SONY</t>
  </si>
  <si>
    <t>5102-000010000236</t>
  </si>
  <si>
    <t>MINIFRIGOBAR</t>
  </si>
  <si>
    <t>5102-000010002257</t>
  </si>
  <si>
    <t>EQUIPO DE PROYECCION MARCA SONY MODELO VPLEX50</t>
  </si>
  <si>
    <t>5102-000010000234</t>
  </si>
  <si>
    <t>RADIOGRABADORA</t>
  </si>
  <si>
    <t>5102-000010000233</t>
  </si>
  <si>
    <t>5102-000010000232</t>
  </si>
  <si>
    <t>5102-000010000231</t>
  </si>
  <si>
    <t>ENFRIADOR</t>
  </si>
  <si>
    <t>5102-000010000230</t>
  </si>
  <si>
    <t>5102-000010000229</t>
  </si>
  <si>
    <t>5102-000010000228</t>
  </si>
  <si>
    <t>5102-000010000227</t>
  </si>
  <si>
    <t>5102-000010002258</t>
  </si>
  <si>
    <t>5102-000010002259</t>
  </si>
  <si>
    <t>5102-000010002260</t>
  </si>
  <si>
    <t>5102-000010002263</t>
  </si>
  <si>
    <t>5102-000010002264</t>
  </si>
  <si>
    <t>5102-000010000123</t>
  </si>
  <si>
    <t>GRABADORA REPORTERA</t>
  </si>
  <si>
    <t>5102-000010000121</t>
  </si>
  <si>
    <t>5102-000010000120</t>
  </si>
  <si>
    <t>5102-000010000119</t>
  </si>
  <si>
    <t>5102-000010000118</t>
  </si>
  <si>
    <t>5102-000010000239</t>
  </si>
  <si>
    <t>5102-000010001734</t>
  </si>
  <si>
    <t>5102-000010001735</t>
  </si>
  <si>
    <t>5102-000010001736</t>
  </si>
  <si>
    <t>5102-000010001737</t>
  </si>
  <si>
    <t>5102-000010001738</t>
  </si>
  <si>
    <t>5102-000010001739</t>
  </si>
  <si>
    <t>5102-000010001740</t>
  </si>
  <si>
    <t>5102-000010001741</t>
  </si>
  <si>
    <t>5102-000010001742</t>
  </si>
  <si>
    <t>5102-000010001743</t>
  </si>
  <si>
    <t>VIDEOCAMARA MARCA SAMSUNG MODELO SCD 383</t>
  </si>
  <si>
    <t>5102-000010000264</t>
  </si>
  <si>
    <t>5102-000010000444</t>
  </si>
  <si>
    <t>TELEVISOR DE 21</t>
  </si>
  <si>
    <t>5102-000010000445</t>
  </si>
  <si>
    <t>5102-000010000446</t>
  </si>
  <si>
    <t>5102-000010000447</t>
  </si>
  <si>
    <t>5102-000010000448</t>
  </si>
  <si>
    <t>5102-000010000245</t>
  </si>
  <si>
    <t>VENTILADOR DE TECHO</t>
  </si>
  <si>
    <t>5102-000010000244</t>
  </si>
  <si>
    <t>VENTILADOR</t>
  </si>
  <si>
    <t>5102-000010000243</t>
  </si>
  <si>
    <t>5102-000010000242</t>
  </si>
  <si>
    <t>5102-000010000241</t>
  </si>
  <si>
    <t>5102-000010000240</t>
  </si>
  <si>
    <t>5102-000010000669</t>
  </si>
  <si>
    <t>GRABADORA PHILIPS</t>
  </si>
  <si>
    <t>5102-000010003032</t>
  </si>
  <si>
    <t>CAJA DE SEGURIDAD ELECTRONICA CON LLAVE</t>
  </si>
  <si>
    <t>5102-000010000830</t>
  </si>
  <si>
    <t>CAMARA DE VIDEO (CIRCUITO CERRADO)</t>
  </si>
  <si>
    <t>5102-000010002869</t>
  </si>
  <si>
    <t>5102-000010002868</t>
  </si>
  <si>
    <t>5102-000010002867</t>
  </si>
  <si>
    <t>5102-000010002866</t>
  </si>
  <si>
    <t>5102-000010002865</t>
  </si>
  <si>
    <t>5102-000010002864</t>
  </si>
  <si>
    <t>5102-000010002863</t>
  </si>
  <si>
    <t>5102-000010002862</t>
  </si>
  <si>
    <t>5102-000010002861</t>
  </si>
  <si>
    <t>5102-000010000840</t>
  </si>
  <si>
    <t>TOLDO</t>
  </si>
  <si>
    <t>5102-000010000841</t>
  </si>
  <si>
    <t>5102-000010000842</t>
  </si>
  <si>
    <t>CAﾑON INFOCUS</t>
  </si>
  <si>
    <t>5102-000010000843</t>
  </si>
  <si>
    <t>5102-000010000844</t>
  </si>
  <si>
    <t>PANTALLA</t>
  </si>
  <si>
    <t>5102-000010000845</t>
  </si>
  <si>
    <t>5102-000010000846</t>
  </si>
  <si>
    <t>ESTEREO</t>
  </si>
  <si>
    <t>5102-000010002646</t>
  </si>
  <si>
    <t>5102-000010002860</t>
  </si>
  <si>
    <t>5102-000010000849</t>
  </si>
  <si>
    <t>5102-000010000850</t>
  </si>
  <si>
    <t>5102-000010002645</t>
  </si>
  <si>
    <t>5102-000010002744</t>
  </si>
  <si>
    <t>5102-000010002745</t>
  </si>
  <si>
    <t>5102-000010002746</t>
  </si>
  <si>
    <t>5102-000010002747</t>
  </si>
  <si>
    <t>5102-000010002748</t>
  </si>
  <si>
    <t>5102-000010002749</t>
  </si>
  <si>
    <t>5102-000010002750</t>
  </si>
  <si>
    <t>5102-000010000802</t>
  </si>
  <si>
    <t>5102-000010000803</t>
  </si>
  <si>
    <t>5102-000010002751</t>
  </si>
  <si>
    <t>5102-000010002752</t>
  </si>
  <si>
    <t>5102-000010002753</t>
  </si>
  <si>
    <t>5102-000010002754</t>
  </si>
  <si>
    <t>5102-000010000810</t>
  </si>
  <si>
    <t>5102-000010002755</t>
  </si>
  <si>
    <t>5102-000010002756</t>
  </si>
  <si>
    <t>5102-000010002757</t>
  </si>
  <si>
    <t>5102-000010000814</t>
  </si>
  <si>
    <t>5102-000010002758</t>
  </si>
  <si>
    <t>5102-000010002872</t>
  </si>
  <si>
    <t>5102-000010002871</t>
  </si>
  <si>
    <t>5102-000010002870</t>
  </si>
  <si>
    <t>5102-000010000853</t>
  </si>
  <si>
    <t>RELOJ CHECADOR DIGITAL</t>
  </si>
  <si>
    <t>5102-000010002532</t>
  </si>
  <si>
    <t>CAFETERA PARA 12 TAZAS</t>
  </si>
  <si>
    <t>5102-000010002531</t>
  </si>
  <si>
    <t>5102-000010002530</t>
  </si>
  <si>
    <t>5102-000010002529</t>
  </si>
  <si>
    <t>5102-000010002528</t>
  </si>
  <si>
    <t>5102-000010002527</t>
  </si>
  <si>
    <t>CAMARA DIGITAL DSC-5730</t>
  </si>
  <si>
    <t>5102-000010002526</t>
  </si>
  <si>
    <t>5102-000010002525</t>
  </si>
  <si>
    <t>5102-000010002524</t>
  </si>
  <si>
    <t>5102-000010002523</t>
  </si>
  <si>
    <t>5102-000010002522</t>
  </si>
  <si>
    <t>5102-000010002658</t>
  </si>
  <si>
    <t>5102-000010000679</t>
  </si>
  <si>
    <t>EQUIPO DE AIRE ACONDICIONADO</t>
  </si>
  <si>
    <t>5102-000010000678</t>
  </si>
  <si>
    <t>5102-000010002759</t>
  </si>
  <si>
    <t>5102-000010002760</t>
  </si>
  <si>
    <t>5102-000010002761</t>
  </si>
  <si>
    <t>5102-000010002762</t>
  </si>
  <si>
    <t>5102-000010002763</t>
  </si>
  <si>
    <t>5102-000010002764</t>
  </si>
  <si>
    <t>5102-000010002765</t>
  </si>
  <si>
    <t>5102-000010002766</t>
  </si>
  <si>
    <t>5102-000010002533</t>
  </si>
  <si>
    <t>5102-000010000854</t>
  </si>
  <si>
    <t>5102-000010000855</t>
  </si>
  <si>
    <t>RELOJ DE PARED</t>
  </si>
  <si>
    <t>5102-000010000856</t>
  </si>
  <si>
    <t>5102-000010000857</t>
  </si>
  <si>
    <t>5102-000010000858</t>
  </si>
  <si>
    <t>ENGARGOLADORA</t>
  </si>
  <si>
    <t>5102-000010000860</t>
  </si>
  <si>
    <t>GRABADORA DE VOZ</t>
  </si>
  <si>
    <t>5102-000010000862</t>
  </si>
  <si>
    <t>FRIGOBAR 4 PIES GE MOD</t>
  </si>
  <si>
    <t>5102-000010000863</t>
  </si>
  <si>
    <t>ASPIRADORA 20 GAL</t>
  </si>
  <si>
    <t>5102-000010002647</t>
  </si>
  <si>
    <t>IMPRESORA DE CODIGOS</t>
  </si>
  <si>
    <t>5102-000010002648</t>
  </si>
  <si>
    <t>5102-000010002649</t>
  </si>
  <si>
    <t>5102-000010002650</t>
  </si>
  <si>
    <t>5102-000010002651</t>
  </si>
  <si>
    <t>5102-000010002652</t>
  </si>
  <si>
    <t>5102-000010002653</t>
  </si>
  <si>
    <t>5102-000010002654</t>
  </si>
  <si>
    <t>5102-000010002655</t>
  </si>
  <si>
    <t>5102-000010002656</t>
  </si>
  <si>
    <t>5102-000010002657</t>
  </si>
  <si>
    <t>5102-000010002536</t>
  </si>
  <si>
    <t>5102-000010002535</t>
  </si>
  <si>
    <t>TRITURADORA</t>
  </si>
  <si>
    <t>5102-000010002534</t>
  </si>
  <si>
    <t>GUILLOTINA DE MADERA</t>
  </si>
  <si>
    <t>5102-000010001390</t>
  </si>
  <si>
    <t>5102-000010001389</t>
  </si>
  <si>
    <t>5102-000010001388</t>
  </si>
  <si>
    <t>5102-000010001387</t>
  </si>
  <si>
    <t>5102-000010001386</t>
  </si>
  <si>
    <t>5102-000010001385</t>
  </si>
  <si>
    <t>PINTARRON MOVIL PLEGABLE</t>
  </si>
  <si>
    <t>5102-000010000302</t>
  </si>
  <si>
    <t>ROTAFOLIO</t>
  </si>
  <si>
    <t>5102-000010000304</t>
  </si>
  <si>
    <t>5102-000010000309</t>
  </si>
  <si>
    <t>5102-000010000311</t>
  </si>
  <si>
    <t>5102-000010000312</t>
  </si>
  <si>
    <t>GUILLOTINA PARA USO PESADO</t>
  </si>
  <si>
    <t>5102-000010000313</t>
  </si>
  <si>
    <t>PIZARRON</t>
  </si>
  <si>
    <t>5102-000010000314</t>
  </si>
  <si>
    <t>PANTALLA DE TRIPIE</t>
  </si>
  <si>
    <t>5102-000010000315</t>
  </si>
  <si>
    <t>5102-000010000316</t>
  </si>
  <si>
    <t>5102-000010000317</t>
  </si>
  <si>
    <t>5102-000010000318</t>
  </si>
  <si>
    <t>5102-000010000319</t>
  </si>
  <si>
    <t>5102-000010000328</t>
  </si>
  <si>
    <t>5102-000010000333</t>
  </si>
  <si>
    <t>ENFRIDOR Y CALENTADOR DE AGUA</t>
  </si>
  <si>
    <t>5102-000010000334</t>
  </si>
  <si>
    <t>5102-000010000335</t>
  </si>
  <si>
    <t>CASETERA GRABADORA</t>
  </si>
  <si>
    <t>5102-000010000336</t>
  </si>
  <si>
    <t>5102-000010000339</t>
  </si>
  <si>
    <t>CALCULADORA</t>
  </si>
  <si>
    <t>5102-000010000340</t>
  </si>
  <si>
    <t>REGRESADORA</t>
  </si>
  <si>
    <t>5102-000010000341</t>
  </si>
  <si>
    <t>PODADORA</t>
  </si>
  <si>
    <t>5102-000010000342</t>
  </si>
  <si>
    <t>5102-000010000343</t>
  </si>
  <si>
    <t>EXTINTOR</t>
  </si>
  <si>
    <t>5102-000010000344</t>
  </si>
  <si>
    <t>5102-000010000345</t>
  </si>
  <si>
    <t>5102-000010001251</t>
  </si>
  <si>
    <t>LENTE CANON MOD. EF 70-300</t>
  </si>
  <si>
    <t>5102-000010001250</t>
  </si>
  <si>
    <t>CAMARA CANON EOS REBEL DIGITAL</t>
  </si>
  <si>
    <t>5102-000010001249</t>
  </si>
  <si>
    <t>VIDEOCAMARA DIGITAL CANON XL2</t>
  </si>
  <si>
    <t>5102-000010001391</t>
  </si>
  <si>
    <t>5102-000010000528</t>
  </si>
  <si>
    <t>VENTILADOR PEDESTAL</t>
  </si>
  <si>
    <t>5102-000010000529</t>
  </si>
  <si>
    <t>5102-000010000530</t>
  </si>
  <si>
    <t>5102-000010000531</t>
  </si>
  <si>
    <t>5102-000010000532</t>
  </si>
  <si>
    <t>5102-000010000533</t>
  </si>
  <si>
    <t>5102-000010000534</t>
  </si>
  <si>
    <t>DVD MULTIREGIONAL</t>
  </si>
  <si>
    <t>5102-000010000535</t>
  </si>
  <si>
    <t>5102-000010000536</t>
  </si>
  <si>
    <t>5102-000010000537</t>
  </si>
  <si>
    <t>VIDEOCASETERA VHS</t>
  </si>
  <si>
    <t>5102-000010000538</t>
  </si>
  <si>
    <t>5102-000010000539</t>
  </si>
  <si>
    <t>GRABADORA C/CD</t>
  </si>
  <si>
    <t>5102-000010000540</t>
  </si>
  <si>
    <t>TELEVISION 27</t>
  </si>
  <si>
    <t>5102-000010000541</t>
  </si>
  <si>
    <t>EQUIPO DE SONIDO</t>
  </si>
  <si>
    <t>5102-000010000542</t>
  </si>
  <si>
    <t>ROTAFOLIO PEGABLE</t>
  </si>
  <si>
    <t>5102-000010000543</t>
  </si>
  <si>
    <t>MODULAR SONIDO C/CD</t>
  </si>
  <si>
    <t>5102-000010000544</t>
  </si>
  <si>
    <t>MAQUINA DE ESCRIBIR</t>
  </si>
  <si>
    <t>5102-000010000553</t>
  </si>
  <si>
    <t>5102-000010000554</t>
  </si>
  <si>
    <t>5102-000010000555</t>
  </si>
  <si>
    <t>5102-000010000556</t>
  </si>
  <si>
    <t>5102-000010000566</t>
  </si>
  <si>
    <t>CALEFACTOR</t>
  </si>
  <si>
    <t>5102-000010000570</t>
  </si>
  <si>
    <t>5102-000010000571</t>
  </si>
  <si>
    <t>5102-000010000572</t>
  </si>
  <si>
    <t>5102-000010000573</t>
  </si>
  <si>
    <t>5102-000010000574</t>
  </si>
  <si>
    <t>5102-000010000575</t>
  </si>
  <si>
    <t>5102-000010000576</t>
  </si>
  <si>
    <t>FOTOCOPIADORA XEROX</t>
  </si>
  <si>
    <t>5102-000010001395</t>
  </si>
  <si>
    <t>5102-000010001394</t>
  </si>
  <si>
    <t>5102-000010001393</t>
  </si>
  <si>
    <t>5102-000010001392</t>
  </si>
  <si>
    <t>5102-000010000000</t>
  </si>
  <si>
    <t>CASETERA GRABADORA CT</t>
  </si>
  <si>
    <t>5102-000010002581</t>
  </si>
  <si>
    <t>5102-000010002580</t>
  </si>
  <si>
    <t>TELEVISION LCD DE 37</t>
  </si>
  <si>
    <t>5102-000010002579</t>
  </si>
  <si>
    <t>SUMADORA</t>
  </si>
  <si>
    <t>5102-000010002578</t>
  </si>
  <si>
    <t>5102-000010002577</t>
  </si>
  <si>
    <t>5102-000010002576</t>
  </si>
  <si>
    <t>5102-000010002575</t>
  </si>
  <si>
    <t>5102-000010002574</t>
  </si>
  <si>
    <t>5102-000010002573</t>
  </si>
  <si>
    <t>DVD MARCA SONY</t>
  </si>
  <si>
    <t>5102-000010002572</t>
  </si>
  <si>
    <t>5102-000010002571</t>
  </si>
  <si>
    <t>5102-000010002570</t>
  </si>
  <si>
    <t>5102-000010002569</t>
  </si>
  <si>
    <t>5102-000010002568</t>
  </si>
  <si>
    <t>5102-000010002566</t>
  </si>
  <si>
    <t>MINICOMPONENTE MARCA SONY</t>
  </si>
  <si>
    <t>5102-000010003058</t>
  </si>
  <si>
    <t>5102-000010003057</t>
  </si>
  <si>
    <t>EXTINTOR DE 6 KG</t>
  </si>
  <si>
    <t>5102-000010003056</t>
  </si>
  <si>
    <t>5102-000010003055</t>
  </si>
  <si>
    <t>5102-000010003054</t>
  </si>
  <si>
    <t>5102-000010003053</t>
  </si>
  <si>
    <t>5102-000010003052</t>
  </si>
  <si>
    <t>5102-000010003051</t>
  </si>
  <si>
    <t>Botiquin Equipado</t>
  </si>
  <si>
    <t>5102-000010003050</t>
  </si>
  <si>
    <t>5102-000010003049</t>
  </si>
  <si>
    <t>5102-000010003048</t>
  </si>
  <si>
    <t>5102-000010003047</t>
  </si>
  <si>
    <t>5102-000010003046</t>
  </si>
  <si>
    <t>5102-000010003045</t>
  </si>
  <si>
    <t>5102-000010003041</t>
  </si>
  <si>
    <t>PIZARRON DE CORCHO CON MARCO DE ALUMINIO</t>
  </si>
  <si>
    <t>5102-000010003040</t>
  </si>
  <si>
    <t>5102-000010003039</t>
  </si>
  <si>
    <t>5102-000010003033</t>
  </si>
  <si>
    <t>5102-000010002582</t>
  </si>
  <si>
    <t>5102-000010000001</t>
  </si>
  <si>
    <t>FOTOCOPIADORA MULTIFUNCIONAL</t>
  </si>
  <si>
    <t>5102-000010000002</t>
  </si>
  <si>
    <t>5102-000010000003</t>
  </si>
  <si>
    <t>5102-000010000004</t>
  </si>
  <si>
    <t>5102-000010000005</t>
  </si>
  <si>
    <t>GUILLOTINA QUARTET</t>
  </si>
  <si>
    <t>5102-000010000006</t>
  </si>
  <si>
    <t>5102-000010000007</t>
  </si>
  <si>
    <t>5102-000010000008</t>
  </si>
  <si>
    <t>CAMARA SONY CON TARJETA DE MEMORIA SONY</t>
  </si>
  <si>
    <t>5102-000010000009</t>
  </si>
  <si>
    <t>5102-000010002625</t>
  </si>
  <si>
    <t>HORNO DE MICRO-ONDAS</t>
  </si>
  <si>
    <t>5102-000010002623</t>
  </si>
  <si>
    <t>5102-000010002622</t>
  </si>
  <si>
    <t>5102-000010002618</t>
  </si>
  <si>
    <t>5102-000010002597</t>
  </si>
  <si>
    <t>PANTALLA DE TRIPIE 70 (1.781.78)</t>
  </si>
  <si>
    <t>5102-000010002596</t>
  </si>
  <si>
    <t>VIDEOPROYECTOR POWERLITE</t>
  </si>
  <si>
    <t>5102-000010002595</t>
  </si>
  <si>
    <t>CYBERSHOT 7 MEGAPIXELES 3X 24 MB</t>
  </si>
  <si>
    <t>5102-000010002594</t>
  </si>
  <si>
    <t>5102-000010000027</t>
  </si>
  <si>
    <t>5102-000010000028</t>
  </si>
  <si>
    <t>5102-000010000029</t>
  </si>
  <si>
    <t>5102-000010000030</t>
  </si>
  <si>
    <t>5102-000010000031</t>
  </si>
  <si>
    <t>5102-000010000032</t>
  </si>
  <si>
    <t>5102-000010003095</t>
  </si>
  <si>
    <t>5102-000010000033</t>
  </si>
  <si>
    <t>CAMARA PROMOCION ADVAN</t>
  </si>
  <si>
    <t>5102-000010003093</t>
  </si>
  <si>
    <t>5102-000010003092</t>
  </si>
  <si>
    <t>5102-000010000034</t>
  </si>
  <si>
    <t>5102-000010002587</t>
  </si>
  <si>
    <t>5102-000010002586</t>
  </si>
  <si>
    <t>CAMARA DE VIDEO 40 GB RESOLUCION 720X576</t>
  </si>
  <si>
    <t>5102-000010002585</t>
  </si>
  <si>
    <t>ENMICADORA ELECTRICA 10 CM DE ANCHO</t>
  </si>
  <si>
    <t>5102-000010002584</t>
  </si>
  <si>
    <t>5102-000010002583</t>
  </si>
  <si>
    <t>REPRODUCTOR DE DVD 360X37X219</t>
  </si>
  <si>
    <t>5102-000010000527</t>
  </si>
  <si>
    <t>5102-000010001141</t>
  </si>
  <si>
    <t>MESA PARA COMPUTADORA</t>
  </si>
  <si>
    <t>5102-000010001142</t>
  </si>
  <si>
    <t>5102-000010001143</t>
  </si>
  <si>
    <t>5102-000010000759</t>
  </si>
  <si>
    <t>5102-000010000758</t>
  </si>
  <si>
    <t>5102-000010000757</t>
  </si>
  <si>
    <t>5102-000010000796</t>
  </si>
  <si>
    <t>5102-000010003395</t>
  </si>
  <si>
    <t>5102-000010001139</t>
  </si>
  <si>
    <t>5102-000010001138</t>
  </si>
  <si>
    <t>5102-000010001144</t>
  </si>
  <si>
    <t>5102-000010000800</t>
  </si>
  <si>
    <t>5102-000010000801</t>
  </si>
  <si>
    <t>5102-000010001137</t>
  </si>
  <si>
    <t>5102-000010001136</t>
  </si>
  <si>
    <t>5102-000010001145</t>
  </si>
  <si>
    <t>5102-000010001146</t>
  </si>
  <si>
    <t>5102-000010001135</t>
  </si>
  <si>
    <t>5102-000010001147</t>
  </si>
  <si>
    <t>5102-000010001134</t>
  </si>
  <si>
    <t>5102-000010001148</t>
  </si>
  <si>
    <t>5102-000010001149</t>
  </si>
  <si>
    <t>5102-000010001150</t>
  </si>
  <si>
    <t>5102-000010001151</t>
  </si>
  <si>
    <t>5102-000010001133</t>
  </si>
  <si>
    <t>5102-000010001152</t>
  </si>
  <si>
    <t>5102-000010001153</t>
  </si>
  <si>
    <t>5102-000010001132</t>
  </si>
  <si>
    <t>5102-000010001154</t>
  </si>
  <si>
    <t>5102-000010001155</t>
  </si>
  <si>
    <t>5102-000010001928</t>
  </si>
  <si>
    <t>5102-000010001929</t>
  </si>
  <si>
    <t>5102-000010000795</t>
  </si>
  <si>
    <t>5102-000010003401</t>
  </si>
  <si>
    <t>MINICOMPONTE</t>
  </si>
  <si>
    <t>5102-000010003402</t>
  </si>
  <si>
    <t>5102-000010000778</t>
  </si>
  <si>
    <t>5102-000010000777</t>
  </si>
  <si>
    <t>5102-000010003403</t>
  </si>
  <si>
    <t>5102-000010000775</t>
  </si>
  <si>
    <t>5102-000010001140</t>
  </si>
  <si>
    <t>5102-000010000773</t>
  </si>
  <si>
    <t>CAMARA DIGITAL CAN55</t>
  </si>
  <si>
    <t>5102-000010000772</t>
  </si>
  <si>
    <t>CAMARA DIGITAL S80</t>
  </si>
  <si>
    <t>5102-000010003400</t>
  </si>
  <si>
    <t>5102-000010000782</t>
  </si>
  <si>
    <t>TELEVISION</t>
  </si>
  <si>
    <t>5102-000010000783</t>
  </si>
  <si>
    <t>PANTALLA DE PROYECCION</t>
  </si>
  <si>
    <t>5102-000010000771</t>
  </si>
  <si>
    <t>CAMARA DIGITAL REBEL</t>
  </si>
  <si>
    <t>5102-000010000770</t>
  </si>
  <si>
    <t>5102-000010000769</t>
  </si>
  <si>
    <t>5102-000010000768</t>
  </si>
  <si>
    <t>5102-000010000767</t>
  </si>
  <si>
    <t>5102-000010003404</t>
  </si>
  <si>
    <t>5102-000010000784</t>
  </si>
  <si>
    <t>5102-000010000785</t>
  </si>
  <si>
    <t>FOTOCOPIADORA</t>
  </si>
  <si>
    <t>5102-000010003399</t>
  </si>
  <si>
    <t>5102-000010003398</t>
  </si>
  <si>
    <t>5102-000010003397</t>
  </si>
  <si>
    <t>5102-000010003396</t>
  </si>
  <si>
    <t>5102-000010000790</t>
  </si>
  <si>
    <t>5102-000010000765</t>
  </si>
  <si>
    <t>5102-000010000791</t>
  </si>
  <si>
    <t>5102-000010000792</t>
  </si>
  <si>
    <t>5102-000010000793</t>
  </si>
  <si>
    <t>5102-000010000794</t>
  </si>
  <si>
    <t>5102-000010000764</t>
  </si>
  <si>
    <t>5102-000010003523</t>
  </si>
  <si>
    <t>5102-000010001930</t>
  </si>
  <si>
    <t>5102-000010003061</t>
  </si>
  <si>
    <t>GRABADOR PANASONIC MOD. DMR-EA18</t>
  </si>
  <si>
    <t>5102-000010003060</t>
  </si>
  <si>
    <t>CAMARA FOTOGRAFICA DIGITAL DIGITAL 10.1 MP</t>
  </si>
  <si>
    <t>5102-000010001465</t>
  </si>
  <si>
    <t>GUILLOTINA QUARTET 12 '' MARCA GBC</t>
  </si>
  <si>
    <t>5102-000010001464</t>
  </si>
  <si>
    <t>ENGARGOLADORA MANUAL KOMBO 500 MARCA GBC</t>
  </si>
  <si>
    <t>5102-000010001463</t>
  </si>
  <si>
    <t>MAQUINA DE ESCRIBIR MODELO GX-6750</t>
  </si>
  <si>
    <t>5102-000010001931</t>
  </si>
  <si>
    <t>5102-000010001116</t>
  </si>
  <si>
    <t>TELEVISION 29</t>
  </si>
  <si>
    <t>5102-000010001115</t>
  </si>
  <si>
    <t>5102-000010001114</t>
  </si>
  <si>
    <t>5102-000010003065</t>
  </si>
  <si>
    <t>ENFRIADOR Y CALENTADOR DE AGUA FRIGOBAR</t>
  </si>
  <si>
    <t>5102-000010001932</t>
  </si>
  <si>
    <t>5102-000010002659</t>
  </si>
  <si>
    <t>5102-000010002660</t>
  </si>
  <si>
    <t>5102-000010002661</t>
  </si>
  <si>
    <t>5102-000010002662</t>
  </si>
  <si>
    <t>5102-000010002663</t>
  </si>
  <si>
    <t>5102-000010001631</t>
  </si>
  <si>
    <t>CAFETERA GE</t>
  </si>
  <si>
    <t>5102-000010001632</t>
  </si>
  <si>
    <t>5102-000010003066</t>
  </si>
  <si>
    <t>ENMICADORA HEATSEAL 65 TAMAﾑO CARTA Y OFICIO</t>
  </si>
  <si>
    <t>5102-000010003067</t>
  </si>
  <si>
    <t>CAﾑON SPEEDLITE 580EX II FLASH FOR CANON EOS</t>
  </si>
  <si>
    <t>5102-000010003068</t>
  </si>
  <si>
    <t>GRABADORA DE REPORTERO DIGITAL</t>
  </si>
  <si>
    <t>5102-000010003069</t>
  </si>
  <si>
    <t>VIDEO CAMARA SONY HDR-XR500, ALTA DEFINICIﾓN</t>
  </si>
  <si>
    <t>5102-000010003082</t>
  </si>
  <si>
    <t>VENTILADOR DE TORRE</t>
  </si>
  <si>
    <t>5102-000010001113</t>
  </si>
  <si>
    <t>5102-000010003083</t>
  </si>
  <si>
    <t>5102-000010003084</t>
  </si>
  <si>
    <t>5102-000010003085</t>
  </si>
  <si>
    <t>5102-000010003086</t>
  </si>
  <si>
    <t>5102-000010003091</t>
  </si>
  <si>
    <t>5102-000010002664</t>
  </si>
  <si>
    <t>5102-000010001117</t>
  </si>
  <si>
    <t>5102-000010001129</t>
  </si>
  <si>
    <t>5102-000010001128</t>
  </si>
  <si>
    <t>5102-000010001127</t>
  </si>
  <si>
    <t>5102-000010001486</t>
  </si>
  <si>
    <t>ENMICADORA MARCA GBC MOD. HEARSEAL 95</t>
  </si>
  <si>
    <t>5102-000010001487</t>
  </si>
  <si>
    <t>PANTALLA PARA PROYECCION CON TRIPIE MARCA GBC</t>
  </si>
  <si>
    <t>5102-000010001488</t>
  </si>
  <si>
    <t>5102-000010001157</t>
  </si>
  <si>
    <t>5102-000010001122</t>
  </si>
  <si>
    <t>5102-000010001121</t>
  </si>
  <si>
    <t>5102-000010001158</t>
  </si>
  <si>
    <t>5102-000010001159</t>
  </si>
  <si>
    <t>5102-000010001160</t>
  </si>
  <si>
    <t>5102-000010001161</t>
  </si>
  <si>
    <t>5102-000010001120</t>
  </si>
  <si>
    <t>5102-000010001119</t>
  </si>
  <si>
    <t>5102-000010003063</t>
  </si>
  <si>
    <t>FRIGOBAR DE 4P3, SISTEMA MANUAL</t>
  </si>
  <si>
    <t>5102-000010001156</t>
  </si>
  <si>
    <t>5102-000010001131</t>
  </si>
  <si>
    <t>5102-000010003064</t>
  </si>
  <si>
    <t>5102-000010001130</t>
  </si>
  <si>
    <t>5102-000010001118</t>
  </si>
  <si>
    <t>5102-000010001162</t>
  </si>
  <si>
    <t>5102-000010001485</t>
  </si>
  <si>
    <t>5103-000010002133</t>
  </si>
  <si>
    <t>ISLA PARA NATACION DOS CARRILES</t>
  </si>
  <si>
    <t>5103-000010000908</t>
  </si>
  <si>
    <t>GIMNASIO EQUIPADO CON BANCAS, BARRAS Y MANCUERNILL</t>
  </si>
  <si>
    <t>5103-000010000917</t>
  </si>
  <si>
    <t>5103-000010000918</t>
  </si>
  <si>
    <t>5103-000010002134</t>
  </si>
  <si>
    <t>5103-000010002135</t>
  </si>
  <si>
    <t>5103-000010002136</t>
  </si>
  <si>
    <t>5103-000010000905</t>
  </si>
  <si>
    <t>5103-000010000907</t>
  </si>
  <si>
    <t>5103-000010000909</t>
  </si>
  <si>
    <t>5103-000010000910</t>
  </si>
  <si>
    <t>5103-000010000916</t>
  </si>
  <si>
    <t>5103-000010000915</t>
  </si>
  <si>
    <t>5103-000010002270</t>
  </si>
  <si>
    <t>BARRA ESTANDAR ACERO CROMADO 10 KGS EHD</t>
  </si>
  <si>
    <t>5103-000010000914</t>
  </si>
  <si>
    <t>5103-000010000913</t>
  </si>
  <si>
    <t>5103-000010002271</t>
  </si>
  <si>
    <t>5103-000010000912</t>
  </si>
  <si>
    <t>5103-000010000911</t>
  </si>
  <si>
    <t>5103-000010001267</t>
  </si>
  <si>
    <t>TABLERO PAR BASQUET BALL MARCA INGENIERIA DEPORTIV</t>
  </si>
  <si>
    <t>5103-000010000906</t>
  </si>
  <si>
    <t>5103-000010001266</t>
  </si>
  <si>
    <t>5103-000010002272</t>
  </si>
  <si>
    <t>BANCO DE PECHO OLIMPICO CON BARRA MARCA EHD</t>
  </si>
  <si>
    <t>5103-000010000960</t>
  </si>
  <si>
    <t>TIENDAS DE CAMPAﾑA</t>
  </si>
  <si>
    <t>5103-000010000961</t>
  </si>
  <si>
    <t>5103-000010000962</t>
  </si>
  <si>
    <t>5103-000010000963</t>
  </si>
  <si>
    <t>5103-000010000964</t>
  </si>
  <si>
    <t>5103-000010000965</t>
  </si>
  <si>
    <t>5103-000010000966</t>
  </si>
  <si>
    <t>5103-000010000967</t>
  </si>
  <si>
    <t>5103-000010000968</t>
  </si>
  <si>
    <t>5103-000010002269</t>
  </si>
  <si>
    <t>5103-000010000969</t>
  </si>
  <si>
    <t>5103-000010000970</t>
  </si>
  <si>
    <t>5103-000010000971</t>
  </si>
  <si>
    <t>5103-000010000972</t>
  </si>
  <si>
    <t>5103-000010002268</t>
  </si>
  <si>
    <t>5103-000010002267</t>
  </si>
  <si>
    <t>5103-000010002266</t>
  </si>
  <si>
    <t>JUNGLA TIPO UNIVERSAL 10 ESTACIONES MARCA EHD</t>
  </si>
  <si>
    <t>5103-000010000973</t>
  </si>
  <si>
    <t>5103-000010000974</t>
  </si>
  <si>
    <t>5103-000010000975</t>
  </si>
  <si>
    <t>5103-000010000976</t>
  </si>
  <si>
    <t>5103-000010000977</t>
  </si>
  <si>
    <t>5103-000010000978</t>
  </si>
  <si>
    <t>5103-000010000979</t>
  </si>
  <si>
    <t>5103-000010000980</t>
  </si>
  <si>
    <t>5103-000010000981</t>
  </si>
  <si>
    <t>5103-000010000982</t>
  </si>
  <si>
    <t>5103-000010000983</t>
  </si>
  <si>
    <t>5103-000010000984</t>
  </si>
  <si>
    <t>5103-000010000985</t>
  </si>
  <si>
    <t>5103-000010000986</t>
  </si>
  <si>
    <t>MESA PARA PING PONG</t>
  </si>
  <si>
    <t>5103-000010001254</t>
  </si>
  <si>
    <t>5103-000010001255</t>
  </si>
  <si>
    <t>5103-000010001256</t>
  </si>
  <si>
    <t>5103-000010001257</t>
  </si>
  <si>
    <t>5103-000010001258</t>
  </si>
  <si>
    <t>5103-000010001259</t>
  </si>
  <si>
    <t>5103-000010001265</t>
  </si>
  <si>
    <t>5103-000010001264</t>
  </si>
  <si>
    <t>5103-000010001263</t>
  </si>
  <si>
    <t>5103-000010001262</t>
  </si>
  <si>
    <t>5103-000010001261</t>
  </si>
  <si>
    <t>5103-000010001260</t>
  </si>
  <si>
    <t>5103-000010000919</t>
  </si>
  <si>
    <t>5103-000010000920</t>
  </si>
  <si>
    <t>5103-000010000921</t>
  </si>
  <si>
    <t>5103-000010000922</t>
  </si>
  <si>
    <t>5103-000010000923</t>
  </si>
  <si>
    <t>5103-000010000924</t>
  </si>
  <si>
    <t>5103-000010000925</t>
  </si>
  <si>
    <t>5103-000010000926</t>
  </si>
  <si>
    <t>5103-000010000927</t>
  </si>
  <si>
    <t>5103-000010000928</t>
  </si>
  <si>
    <t>5103-000010000929</t>
  </si>
  <si>
    <t>5103-000010001252</t>
  </si>
  <si>
    <t>5103-000010001253</t>
  </si>
  <si>
    <t>5103-000010000930</t>
  </si>
  <si>
    <t>5103-000010000931</t>
  </si>
  <si>
    <t>5103-000010000932</t>
  </si>
  <si>
    <t>5103-000010000933</t>
  </si>
  <si>
    <t>5103-000010000934</t>
  </si>
  <si>
    <t>5103-000010000935</t>
  </si>
  <si>
    <t>5103-000010000936</t>
  </si>
  <si>
    <t>5103-000010000937</t>
  </si>
  <si>
    <t>5103-000010000938</t>
  </si>
  <si>
    <t>5103-000010000939</t>
  </si>
  <si>
    <t>ANILLA OMEGA CON CINTA Y MOSQUETONES SIN SEGURO</t>
  </si>
  <si>
    <t>5103-000010000940</t>
  </si>
  <si>
    <t>ASEGURADOR DESCENSOR AUTOFRENANTE</t>
  </si>
  <si>
    <t>5103-000010000941</t>
  </si>
  <si>
    <t>CUERDA AUXILIAR DM. 9MM</t>
  </si>
  <si>
    <t>5103-000010000942</t>
  </si>
  <si>
    <t>SET DE PRO-NUTS 7 PROTECTORES</t>
  </si>
  <si>
    <t>5103-000010000943</t>
  </si>
  <si>
    <t>CINTA TABULAR 25 MM DE 17 KN</t>
  </si>
  <si>
    <t>5103-000010000944</t>
  </si>
  <si>
    <t>CINTA TABULAR 25 MM DE 21 KN</t>
  </si>
  <si>
    <t>5103-000010000945</t>
  </si>
  <si>
    <t>POLEA- BLOQUEADOR DE ALTO RENDIMIENTO</t>
  </si>
  <si>
    <t>5103-000010000946</t>
  </si>
  <si>
    <t>POLEA DE PLACAS LATERALES FIJAS</t>
  </si>
  <si>
    <t>5103-000010000947</t>
  </si>
  <si>
    <t>POLEA DOBLE EN LINEA</t>
  </si>
  <si>
    <t>5103-000010000948</t>
  </si>
  <si>
    <t>POLEA DOBLE PARA TIROLINA</t>
  </si>
  <si>
    <t>5103-000010000949</t>
  </si>
  <si>
    <t>JUEGO DE EXCENTRICOS</t>
  </si>
  <si>
    <t>5103-000010000950</t>
  </si>
  <si>
    <t>5103-000010000951</t>
  </si>
  <si>
    <t>5103-000010000952</t>
  </si>
  <si>
    <t>5103-000010000953</t>
  </si>
  <si>
    <t>5103-000010000954</t>
  </si>
  <si>
    <t>5103-000010000955</t>
  </si>
  <si>
    <t>5103-000010000956</t>
  </si>
  <si>
    <t>5103-000010000957</t>
  </si>
  <si>
    <t>5103-000010000958</t>
  </si>
  <si>
    <t>5103-000010000959</t>
  </si>
  <si>
    <t>5103-000010001492</t>
  </si>
  <si>
    <t>TABLEROS DE BASQUETBOL</t>
  </si>
  <si>
    <t>5103-000010001493</t>
  </si>
  <si>
    <t>5103-000010001494</t>
  </si>
  <si>
    <t>5103-000010001495</t>
  </si>
  <si>
    <t>5103-000010001496</t>
  </si>
  <si>
    <t>5103-000010001497</t>
  </si>
  <si>
    <t>5103-000010001304</t>
  </si>
  <si>
    <t>5103-000010001303</t>
  </si>
  <si>
    <t>5103-000010001302</t>
  </si>
  <si>
    <t>5103-000010001301</t>
  </si>
  <si>
    <t>5103-000010001300</t>
  </si>
  <si>
    <t>5103-000010001299</t>
  </si>
  <si>
    <t>5103-000010001298</t>
  </si>
  <si>
    <t>5103-000010001297</t>
  </si>
  <si>
    <t>5103-000010001296</t>
  </si>
  <si>
    <t>5103-000010001295</t>
  </si>
  <si>
    <t>5103-000010001294</t>
  </si>
  <si>
    <t>5103-000010001293</t>
  </si>
  <si>
    <t>5103-000010001292</t>
  </si>
  <si>
    <t>5103-000010001291</t>
  </si>
  <si>
    <t>5103-000010001290</t>
  </si>
  <si>
    <t>5103-000010001289</t>
  </si>
  <si>
    <t>5103-000010001288</t>
  </si>
  <si>
    <t>5103-000010001287</t>
  </si>
  <si>
    <t>5103-000010001286</t>
  </si>
  <si>
    <t>5103-000010001285</t>
  </si>
  <si>
    <t>5103-000010001284</t>
  </si>
  <si>
    <t>5103-000010001283</t>
  </si>
  <si>
    <t>5103-000010001282</t>
  </si>
  <si>
    <t>5103-000010001281</t>
  </si>
  <si>
    <t>5103-000010001280</t>
  </si>
  <si>
    <t>5103-000010001491</t>
  </si>
  <si>
    <t>5103-000010001466</t>
  </si>
  <si>
    <t>SILLA DE RUEDAS COMPETENCIA PARA BASQUETBOL</t>
  </si>
  <si>
    <t>5103-000010001467</t>
  </si>
  <si>
    <t>5103-000010001468</t>
  </si>
  <si>
    <t>5103-000010001469</t>
  </si>
  <si>
    <t>5103-000010001470</t>
  </si>
  <si>
    <t>5103-000010001471</t>
  </si>
  <si>
    <t>5103-000010001472</t>
  </si>
  <si>
    <t>5103-000010001473</t>
  </si>
  <si>
    <t>5103-000010001489</t>
  </si>
  <si>
    <t>5103-000010001441</t>
  </si>
  <si>
    <t>RAMPA CON ESCALONES AMBOS LADOS CON ANTIDERRAPANTE</t>
  </si>
  <si>
    <t>5103-000010001440</t>
  </si>
  <si>
    <t>RAMPA TRES ESCALONES CON ANTIDERRAPANTE</t>
  </si>
  <si>
    <t>5103-000010001439</t>
  </si>
  <si>
    <t>APARATO CON PESAS GIRATORIAS</t>
  </si>
  <si>
    <t>5103-000010001438</t>
  </si>
  <si>
    <t>5103-000010001429</t>
  </si>
  <si>
    <t>TABLA CON CELOSIA CUADRICULADA</t>
  </si>
  <si>
    <t>5103-000010001428</t>
  </si>
  <si>
    <t>PLANTOS COPIO CON CUBIERTA DE VIDRIO GRUESO</t>
  </si>
  <si>
    <t>5103-000010001427</t>
  </si>
  <si>
    <t>BALANCINES</t>
  </si>
  <si>
    <t>5103-000010001426</t>
  </si>
  <si>
    <t>5103-000010001425</t>
  </si>
  <si>
    <t>ESTADIMENTOS</t>
  </si>
  <si>
    <t>5103-000010001424</t>
  </si>
  <si>
    <t>5103-000010001419</t>
  </si>
  <si>
    <t>EQUIPO DE SALTO DE ALTURA</t>
  </si>
  <si>
    <t>5103-000010001418</t>
  </si>
  <si>
    <t>EQUIPO DE SALTO CON GARROCHA</t>
  </si>
  <si>
    <t>5103-000010001417</t>
  </si>
  <si>
    <t>EQUIPO DE SALTO STEEPLEACHE</t>
  </si>
  <si>
    <t>5103-000010001416</t>
  </si>
  <si>
    <t>JUEGO DE GRADAS</t>
  </si>
  <si>
    <t>5103-000010001415</t>
  </si>
  <si>
    <t>EQUIPO DE GIMNASIOS EQUIPADO</t>
  </si>
  <si>
    <t>5103-000010001414</t>
  </si>
  <si>
    <t>5103-000010001413</t>
  </si>
  <si>
    <t>5103-000010001412</t>
  </si>
  <si>
    <t>JUEGO DE TABLEROS PARA BASQUETBOL</t>
  </si>
  <si>
    <t>5103-000010001411</t>
  </si>
  <si>
    <t>5103-000010001410</t>
  </si>
  <si>
    <t>5103-000010001409</t>
  </si>
  <si>
    <t>5103-000010001490</t>
  </si>
  <si>
    <t>5103-000010001279</t>
  </si>
  <si>
    <t>5103-000010001515</t>
  </si>
  <si>
    <t>5103-000010001516</t>
  </si>
  <si>
    <t>5103-000010001517</t>
  </si>
  <si>
    <t>5103-000010001518</t>
  </si>
  <si>
    <t>5103-000010001519</t>
  </si>
  <si>
    <t>5103-000010001520</t>
  </si>
  <si>
    <t>5103-000010001521</t>
  </si>
  <si>
    <t>5103-000010001522</t>
  </si>
  <si>
    <t>5103-000010001523</t>
  </si>
  <si>
    <t>5103-000010001524</t>
  </si>
  <si>
    <t>5103-000010001525</t>
  </si>
  <si>
    <t>5103-000010001526</t>
  </si>
  <si>
    <t>5103-000010001527</t>
  </si>
  <si>
    <t>5103-000010001528</t>
  </si>
  <si>
    <t>5103-000010001529</t>
  </si>
  <si>
    <t>5103-000010002624</t>
  </si>
  <si>
    <t>DESFIBRILADOR AUTOMATICO MARCA CARDIA SCIENCE</t>
  </si>
  <si>
    <t>5103-000010000664</t>
  </si>
  <si>
    <t>JUEGO DE PORTERIAS PARA HANDBALL</t>
  </si>
  <si>
    <t>5103-000010002593</t>
  </si>
  <si>
    <t>BICICLETA ERGOMEDIC SPRINT MONARK MODELO 884-E</t>
  </si>
  <si>
    <t>5103-000010002590</t>
  </si>
  <si>
    <t xml:space="preserve"> ERGOMETER MARCA MONARK MODELO 839E</t>
  </si>
  <si>
    <t>5103-000010002589</t>
  </si>
  <si>
    <t>CAMINADORA TRACK MASTER TMX 30/30 CAP. MAX 180 KG.</t>
  </si>
  <si>
    <t>5103-000010002588</t>
  </si>
  <si>
    <t>5103-000010002851</t>
  </si>
  <si>
    <t>FUTBOLITO</t>
  </si>
  <si>
    <t>5103-000010002852</t>
  </si>
  <si>
    <t>5103-000010002853</t>
  </si>
  <si>
    <t>5103-000010002854</t>
  </si>
  <si>
    <t>5103-000010002567</t>
  </si>
  <si>
    <t>JUEGO DE BARRAS PARALELAS DE MADERA MULTIPLIEGUES</t>
  </si>
  <si>
    <t>5103-000010002128</t>
  </si>
  <si>
    <t>5103-000010002129</t>
  </si>
  <si>
    <t>5103-000010002130</t>
  </si>
  <si>
    <t>5103-000010002131</t>
  </si>
  <si>
    <t>5103-000010002132</t>
  </si>
  <si>
    <t>5103-000010001514</t>
  </si>
  <si>
    <t>5103-000010001408</t>
  </si>
  <si>
    <t>5103-000010001278</t>
  </si>
  <si>
    <t>5103-000010001277</t>
  </si>
  <si>
    <t>5103-000010001276</t>
  </si>
  <si>
    <t>5103-000010001275</t>
  </si>
  <si>
    <t>5103-000010001274</t>
  </si>
  <si>
    <t>5103-000010001273</t>
  </si>
  <si>
    <t>5103-000010001407</t>
  </si>
  <si>
    <t>5103-000010001406</t>
  </si>
  <si>
    <t>5103-000010001405</t>
  </si>
  <si>
    <t>5103-000010001272</t>
  </si>
  <si>
    <t>5103-000010001271</t>
  </si>
  <si>
    <t>5103-000010001270</t>
  </si>
  <si>
    <t>5103-000010001269</t>
  </si>
  <si>
    <t>5103-000010001268</t>
  </si>
  <si>
    <t>5103-000010001498</t>
  </si>
  <si>
    <t>5103-000010001499</t>
  </si>
  <si>
    <t>5103-000010001500</t>
  </si>
  <si>
    <t>5103-000010001501</t>
  </si>
  <si>
    <t>5103-000010001502</t>
  </si>
  <si>
    <t>5103-000010001503</t>
  </si>
  <si>
    <t>5103-000010001504</t>
  </si>
  <si>
    <t>5103-000010001505</t>
  </si>
  <si>
    <t>5103-000010001506</t>
  </si>
  <si>
    <t>5103-000010001507</t>
  </si>
  <si>
    <t>5103-000010001508</t>
  </si>
  <si>
    <t>5103-000010001509</t>
  </si>
  <si>
    <t>5103-000010001510</t>
  </si>
  <si>
    <t>5103-000010001511</t>
  </si>
  <si>
    <t>5103-000010001512</t>
  </si>
  <si>
    <t>5103-000010001513</t>
  </si>
  <si>
    <t>5103-000010002273</t>
  </si>
  <si>
    <t>5103-000010001396</t>
  </si>
  <si>
    <t>5103-000010001397</t>
  </si>
  <si>
    <t>5103-000010001398</t>
  </si>
  <si>
    <t>5103-000010001399</t>
  </si>
  <si>
    <t>5103-000010001400</t>
  </si>
  <si>
    <t>5103-000010001401</t>
  </si>
  <si>
    <t>5103-000010001402</t>
  </si>
  <si>
    <t>5103-000010000565</t>
  </si>
  <si>
    <t>ESPALDERAS DE MADERA</t>
  </si>
  <si>
    <t>5103-000010000564</t>
  </si>
  <si>
    <t>5103-000010000563</t>
  </si>
  <si>
    <t>5103-000010000562</t>
  </si>
  <si>
    <t>BARRA SEMIOLIMPICA DE 15 KILOS</t>
  </si>
  <si>
    <t>5103-000010000561</t>
  </si>
  <si>
    <t>5103-000010000560</t>
  </si>
  <si>
    <t>5103-000010000559</t>
  </si>
  <si>
    <t>5103-000010000558</t>
  </si>
  <si>
    <t>5103-000010000557</t>
  </si>
  <si>
    <t>5103-000010001403</t>
  </si>
  <si>
    <t>5103-000010001404</t>
  </si>
  <si>
    <t>5103-000010002137</t>
  </si>
  <si>
    <t>5103-000010002138</t>
  </si>
  <si>
    <t>5103-000010002139</t>
  </si>
  <si>
    <t>5103-000010002140</t>
  </si>
  <si>
    <t>5103-000010002141</t>
  </si>
  <si>
    <t>5103-000010002142</t>
  </si>
  <si>
    <t>5103-000010002143</t>
  </si>
  <si>
    <t>5103-000010002144</t>
  </si>
  <si>
    <t>5103-000010002145</t>
  </si>
  <si>
    <t>5103-000010001381</t>
  </si>
  <si>
    <t>5103-000010001356</t>
  </si>
  <si>
    <t>5103-000010000338</t>
  </si>
  <si>
    <t>MESA DE MASAJE PORTATIL</t>
  </si>
  <si>
    <t>5103-000010000337</t>
  </si>
  <si>
    <t>MESA PARA MASAJE CON HOYO</t>
  </si>
  <si>
    <t>5103-000010001357</t>
  </si>
  <si>
    <t>5103-000010001358</t>
  </si>
  <si>
    <t>5103-000010001359</t>
  </si>
  <si>
    <t>5103-000010001360</t>
  </si>
  <si>
    <t>5103-000010001361</t>
  </si>
  <si>
    <t>5103-000010001362</t>
  </si>
  <si>
    <t>5103-000010001363</t>
  </si>
  <si>
    <t>5103-000010001364</t>
  </si>
  <si>
    <t>5103-000010001365</t>
  </si>
  <si>
    <t>5103-000010001366</t>
  </si>
  <si>
    <t>5103-000010001367</t>
  </si>
  <si>
    <t>5103-000010001368</t>
  </si>
  <si>
    <t>5103-000010001369</t>
  </si>
  <si>
    <t>5103-000010001370</t>
  </si>
  <si>
    <t>5103-000010001371</t>
  </si>
  <si>
    <t>5103-000010001372</t>
  </si>
  <si>
    <t>5103-000010001373</t>
  </si>
  <si>
    <t>5103-000010001374</t>
  </si>
  <si>
    <t>5103-000010001375</t>
  </si>
  <si>
    <t>5103-000010001376</t>
  </si>
  <si>
    <t>5103-000010001377</t>
  </si>
  <si>
    <t>5103-000010001378</t>
  </si>
  <si>
    <t>5103-000010001379</t>
  </si>
  <si>
    <t>5103-000010001380</t>
  </si>
  <si>
    <t>5103-000010002146</t>
  </si>
  <si>
    <t>5103-000010001598</t>
  </si>
  <si>
    <t>5103-000010001599</t>
  </si>
  <si>
    <t>5103-000010001600</t>
  </si>
  <si>
    <t>5103-000010001601</t>
  </si>
  <si>
    <t>5103-000010001602</t>
  </si>
  <si>
    <t>5103-000010001603</t>
  </si>
  <si>
    <t>5103-000010001604</t>
  </si>
  <si>
    <t>5103-000010001605</t>
  </si>
  <si>
    <t>5103-000010001606</t>
  </si>
  <si>
    <t>5103-000010002338</t>
  </si>
  <si>
    <t>SET DE PESAS PARA ENTRENAMIENTO VARONIL DE 140 KGS</t>
  </si>
  <si>
    <t>5103-000010002339</t>
  </si>
  <si>
    <t>SET DE PESAS PARA ENTRENAMIENTO VARONILL DE 140 KG</t>
  </si>
  <si>
    <t>5103-000010002340</t>
  </si>
  <si>
    <t>ESCALADORA MARCA EHD</t>
  </si>
  <si>
    <t>5103-000010001812</t>
  </si>
  <si>
    <t>SILLA DE RUEDAS PARA COMPETENCIA DE PISTA</t>
  </si>
  <si>
    <t>5103-000010001811</t>
  </si>
  <si>
    <t>5103-000010001810</t>
  </si>
  <si>
    <t>5103-000010002341</t>
  </si>
  <si>
    <t>5103-000010002342</t>
  </si>
  <si>
    <t>5103-000010002343</t>
  </si>
  <si>
    <t>5103-000010002344</t>
  </si>
  <si>
    <t>5103-000010002345</t>
  </si>
  <si>
    <t>5103-000010002346</t>
  </si>
  <si>
    <t>5103-000010002347</t>
  </si>
  <si>
    <t>5103-000010002348</t>
  </si>
  <si>
    <t>5103-000010002349</t>
  </si>
  <si>
    <t>5103-000010002350</t>
  </si>
  <si>
    <t>5103-000010002351</t>
  </si>
  <si>
    <t>5103-000010002352</t>
  </si>
  <si>
    <t>5103-000010001597</t>
  </si>
  <si>
    <t>5103-000010002147</t>
  </si>
  <si>
    <t>5103-000010002148</t>
  </si>
  <si>
    <t>5103-000010002149</t>
  </si>
  <si>
    <t>5103-000010002150</t>
  </si>
  <si>
    <t>5103-000010002151</t>
  </si>
  <si>
    <t>5103-000010002152</t>
  </si>
  <si>
    <t>5103-000010002153</t>
  </si>
  <si>
    <t>5103-000010002154</t>
  </si>
  <si>
    <t>5103-000010002155</t>
  </si>
  <si>
    <t>5103-000010002156</t>
  </si>
  <si>
    <t>5103-000010002157</t>
  </si>
  <si>
    <t>5103-000010002158</t>
  </si>
  <si>
    <t>5103-000010002159</t>
  </si>
  <si>
    <t>5103-000010002160</t>
  </si>
  <si>
    <t>5103-000010002161</t>
  </si>
  <si>
    <t>5103-000010002162</t>
  </si>
  <si>
    <t>5103-000010003379</t>
  </si>
  <si>
    <t>DISTANCIOMETRO</t>
  </si>
  <si>
    <t>5103-000010000774</t>
  </si>
  <si>
    <t>TABLERO PARA BASQUETBOL</t>
  </si>
  <si>
    <t>5103-000010001588</t>
  </si>
  <si>
    <t>5103-000010001589</t>
  </si>
  <si>
    <t>5103-000010001590</t>
  </si>
  <si>
    <t>5103-000010001591</t>
  </si>
  <si>
    <t>5103-000010001592</t>
  </si>
  <si>
    <t>5103-000010001593</t>
  </si>
  <si>
    <t>5103-000010001594</t>
  </si>
  <si>
    <t>5103-000010001595</t>
  </si>
  <si>
    <t>5103-000010001596</t>
  </si>
  <si>
    <t>5103-000010001560</t>
  </si>
  <si>
    <t>5103-000010001559</t>
  </si>
  <si>
    <t>5103-000010001558</t>
  </si>
  <si>
    <t>5103-000010001557</t>
  </si>
  <si>
    <t>5103-000010001556</t>
  </si>
  <si>
    <t>5103-000010001555</t>
  </si>
  <si>
    <t>5103-000010001554</t>
  </si>
  <si>
    <t>5103-000010001553</t>
  </si>
  <si>
    <t>5103-000010001552</t>
  </si>
  <si>
    <t>5103-000010001551</t>
  </si>
  <si>
    <t>5103-000010001550</t>
  </si>
  <si>
    <t>5103-000010001549</t>
  </si>
  <si>
    <t>5103-000010001548</t>
  </si>
  <si>
    <t>5103-000010001547</t>
  </si>
  <si>
    <t>5103-000010001546</t>
  </si>
  <si>
    <t>5103-000010001545</t>
  </si>
  <si>
    <t>5103-000010001544</t>
  </si>
  <si>
    <t>5103-000010001543</t>
  </si>
  <si>
    <t>5103-000010001542</t>
  </si>
  <si>
    <t>5103-000010001541</t>
  </si>
  <si>
    <t>5103-000010001540</t>
  </si>
  <si>
    <t>5103-000010001539</t>
  </si>
  <si>
    <t>5103-000010001538</t>
  </si>
  <si>
    <t>5103-000010001537</t>
  </si>
  <si>
    <t>5103-000010001536</t>
  </si>
  <si>
    <t>5103-000010001535</t>
  </si>
  <si>
    <t>5103-000010001534</t>
  </si>
  <si>
    <t>5103-000010001561</t>
  </si>
  <si>
    <t>5103-000010003062</t>
  </si>
  <si>
    <t>TABLERO DE BASQUETBOL</t>
  </si>
  <si>
    <t>5103-000010001587</t>
  </si>
  <si>
    <t>5103-000010001586</t>
  </si>
  <si>
    <t>5103-000010001585</t>
  </si>
  <si>
    <t>5103-000010001584</t>
  </si>
  <si>
    <t>5103-000010001583</t>
  </si>
  <si>
    <t>5103-000010001582</t>
  </si>
  <si>
    <t>5103-000010001581</t>
  </si>
  <si>
    <t>5103-000010001580</t>
  </si>
  <si>
    <t>5103-000010001579</t>
  </si>
  <si>
    <t>5103-000010001578</t>
  </si>
  <si>
    <t>5103-000010001577</t>
  </si>
  <si>
    <t>5103-000010001576</t>
  </si>
  <si>
    <t>5103-000010001575</t>
  </si>
  <si>
    <t>5103-000010001574</t>
  </si>
  <si>
    <t>5103-000010001573</t>
  </si>
  <si>
    <t>5103-000010001572</t>
  </si>
  <si>
    <t>5103-000010001571</t>
  </si>
  <si>
    <t>5103-000010001570</t>
  </si>
  <si>
    <t>5103-000010001569</t>
  </si>
  <si>
    <t>5103-000010001568</t>
  </si>
  <si>
    <t>5103-000010001567</t>
  </si>
  <si>
    <t>5103-000010001566</t>
  </si>
  <si>
    <t>5103-000010001565</t>
  </si>
  <si>
    <t>5103-000010001564</t>
  </si>
  <si>
    <t>5103-000010001563</t>
  </si>
  <si>
    <t>5103-000010001562</t>
  </si>
  <si>
    <t>5103-000010001533</t>
  </si>
  <si>
    <t>5103-000010001329</t>
  </si>
  <si>
    <t>5103-000010001330</t>
  </si>
  <si>
    <t>5103-000010001331</t>
  </si>
  <si>
    <t>5103-000010001332</t>
  </si>
  <si>
    <t>5103-000010001333</t>
  </si>
  <si>
    <t>5103-000010001334</t>
  </si>
  <si>
    <t>5103-000010001335</t>
  </si>
  <si>
    <t>5103-000010001336</t>
  </si>
  <si>
    <t>5103-000010001337</t>
  </si>
  <si>
    <t>5103-000010001338</t>
  </si>
  <si>
    <t>5103-000010001339</t>
  </si>
  <si>
    <t>5103-000010001340</t>
  </si>
  <si>
    <t>5103-000010001341</t>
  </si>
  <si>
    <t>5103-000010001342</t>
  </si>
  <si>
    <t>5103-000010001343</t>
  </si>
  <si>
    <t>5103-000010001344</t>
  </si>
  <si>
    <t>5103-000010001345</t>
  </si>
  <si>
    <t>5103-000010001346</t>
  </si>
  <si>
    <t>5103-000010001347</t>
  </si>
  <si>
    <t>5103-000010001348</t>
  </si>
  <si>
    <t>5103-000010001349</t>
  </si>
  <si>
    <t>5103-000010001350</t>
  </si>
  <si>
    <t>5103-000010001351</t>
  </si>
  <si>
    <t>5103-000010001352</t>
  </si>
  <si>
    <t>5103-000010001353</t>
  </si>
  <si>
    <t>5103-000010001354</t>
  </si>
  <si>
    <t>5103-000010001355</t>
  </si>
  <si>
    <t>5103-000010001328</t>
  </si>
  <si>
    <t>5103-000010001532</t>
  </si>
  <si>
    <t>5103-000010001531</t>
  </si>
  <si>
    <t>5103-000010001530</t>
  </si>
  <si>
    <t>5103-000010003094</t>
  </si>
  <si>
    <t>JUNGLA DE 5 ESTACIONES</t>
  </si>
  <si>
    <t>5103-000010001305</t>
  </si>
  <si>
    <t>5103-000010001306</t>
  </si>
  <si>
    <t>5103-000010001307</t>
  </si>
  <si>
    <t>5103-000010001308</t>
  </si>
  <si>
    <t>5103-000010001309</t>
  </si>
  <si>
    <t>5103-000010001310</t>
  </si>
  <si>
    <t>5103-000010001311</t>
  </si>
  <si>
    <t>5103-000010001312</t>
  </si>
  <si>
    <t>5103-000010001313</t>
  </si>
  <si>
    <t>5103-000010001314</t>
  </si>
  <si>
    <t>5103-000010001315</t>
  </si>
  <si>
    <t>5103-000010001316</t>
  </si>
  <si>
    <t>5103-000010001317</t>
  </si>
  <si>
    <t>5103-000010001318</t>
  </si>
  <si>
    <t>5103-000010001319</t>
  </si>
  <si>
    <t>5103-000010001320</t>
  </si>
  <si>
    <t>5103-000010001321</t>
  </si>
  <si>
    <t>5103-000010001322</t>
  </si>
  <si>
    <t>5103-000010001323</t>
  </si>
  <si>
    <t>5103-000010001324</t>
  </si>
  <si>
    <t>5103-000010001325</t>
  </si>
  <si>
    <t>5103-000010001326</t>
  </si>
  <si>
    <t>5103-000010001327</t>
  </si>
  <si>
    <t>5103-000010002353</t>
  </si>
  <si>
    <t>5103-000010002334</t>
  </si>
  <si>
    <t>SET DE PESAS PARA ENTRENAMIENTO FEMENIL DE 140 KGS</t>
  </si>
  <si>
    <t>5103-000010002333</t>
  </si>
  <si>
    <t>5103-000010002332</t>
  </si>
  <si>
    <t>5103-000010002331</t>
  </si>
  <si>
    <t>5103-000010002330</t>
  </si>
  <si>
    <t>5103-000010002329</t>
  </si>
  <si>
    <t>BARRA SEMIOLIMPICA DE 20 KGS MARCA EHD</t>
  </si>
  <si>
    <t>5103-000010002328</t>
  </si>
  <si>
    <t>5103-000010002327</t>
  </si>
  <si>
    <t>5103-000010002326</t>
  </si>
  <si>
    <t>5103-000010002325</t>
  </si>
  <si>
    <t>5103-000010002324</t>
  </si>
  <si>
    <t>5103-000010002323</t>
  </si>
  <si>
    <t>5103-000010002322</t>
  </si>
  <si>
    <t>5103-000010002321</t>
  </si>
  <si>
    <t>5103-000010002320</t>
  </si>
  <si>
    <t>5103-000010002319</t>
  </si>
  <si>
    <t>BARRA SEMIOLIMPICA DE 15 KGS MARCA EHD</t>
  </si>
  <si>
    <t>5103-000010000462</t>
  </si>
  <si>
    <t>KIT DE BOXEO</t>
  </si>
  <si>
    <t>5103-000010000463</t>
  </si>
  <si>
    <t>5103-000010000464</t>
  </si>
  <si>
    <t>5103-000010000465</t>
  </si>
  <si>
    <t>BARRA OLIMPICA</t>
  </si>
  <si>
    <t>5103-000010000466</t>
  </si>
  <si>
    <t>5103-000010002318</t>
  </si>
  <si>
    <t>5103-000010002317</t>
  </si>
  <si>
    <t>5103-000010002316</t>
  </si>
  <si>
    <t>5103-000010002315</t>
  </si>
  <si>
    <t>5103-000010002314</t>
  </si>
  <si>
    <t>5103-000010002313</t>
  </si>
  <si>
    <t>5103-000010002312</t>
  </si>
  <si>
    <t>5103-000010002311</t>
  </si>
  <si>
    <t>5103-000010002310</t>
  </si>
  <si>
    <t>5103-000010002335</t>
  </si>
  <si>
    <t>5103-000010002472</t>
  </si>
  <si>
    <t>CAMINADORA CAMINATA SK6900 MARCA BH</t>
  </si>
  <si>
    <t>5103-000010002471</t>
  </si>
  <si>
    <t>5103-000010002470</t>
  </si>
  <si>
    <t>5103-000010002469</t>
  </si>
  <si>
    <t>5103-000010002468</t>
  </si>
  <si>
    <t>5103-000010002467</t>
  </si>
  <si>
    <t>5103-000010002466</t>
  </si>
  <si>
    <t>5103-000010002465</t>
  </si>
  <si>
    <t>5103-000010002464</t>
  </si>
  <si>
    <t>5103-000010002463</t>
  </si>
  <si>
    <t>5103-000010002462</t>
  </si>
  <si>
    <t>5103-000010002461</t>
  </si>
  <si>
    <t>5103-000010002460</t>
  </si>
  <si>
    <t>5103-000010002459</t>
  </si>
  <si>
    <t>5103-000010002458</t>
  </si>
  <si>
    <t>5103-000010002457</t>
  </si>
  <si>
    <t>5103-000010002456</t>
  </si>
  <si>
    <t>5103-000010002455</t>
  </si>
  <si>
    <t>5103-000010002454</t>
  </si>
  <si>
    <t>5103-000010002453</t>
  </si>
  <si>
    <t>5103-000010002452</t>
  </si>
  <si>
    <t>5103-000010002451</t>
  </si>
  <si>
    <t>5103-000010002450</t>
  </si>
  <si>
    <t>5103-000010002449</t>
  </si>
  <si>
    <t>5103-000010002448</t>
  </si>
  <si>
    <t>5103-000010002447</t>
  </si>
  <si>
    <t>5103-000010002446</t>
  </si>
  <si>
    <t>5103-000010002445</t>
  </si>
  <si>
    <t>5103-000010002337</t>
  </si>
  <si>
    <t>5103-000010002336</t>
  </si>
  <si>
    <t>5103-000010002390</t>
  </si>
  <si>
    <t>PISTOLA DE SALVA CALIBRE 4.5MM CAﾑON CORTO PK62C</t>
  </si>
  <si>
    <t>5103-000010002391</t>
  </si>
  <si>
    <t>5103-000010002392</t>
  </si>
  <si>
    <t>5103-000010002300</t>
  </si>
  <si>
    <t>SET DE MANCUERNAS (8 PARES C/U) DE 1-5 KG</t>
  </si>
  <si>
    <t>5103-000010002299</t>
  </si>
  <si>
    <t>5103-000010002298</t>
  </si>
  <si>
    <t>5103-000010002297</t>
  </si>
  <si>
    <t>5103-000010002296</t>
  </si>
  <si>
    <t>5103-000010002295</t>
  </si>
  <si>
    <t>5103-000010002294</t>
  </si>
  <si>
    <t>5103-000010002293</t>
  </si>
  <si>
    <t>5103-000010002292</t>
  </si>
  <si>
    <t>5103-000010002291</t>
  </si>
  <si>
    <t>5103-000010002290</t>
  </si>
  <si>
    <t>5103-000010002289</t>
  </si>
  <si>
    <t>SET DE MANCUERNAS (8 PARES C/U) DE 1-8 KG</t>
  </si>
  <si>
    <t>5103-000010002288</t>
  </si>
  <si>
    <t>5103-000010002287</t>
  </si>
  <si>
    <t>5103-000010002286</t>
  </si>
  <si>
    <t>5103-000010002285</t>
  </si>
  <si>
    <t>5103-000010002284</t>
  </si>
  <si>
    <t>5103-000010002283</t>
  </si>
  <si>
    <t>5103-000010002282</t>
  </si>
  <si>
    <t>5103-000010002281</t>
  </si>
  <si>
    <t>5103-000010002280</t>
  </si>
  <si>
    <t>JUNGLA TIPO UNIVERSAL DE 5 ESTACIONES MARCA EHD</t>
  </si>
  <si>
    <t>5103-000010002279</t>
  </si>
  <si>
    <t>TABLA PARA ABDOMINALES CON ESCALERA EHD</t>
  </si>
  <si>
    <t>5103-000010002278</t>
  </si>
  <si>
    <t>5103-000010002277</t>
  </si>
  <si>
    <t>5103-000010002276</t>
  </si>
  <si>
    <t>5103-000010002275</t>
  </si>
  <si>
    <t>5103-000010002274</t>
  </si>
  <si>
    <t>5103-000010002389</t>
  </si>
  <si>
    <t>5103-000010002309</t>
  </si>
  <si>
    <t>5103-000010002308</t>
  </si>
  <si>
    <t>5103-000010002307</t>
  </si>
  <si>
    <t>5103-000010002306</t>
  </si>
  <si>
    <t>5103-000010002305</t>
  </si>
  <si>
    <t>5103-000010002304</t>
  </si>
  <si>
    <t>5103-000010002303</t>
  </si>
  <si>
    <t>5103-000010002302</t>
  </si>
  <si>
    <t>5103-000010002301</t>
  </si>
  <si>
    <t>5103-000010002368</t>
  </si>
  <si>
    <t>5103-000010002369</t>
  </si>
  <si>
    <t>5103-000010002370</t>
  </si>
  <si>
    <t>5103-000010002371</t>
  </si>
  <si>
    <t>5103-000010002372</t>
  </si>
  <si>
    <t>5103-000010002373</t>
  </si>
  <si>
    <t>5103-000010002374</t>
  </si>
  <si>
    <t>5103-000010002375</t>
  </si>
  <si>
    <t>5103-000010002376</t>
  </si>
  <si>
    <t>5103-000010002377</t>
  </si>
  <si>
    <t>5103-000010002378</t>
  </si>
  <si>
    <t>5103-000010002379</t>
  </si>
  <si>
    <t>5103-000010002380</t>
  </si>
  <si>
    <t>5103-000010002381</t>
  </si>
  <si>
    <t>5103-000010002382</t>
  </si>
  <si>
    <t>5103-000010002383</t>
  </si>
  <si>
    <t>5103-000010002384</t>
  </si>
  <si>
    <t>5103-000010002385</t>
  </si>
  <si>
    <t>5103-000010002386</t>
  </si>
  <si>
    <t>5103-000010002387</t>
  </si>
  <si>
    <t>5103-000010002388</t>
  </si>
  <si>
    <t>5103-000010002502</t>
  </si>
  <si>
    <t>BICICLETA FIJA H87CARBON BIKE MARCA BH</t>
  </si>
  <si>
    <t>5103-000010002357</t>
  </si>
  <si>
    <t>5103-000010002358</t>
  </si>
  <si>
    <t>5103-000010002359</t>
  </si>
  <si>
    <t>5103-000010002360</t>
  </si>
  <si>
    <t>5103-000010002361</t>
  </si>
  <si>
    <t>5103-000010002362</t>
  </si>
  <si>
    <t>5103-000010002363</t>
  </si>
  <si>
    <t>5103-000010002364</t>
  </si>
  <si>
    <t>5103-000010002365</t>
  </si>
  <si>
    <t>5103-000010002503</t>
  </si>
  <si>
    <t>5103-000010002504</t>
  </si>
  <si>
    <t>5103-000010002505</t>
  </si>
  <si>
    <t>5103-000010002506</t>
  </si>
  <si>
    <t>5103-000010002507</t>
  </si>
  <si>
    <t>5103-000010002366</t>
  </si>
  <si>
    <t>5103-000010002508</t>
  </si>
  <si>
    <t>5103-000010002509</t>
  </si>
  <si>
    <t>5103-000010002510</t>
  </si>
  <si>
    <t>5103-000010002511</t>
  </si>
  <si>
    <t>5103-000010002512</t>
  </si>
  <si>
    <t>5103-000010002513</t>
  </si>
  <si>
    <t>5103-000010002514</t>
  </si>
  <si>
    <t>5103-000010002515</t>
  </si>
  <si>
    <t>5103-000010002516</t>
  </si>
  <si>
    <t>5103-000010002367</t>
  </si>
  <si>
    <t>5103-000010000804</t>
  </si>
  <si>
    <t>MESA DE PING-PONG</t>
  </si>
  <si>
    <t>5103-000010000815</t>
  </si>
  <si>
    <t>5103-000010002517</t>
  </si>
  <si>
    <t>5103-000010002518</t>
  </si>
  <si>
    <t>5103-000010000816</t>
  </si>
  <si>
    <t>JUNGLA ESPECIAL DE 5 ESTACIONES</t>
  </si>
  <si>
    <t>5103-000010000827</t>
  </si>
  <si>
    <t>BANCOS MADERA PARA AEROBICS</t>
  </si>
  <si>
    <t>5103-000010000828</t>
  </si>
  <si>
    <t>MANCUERNAS DE  1KILO</t>
  </si>
  <si>
    <t>5103-000010000829</t>
  </si>
  <si>
    <t>5103-000010000847</t>
  </si>
  <si>
    <t>5103-000010002519</t>
  </si>
  <si>
    <t>5103-000010002520</t>
  </si>
  <si>
    <t>5103-000010002521</t>
  </si>
  <si>
    <t>5103-000010002501</t>
  </si>
  <si>
    <t>5103-000010002355</t>
  </si>
  <si>
    <t>5103-000010002473</t>
  </si>
  <si>
    <t>5103-000010002354</t>
  </si>
  <si>
    <t>5103-000010002474</t>
  </si>
  <si>
    <t>5103-000010002475</t>
  </si>
  <si>
    <t>5103-000010002476</t>
  </si>
  <si>
    <t>5103-000010002477</t>
  </si>
  <si>
    <t>5103-000010002478</t>
  </si>
  <si>
    <t>5103-000010002479</t>
  </si>
  <si>
    <t>5103-000010002480</t>
  </si>
  <si>
    <t>5103-000010002481</t>
  </si>
  <si>
    <t>5103-000010002356</t>
  </si>
  <si>
    <t>5103-000010002482</t>
  </si>
  <si>
    <t>5103-000010002483</t>
  </si>
  <si>
    <t>5103-000010002484</t>
  </si>
  <si>
    <t>5103-000010002485</t>
  </si>
  <si>
    <t>5103-000010002486</t>
  </si>
  <si>
    <t>5103-000010002497</t>
  </si>
  <si>
    <t>5103-000010002496</t>
  </si>
  <si>
    <t>5103-000010002495</t>
  </si>
  <si>
    <t>5103-000010002498</t>
  </si>
  <si>
    <t>5103-000010002499</t>
  </si>
  <si>
    <t>5103-000010002500</t>
  </si>
  <si>
    <t>5103-000010002494</t>
  </si>
  <si>
    <t>5103-000010002493</t>
  </si>
  <si>
    <t>5103-000010002492</t>
  </si>
  <si>
    <t>5103-000010002491</t>
  </si>
  <si>
    <t>5103-000010002487</t>
  </si>
  <si>
    <t>5103-000010002488</t>
  </si>
  <si>
    <t>5103-000010002489</t>
  </si>
  <si>
    <t>5103-000010002490</t>
  </si>
  <si>
    <t>5202-000040000248</t>
  </si>
  <si>
    <t>BOMBA SIEMENS DE 2 CABALLOS</t>
  </si>
  <si>
    <t>5204-000030000489</t>
  </si>
  <si>
    <t>FAX TERMICO</t>
  </si>
  <si>
    <t>5204-000030000498</t>
  </si>
  <si>
    <t>PANEL DE PARCHEO DE 48 PUERTOS</t>
  </si>
  <si>
    <t>5204-000030000499</t>
  </si>
  <si>
    <t>NO BRAKE</t>
  </si>
  <si>
    <t>5204-000030000530</t>
  </si>
  <si>
    <t>TELEFONO FAX</t>
  </si>
  <si>
    <t>5204-000030000340</t>
  </si>
  <si>
    <t>M28URS9PW RADIO MOVIL</t>
  </si>
  <si>
    <t>5204-000030000156</t>
  </si>
  <si>
    <t>FAX</t>
  </si>
  <si>
    <t>5204-000030000339</t>
  </si>
  <si>
    <t>H66UCC9PW RADIO PORTATIL</t>
  </si>
  <si>
    <t>5204-000030000338</t>
  </si>
  <si>
    <t>5204-000030000337</t>
  </si>
  <si>
    <t>5204-000030000336</t>
  </si>
  <si>
    <t>5204-000030000334</t>
  </si>
  <si>
    <t>MINICOMPONENTE  SONY GENEZI</t>
  </si>
  <si>
    <t>5204-000030000320</t>
  </si>
  <si>
    <t>TELEFONO MANOS LIBRES</t>
  </si>
  <si>
    <t>5204-000030000318</t>
  </si>
  <si>
    <t>5204-000030000319</t>
  </si>
  <si>
    <t>5204-000030000562</t>
  </si>
  <si>
    <t>5204-000030000488</t>
  </si>
  <si>
    <t>5204-000030000487</t>
  </si>
  <si>
    <t>FAX MARCA BROTHER MODELO 2820</t>
  </si>
  <si>
    <t>5204-000030000486</t>
  </si>
  <si>
    <t>5204-000030000485</t>
  </si>
  <si>
    <t>5204-000030000303</t>
  </si>
  <si>
    <t>TELEFONO UNILINEA</t>
  </si>
  <si>
    <t>5204-000030000304</t>
  </si>
  <si>
    <t>5204-000030000305</t>
  </si>
  <si>
    <t>5204-000030000341</t>
  </si>
  <si>
    <t>5204-000030000342</t>
  </si>
  <si>
    <t>5204-000030000343</t>
  </si>
  <si>
    <t>5204-000030000306</t>
  </si>
  <si>
    <t>5204-000030000307</t>
  </si>
  <si>
    <t>5204-000030000302</t>
  </si>
  <si>
    <t>CONMUTADOR TELEFONICO</t>
  </si>
  <si>
    <t>5204-000030000053</t>
  </si>
  <si>
    <t>5204-000030000064</t>
  </si>
  <si>
    <t>5204-000030000317</t>
  </si>
  <si>
    <t>5204-000030000169</t>
  </si>
  <si>
    <t>5204-000030000164</t>
  </si>
  <si>
    <t>TELEFONO PROGRAMADOR MULT.</t>
  </si>
  <si>
    <t>5204-000030000163</t>
  </si>
  <si>
    <t>TELEFONO</t>
  </si>
  <si>
    <t>5204-000030000311</t>
  </si>
  <si>
    <t>5204-000030000310</t>
  </si>
  <si>
    <t>5204-000030000309</t>
  </si>
  <si>
    <t>5204-000030000308</t>
  </si>
  <si>
    <t>5204-000030000594</t>
  </si>
  <si>
    <t>SISTEMA DE AUDIO PORTATIL</t>
  </si>
  <si>
    <t>5204-000030000593</t>
  </si>
  <si>
    <t>5204-000030000592</t>
  </si>
  <si>
    <t>5204-000030000591</t>
  </si>
  <si>
    <t>5204-000030000576</t>
  </si>
  <si>
    <t>RADIO (2 VIAS)</t>
  </si>
  <si>
    <t>5204-000030000575</t>
  </si>
  <si>
    <t>5204-000030000573</t>
  </si>
  <si>
    <t>TELEFONO UNILINEA PANASONIC</t>
  </si>
  <si>
    <t>5204-000030000572</t>
  </si>
  <si>
    <t>5204-000030000571</t>
  </si>
  <si>
    <t>5204-000030000161</t>
  </si>
  <si>
    <t>MICROFONO</t>
  </si>
  <si>
    <t>5204-000030000160</t>
  </si>
  <si>
    <t>MICROFONO ECONOMICO</t>
  </si>
  <si>
    <t>5204-000030000159</t>
  </si>
  <si>
    <t>5204-000030000563</t>
  </si>
  <si>
    <t>5204-000030000570</t>
  </si>
  <si>
    <t>5204-000030000569</t>
  </si>
  <si>
    <t>RADIO</t>
  </si>
  <si>
    <t>5204-000030000564</t>
  </si>
  <si>
    <t>5204-000030000566</t>
  </si>
  <si>
    <t>5204-000030000567</t>
  </si>
  <si>
    <t>5204-000030000568</t>
  </si>
  <si>
    <t>5204-000030000316</t>
  </si>
  <si>
    <t>5204-000030000315</t>
  </si>
  <si>
    <t>5204-000030000314</t>
  </si>
  <si>
    <t>5204-000030000313</t>
  </si>
  <si>
    <t>5204-000030000312</t>
  </si>
  <si>
    <t>5204-000030000536</t>
  </si>
  <si>
    <t>5204-000030000538</t>
  </si>
  <si>
    <t>5204-000030000539</t>
  </si>
  <si>
    <t>5204-000030000226</t>
  </si>
  <si>
    <t>5204-000030000222</t>
  </si>
  <si>
    <t>FAX BROTHER 275 TERMICO</t>
  </si>
  <si>
    <t>5204-000030000221</t>
  </si>
  <si>
    <t>5204-000030000220</t>
  </si>
  <si>
    <t>5204-000030000219</t>
  </si>
  <si>
    <t>5204-000030000218</t>
  </si>
  <si>
    <t>5204-000030000217</t>
  </si>
  <si>
    <t>5204-000030000216</t>
  </si>
  <si>
    <t>5204-000030000215</t>
  </si>
  <si>
    <t>5204-000030000214</t>
  </si>
  <si>
    <t>5204-000030000213</t>
  </si>
  <si>
    <t>5204-000030000195</t>
  </si>
  <si>
    <t>RADIO PORTATIL</t>
  </si>
  <si>
    <t>5204-000030000194</t>
  </si>
  <si>
    <t>5204-000030000192</t>
  </si>
  <si>
    <t>5204-000030000191</t>
  </si>
  <si>
    <t>5204-000030000190</t>
  </si>
  <si>
    <t>5204-000030000188</t>
  </si>
  <si>
    <t>5204-000030000181</t>
  </si>
  <si>
    <t>5204-000030000131</t>
  </si>
  <si>
    <t>5204-000030000129</t>
  </si>
  <si>
    <t>BOCINA PARA SONIDO ALTAVOZ</t>
  </si>
  <si>
    <t>5204-000030000113</t>
  </si>
  <si>
    <t>5204-000030000114</t>
  </si>
  <si>
    <t>5204-000030000115</t>
  </si>
  <si>
    <t>5204-000030000116</t>
  </si>
  <si>
    <t>5204-000030000117</t>
  </si>
  <si>
    <t>EQUIPO MOVIL NEXTEL</t>
  </si>
  <si>
    <t>5204-000030001035</t>
  </si>
  <si>
    <t>BAFLE</t>
  </si>
  <si>
    <t>5204-000030001034</t>
  </si>
  <si>
    <t>5204-000030001033</t>
  </si>
  <si>
    <t>5204-000030001032</t>
  </si>
  <si>
    <t>5204-000030001031</t>
  </si>
  <si>
    <t>5204-000030001030</t>
  </si>
  <si>
    <t>5204-000030001029</t>
  </si>
  <si>
    <t>5204-000030001028</t>
  </si>
  <si>
    <t>5204-000030001027</t>
  </si>
  <si>
    <t>5204-000030001026</t>
  </si>
  <si>
    <t>5204-000030001025</t>
  </si>
  <si>
    <t>5204-000030001024</t>
  </si>
  <si>
    <t>5204-000030001023</t>
  </si>
  <si>
    <t>5204-000030001022</t>
  </si>
  <si>
    <t>5204-000030001021</t>
  </si>
  <si>
    <t>5204-000030001020</t>
  </si>
  <si>
    <t>5204-000030001019</t>
  </si>
  <si>
    <t>5204-000030001018</t>
  </si>
  <si>
    <t>5204-000030001017</t>
  </si>
  <si>
    <t>5204-000030001016</t>
  </si>
  <si>
    <t>5204-000030001015</t>
  </si>
  <si>
    <t>5204-000030001014</t>
  </si>
  <si>
    <t>5204-000030001013</t>
  </si>
  <si>
    <t>5204-000030001012</t>
  </si>
  <si>
    <t>5204-000030001011</t>
  </si>
  <si>
    <t>5204-000030001010</t>
  </si>
  <si>
    <t>5204-000030001009</t>
  </si>
  <si>
    <t>5204-000030001036</t>
  </si>
  <si>
    <t>5204-000030001037</t>
  </si>
  <si>
    <t>5204-000030001038</t>
  </si>
  <si>
    <t>5204-000030001039</t>
  </si>
  <si>
    <t>5204-000030001040</t>
  </si>
  <si>
    <t>5204-000030001041</t>
  </si>
  <si>
    <t>5204-000030001042</t>
  </si>
  <si>
    <t>5204-000030001043</t>
  </si>
  <si>
    <t>5204-000030001044</t>
  </si>
  <si>
    <t>5204-000030001045</t>
  </si>
  <si>
    <t>5204-000030001046</t>
  </si>
  <si>
    <t>5204-000030001047</t>
  </si>
  <si>
    <t>5204-000030001048</t>
  </si>
  <si>
    <t>5204-000030001049</t>
  </si>
  <si>
    <t>5204-000030001050</t>
  </si>
  <si>
    <t>CONSOLA MEZCLADORA</t>
  </si>
  <si>
    <t>5204-000030001051</t>
  </si>
  <si>
    <t>5204-000030001052</t>
  </si>
  <si>
    <t>5204-000030001053</t>
  </si>
  <si>
    <t>5204-000030001054</t>
  </si>
  <si>
    <t>MICROFONO INALAMBRICO</t>
  </si>
  <si>
    <t>5204-000030001055</t>
  </si>
  <si>
    <t>5204-000030000097</t>
  </si>
  <si>
    <t>CORREO DE VOZ 2 PUERTOS</t>
  </si>
  <si>
    <t>5204-000030000098</t>
  </si>
  <si>
    <t>TELEFONO ALAMBRICO</t>
  </si>
  <si>
    <t>5204-000030000099</t>
  </si>
  <si>
    <t>5204-000030000100</t>
  </si>
  <si>
    <t>5204-000030001056</t>
  </si>
  <si>
    <t>5204-000030001057</t>
  </si>
  <si>
    <t>5204-000030001058</t>
  </si>
  <si>
    <t>TRIPIE PARA BAFLE</t>
  </si>
  <si>
    <t>5204-000030000805</t>
  </si>
  <si>
    <t>5204-000030000804</t>
  </si>
  <si>
    <t>RADIO GMRS</t>
  </si>
  <si>
    <t>5204-000030000803</t>
  </si>
  <si>
    <t>5204-000030000802</t>
  </si>
  <si>
    <t>5204-000030000801</t>
  </si>
  <si>
    <t>5204-000030000141</t>
  </si>
  <si>
    <t>5204-000030000132</t>
  </si>
  <si>
    <t>5204-000030000154</t>
  </si>
  <si>
    <t>TRANSFORMADORES DE CORRIENTE</t>
  </si>
  <si>
    <t>5204-000030000153</t>
  </si>
  <si>
    <t>BASE PARA MICROFONO</t>
  </si>
  <si>
    <t>5204-000030000152</t>
  </si>
  <si>
    <t>MICROFONO ALAMBRICO</t>
  </si>
  <si>
    <t>5204-000030000151</t>
  </si>
  <si>
    <t>AMPLIFICADOR CON CD</t>
  </si>
  <si>
    <t>5204-000030000148</t>
  </si>
  <si>
    <t>5204-000030000145</t>
  </si>
  <si>
    <t>5204-000030000000</t>
  </si>
  <si>
    <t>5204-000030000001</t>
  </si>
  <si>
    <t>5204-000030000002</t>
  </si>
  <si>
    <t>5204-000030000003</t>
  </si>
  <si>
    <t>5204-000030000004</t>
  </si>
  <si>
    <t>5204-000030000019</t>
  </si>
  <si>
    <t>5204-000030000020</t>
  </si>
  <si>
    <t>5204-000030000021</t>
  </si>
  <si>
    <t>5204-000030000022</t>
  </si>
  <si>
    <t>5204-000030000023</t>
  </si>
  <si>
    <t>5204-000030000042</t>
  </si>
  <si>
    <t>5204-000030001073</t>
  </si>
  <si>
    <t>5204-000030001072</t>
  </si>
  <si>
    <t>5204-000030001071</t>
  </si>
  <si>
    <t>5204-000030001070</t>
  </si>
  <si>
    <t>5204-000030001069</t>
  </si>
  <si>
    <t>5204-000030001068</t>
  </si>
  <si>
    <t>5204-000030001067</t>
  </si>
  <si>
    <t>5204-000030001066</t>
  </si>
  <si>
    <t>5204-000030001065</t>
  </si>
  <si>
    <t>5204-000030001064</t>
  </si>
  <si>
    <t>5204-000030001063</t>
  </si>
  <si>
    <t>5204-000030001062</t>
  </si>
  <si>
    <t>5204-000030001061</t>
  </si>
  <si>
    <t>5204-000030001060</t>
  </si>
  <si>
    <t>5204-000030001059</t>
  </si>
  <si>
    <t>5204-000030000044</t>
  </si>
  <si>
    <t>5204-000030000043</t>
  </si>
  <si>
    <t>5204-000030001008</t>
  </si>
  <si>
    <t>5204-000030001007</t>
  </si>
  <si>
    <t>5204-000030001006</t>
  </si>
  <si>
    <t>5204-000030001005</t>
  </si>
  <si>
    <t>5204-000030001004</t>
  </si>
  <si>
    <t>5204-000030001003</t>
  </si>
  <si>
    <t>5204-000030000833</t>
  </si>
  <si>
    <t>RADIO TALKABOUT</t>
  </si>
  <si>
    <t>5204-000030000832</t>
  </si>
  <si>
    <t>5204-000030000819</t>
  </si>
  <si>
    <t>5204-000030000818</t>
  </si>
  <si>
    <t>5204-000030000817</t>
  </si>
  <si>
    <t>5204-000030000816</t>
  </si>
  <si>
    <t>5204-000030000815</t>
  </si>
  <si>
    <t>5204-000030000814</t>
  </si>
  <si>
    <t>5204-000030000813</t>
  </si>
  <si>
    <t>5204-000030000812</t>
  </si>
  <si>
    <t>5204-000030000811</t>
  </si>
  <si>
    <t>5204-000030000155</t>
  </si>
  <si>
    <t>5204-000030000670</t>
  </si>
  <si>
    <t>TELEFONO UNILINEA PANASONIC KX-TS550</t>
  </si>
  <si>
    <t>5204-000030000671</t>
  </si>
  <si>
    <t>5204-000030000672</t>
  </si>
  <si>
    <t>5204-000030000673</t>
  </si>
  <si>
    <t>5204-000030000686</t>
  </si>
  <si>
    <t>5204-000030000687</t>
  </si>
  <si>
    <t>5204-000030000688</t>
  </si>
  <si>
    <t>5204-000030000349</t>
  </si>
  <si>
    <t>5204-000030000402</t>
  </si>
  <si>
    <t>RADIO WALKIE TALKIE MIDLAND LXT440</t>
  </si>
  <si>
    <t>5204-000030000403</t>
  </si>
  <si>
    <t>5204-000030000429</t>
  </si>
  <si>
    <t>TELEFONO MULTILINEAS</t>
  </si>
  <si>
    <t>5204-000030000482</t>
  </si>
  <si>
    <t>5204-000030000483</t>
  </si>
  <si>
    <t>5204-000030000484</t>
  </si>
  <si>
    <t>5204-000030000806</t>
  </si>
  <si>
    <t>TRANSMISOR DE AUDIO</t>
  </si>
  <si>
    <t>5204-000030000810</t>
  </si>
  <si>
    <t>5205-000040000123</t>
  </si>
  <si>
    <t>NO BREACK INTEGRADO 4</t>
  </si>
  <si>
    <t>5205-000040000126</t>
  </si>
  <si>
    <t>5205-000040000127</t>
  </si>
  <si>
    <t>5205-000040000128</t>
  </si>
  <si>
    <t>5205-000040000129</t>
  </si>
  <si>
    <t>5205-000040000130</t>
  </si>
  <si>
    <t>5205-000040000132</t>
  </si>
  <si>
    <t>NOBREACKS BACKS UPS R-S800</t>
  </si>
  <si>
    <t>5205-000040000133</t>
  </si>
  <si>
    <t>5205-000040000134</t>
  </si>
  <si>
    <t>5205-000040000135</t>
  </si>
  <si>
    <t>5205-000040000136</t>
  </si>
  <si>
    <t>5205-000040000137</t>
  </si>
  <si>
    <t>REGULADOR MARCA COMPLET 1300 VA</t>
  </si>
  <si>
    <t>5205-000040000138</t>
  </si>
  <si>
    <t>5205-000040000139</t>
  </si>
  <si>
    <t>5205-000040000140</t>
  </si>
  <si>
    <t>5205-000040000121</t>
  </si>
  <si>
    <t>5205-000040000120</t>
  </si>
  <si>
    <t>5205-000040000119</t>
  </si>
  <si>
    <t>5205-000040000118</t>
  </si>
  <si>
    <t>5205-000040000117</t>
  </si>
  <si>
    <t>5205-000040000116</t>
  </si>
  <si>
    <t>5205-000040000012</t>
  </si>
  <si>
    <t>REGULADOR</t>
  </si>
  <si>
    <t>5205-000040000011</t>
  </si>
  <si>
    <t>5205-000040000010</t>
  </si>
  <si>
    <t>5205-000040000009</t>
  </si>
  <si>
    <t>5205-000040000008</t>
  </si>
  <si>
    <t>5205-000040000005</t>
  </si>
  <si>
    <t>TABLERO ELECTRONICO PARA FUTBOL</t>
  </si>
  <si>
    <t>5205-000040000002</t>
  </si>
  <si>
    <t>5205-000040000001</t>
  </si>
  <si>
    <t>REGULADOR ELECTRON</t>
  </si>
  <si>
    <t>5205-000040000000</t>
  </si>
  <si>
    <t>5205-000040000182</t>
  </si>
  <si>
    <t>5205-000040000183</t>
  </si>
  <si>
    <t>5205-000040000187</t>
  </si>
  <si>
    <t>5205-000040000188</t>
  </si>
  <si>
    <t>5205-000040000189</t>
  </si>
  <si>
    <t>5205-000040000192</t>
  </si>
  <si>
    <t>REGULADOR 1000W C/PROTE</t>
  </si>
  <si>
    <t>5205-000040000193</t>
  </si>
  <si>
    <t>5205-000040000194</t>
  </si>
  <si>
    <t>5205-000040000195</t>
  </si>
  <si>
    <t>5205-000040000196</t>
  </si>
  <si>
    <t>5205-000040000197</t>
  </si>
  <si>
    <t>5205-000040000199</t>
  </si>
  <si>
    <t>REGULADOR DE VOLTAJE</t>
  </si>
  <si>
    <t>5205-000040000200</t>
  </si>
  <si>
    <t>5205-000040000201</t>
  </si>
  <si>
    <t>5205-000040000202</t>
  </si>
  <si>
    <t>5205-000040000203</t>
  </si>
  <si>
    <t>5205-000040000204</t>
  </si>
  <si>
    <t>5205-000040000205</t>
  </si>
  <si>
    <t>5205-000040000206</t>
  </si>
  <si>
    <t>5205-000040000207</t>
  </si>
  <si>
    <t>5205-000040000208</t>
  </si>
  <si>
    <t>5205-000040000209</t>
  </si>
  <si>
    <t>5205-000040000210</t>
  </si>
  <si>
    <t>5205-000040000211</t>
  </si>
  <si>
    <t>5205-000040000212</t>
  </si>
  <si>
    <t>5205-000040000213</t>
  </si>
  <si>
    <t>5205-000040000214</t>
  </si>
  <si>
    <t>5205-000040000215</t>
  </si>
  <si>
    <t>5205-000040000216</t>
  </si>
  <si>
    <t>5205-000040000217</t>
  </si>
  <si>
    <t>5205-000040000218</t>
  </si>
  <si>
    <t>5205-000040000219</t>
  </si>
  <si>
    <t>5205-000040000220</t>
  </si>
  <si>
    <t>5205-000040000221</t>
  </si>
  <si>
    <t>5205-000040000222</t>
  </si>
  <si>
    <t>5205-000040000181</t>
  </si>
  <si>
    <t>5205-000040000141</t>
  </si>
  <si>
    <t>5205-000040000142</t>
  </si>
  <si>
    <t>5205-000040000143</t>
  </si>
  <si>
    <t>5205-000040000144</t>
  </si>
  <si>
    <t>5205-000040000145</t>
  </si>
  <si>
    <t>5205-000040000146</t>
  </si>
  <si>
    <t>5205-000040000147</t>
  </si>
  <si>
    <t>5205-000040000148</t>
  </si>
  <si>
    <t>5205-000040000149</t>
  </si>
  <si>
    <t>5205-000040000150</t>
  </si>
  <si>
    <t>5205-000040000151</t>
  </si>
  <si>
    <t>5205-000040000152</t>
  </si>
  <si>
    <t>5205-000040000153</t>
  </si>
  <si>
    <t>5205-000040000154</t>
  </si>
  <si>
    <t>5205-000040000155</t>
  </si>
  <si>
    <t>5205-000040000156</t>
  </si>
  <si>
    <t>5205-000040000157</t>
  </si>
  <si>
    <t>5205-000040000158</t>
  </si>
  <si>
    <t>5205-000040000159</t>
  </si>
  <si>
    <t>5205-000040000160</t>
  </si>
  <si>
    <t>5205-000040000161</t>
  </si>
  <si>
    <t>5205-000040000162</t>
  </si>
  <si>
    <t>5205-000040000163</t>
  </si>
  <si>
    <t>5205-000040000164</t>
  </si>
  <si>
    <t>5205-000040000165</t>
  </si>
  <si>
    <t>5205-000040000166</t>
  </si>
  <si>
    <t>5205-000040000172</t>
  </si>
  <si>
    <t>5205-000040000173</t>
  </si>
  <si>
    <t>5205-000040000174</t>
  </si>
  <si>
    <t>5205-000040000175</t>
  </si>
  <si>
    <t>5205-000040000176</t>
  </si>
  <si>
    <t>5205-000040000177</t>
  </si>
  <si>
    <t>5205-000040000178</t>
  </si>
  <si>
    <t>5205-000040000179</t>
  </si>
  <si>
    <t>5205-000040000180</t>
  </si>
  <si>
    <t>5205-000040000013</t>
  </si>
  <si>
    <t>5205-000040000078</t>
  </si>
  <si>
    <t>REGULADOR DE VOLTAJE  COMPLET CPNT</t>
  </si>
  <si>
    <t>5205-000040000079</t>
  </si>
  <si>
    <t>5205-000040000080</t>
  </si>
  <si>
    <t>5205-000040000081</t>
  </si>
  <si>
    <t>5205-000040000082</t>
  </si>
  <si>
    <t>5205-000040000083</t>
  </si>
  <si>
    <t>5205-000040000084</t>
  </si>
  <si>
    <t>5205-000040000085</t>
  </si>
  <si>
    <t>5205-000040000086</t>
  </si>
  <si>
    <t>5205-000040000087</t>
  </si>
  <si>
    <t>5205-000040000088</t>
  </si>
  <si>
    <t>5205-000040000089</t>
  </si>
  <si>
    <t>5205-000040000090</t>
  </si>
  <si>
    <t>5205-000040000091</t>
  </si>
  <si>
    <t>5205-000040000092</t>
  </si>
  <si>
    <t>5205-000040000093</t>
  </si>
  <si>
    <t>5205-000040000094</t>
  </si>
  <si>
    <t>5205-000040000095</t>
  </si>
  <si>
    <t>5205-000040000096</t>
  </si>
  <si>
    <t>5205-000040000097</t>
  </si>
  <si>
    <t>5205-000040000098</t>
  </si>
  <si>
    <t>5205-000040000099</t>
  </si>
  <si>
    <t>5205-000040000100</t>
  </si>
  <si>
    <t>5205-000040000101</t>
  </si>
  <si>
    <t>5205-000040000102</t>
  </si>
  <si>
    <t>5205-000040000103</t>
  </si>
  <si>
    <t>5205-000040000104</t>
  </si>
  <si>
    <t>5205-000040000105</t>
  </si>
  <si>
    <t>5205-000040000106</t>
  </si>
  <si>
    <t>5205-000040000107</t>
  </si>
  <si>
    <t>5205-000040000108</t>
  </si>
  <si>
    <t>5205-000040000109</t>
  </si>
  <si>
    <t>5205-000040000110</t>
  </si>
  <si>
    <t>5205-000040000111</t>
  </si>
  <si>
    <t>5205-000040000112</t>
  </si>
  <si>
    <t>5205-000040000025</t>
  </si>
  <si>
    <t>5205-000040000026</t>
  </si>
  <si>
    <t>5205-000040000027</t>
  </si>
  <si>
    <t>5205-000040000028</t>
  </si>
  <si>
    <t>5205-000040000029</t>
  </si>
  <si>
    <t>5205-000040000030</t>
  </si>
  <si>
    <t>5205-000040000031</t>
  </si>
  <si>
    <t>5205-000040000032</t>
  </si>
  <si>
    <t>5205-000040000033</t>
  </si>
  <si>
    <t>5205-000040000035</t>
  </si>
  <si>
    <t>5205-000040000036</t>
  </si>
  <si>
    <t>5205-000040000037</t>
  </si>
  <si>
    <t>5205-000040000038</t>
  </si>
  <si>
    <t>5205-000040000039</t>
  </si>
  <si>
    <t>5205-000040000040</t>
  </si>
  <si>
    <t>5205-000040000041</t>
  </si>
  <si>
    <t>5205-000040000042</t>
  </si>
  <si>
    <t>REGULADOR DE CORRIENTE</t>
  </si>
  <si>
    <t>5205-000040000020</t>
  </si>
  <si>
    <t>5205-000040000045</t>
  </si>
  <si>
    <t>5205-000040000046</t>
  </si>
  <si>
    <t>5205-000040000047</t>
  </si>
  <si>
    <t>5205-000040000019</t>
  </si>
  <si>
    <t>5205-000040000017</t>
  </si>
  <si>
    <t>5205-000040000051</t>
  </si>
  <si>
    <t>CAJAS DE CONTROL PARA TABLERO</t>
  </si>
  <si>
    <t>5205-000040000052</t>
  </si>
  <si>
    <t>5205-000040000053</t>
  </si>
  <si>
    <t>5205-000040000016</t>
  </si>
  <si>
    <t>5205-000040000057</t>
  </si>
  <si>
    <t>GENERADORA DE ENERGIA</t>
  </si>
  <si>
    <t>5205-000040000060</t>
  </si>
  <si>
    <t>5205-000040000061</t>
  </si>
  <si>
    <t>5205-000040000015</t>
  </si>
  <si>
    <t>5205-000040000014</t>
  </si>
  <si>
    <t>5205-000040000064</t>
  </si>
  <si>
    <t>5205-000040000065</t>
  </si>
  <si>
    <t>5205-000040000067</t>
  </si>
  <si>
    <t>5205-000040000068</t>
  </si>
  <si>
    <t>5205-000040000228</t>
  </si>
  <si>
    <t>5205-000040000229</t>
  </si>
  <si>
    <t>5205-000040000230</t>
  </si>
  <si>
    <t>5205-000040000231</t>
  </si>
  <si>
    <t>5205-000040000232</t>
  </si>
  <si>
    <t>5205-000040000233</t>
  </si>
  <si>
    <t>5205-000040000259</t>
  </si>
  <si>
    <t>5205-000040000258</t>
  </si>
  <si>
    <t>5205-000040000257</t>
  </si>
  <si>
    <t>5205-000040000256</t>
  </si>
  <si>
    <t>5205-000040000255</t>
  </si>
  <si>
    <t>5205-000040000244</t>
  </si>
  <si>
    <t>5205-000040000234</t>
  </si>
  <si>
    <t>5205-000040000235</t>
  </si>
  <si>
    <t>5205-000040000236</t>
  </si>
  <si>
    <t>5205-000040000237</t>
  </si>
  <si>
    <t>5205-000040000238</t>
  </si>
  <si>
    <t>5205-000040000239</t>
  </si>
  <si>
    <t>5205-000040000240</t>
  </si>
  <si>
    <t>5205-000040000241</t>
  </si>
  <si>
    <t>5205-000040000242</t>
  </si>
  <si>
    <t>5205-000040000245</t>
  </si>
  <si>
    <t>5205-000040000270</t>
  </si>
  <si>
    <t>5205-000040000243</t>
  </si>
  <si>
    <t>5205-000040000269</t>
  </si>
  <si>
    <t>5205-000040000268</t>
  </si>
  <si>
    <t>5205-000040000267</t>
  </si>
  <si>
    <t>5205-000040000266</t>
  </si>
  <si>
    <t>5205-000040000265</t>
  </si>
  <si>
    <t>5205-000040000264</t>
  </si>
  <si>
    <t>5205-000040000263</t>
  </si>
  <si>
    <t>5205-000040000262</t>
  </si>
  <si>
    <t>5205-000040000226</t>
  </si>
  <si>
    <t>5205-000040000115</t>
  </si>
  <si>
    <t>5205-000040000223</t>
  </si>
  <si>
    <t>5205-000040000224</t>
  </si>
  <si>
    <t>5205-000040000225</t>
  </si>
  <si>
    <t>5205-000040000260</t>
  </si>
  <si>
    <t>5205-000040000227</t>
  </si>
  <si>
    <t>5205-000040000114</t>
  </si>
  <si>
    <t>5205-000040000261</t>
  </si>
  <si>
    <t>5206-000030000391</t>
  </si>
  <si>
    <t>SERVIDOR DELL POWER EDGE 840</t>
  </si>
  <si>
    <t>5206-000030000375</t>
  </si>
  <si>
    <t>IMPRESORA HP LASERJET P1505N</t>
  </si>
  <si>
    <t>5206-000030000374</t>
  </si>
  <si>
    <t>5206-000030000392</t>
  </si>
  <si>
    <t>COMPUTADORA PORTATIL DELL INSPIRON 1525</t>
  </si>
  <si>
    <t>5206-000030000393</t>
  </si>
  <si>
    <t>5206-000030000541</t>
  </si>
  <si>
    <t>5206-000030000376</t>
  </si>
  <si>
    <t>WINDOWS SERVER CAL 2008 OLP NL GOVT USER CAL</t>
  </si>
  <si>
    <t>5206-000030000377</t>
  </si>
  <si>
    <t>5206-000030000378</t>
  </si>
  <si>
    <t>5206-000030000490</t>
  </si>
  <si>
    <t>IMPRESORA MARCA HP LASERJET P1505N</t>
  </si>
  <si>
    <t>5206-000030000491</t>
  </si>
  <si>
    <t>5206-000030000248</t>
  </si>
  <si>
    <t>COMPUTADORA HP</t>
  </si>
  <si>
    <t>5206-000030000247</t>
  </si>
  <si>
    <t>5206-000030000373</t>
  </si>
  <si>
    <t>5206-000030000394</t>
  </si>
  <si>
    <t>5206-000030000372</t>
  </si>
  <si>
    <t>5206-000030000245</t>
  </si>
  <si>
    <t>5206-000030000397</t>
  </si>
  <si>
    <t>VIDEO PROYECTOR MARCA INFOCUS MODELO IN37</t>
  </si>
  <si>
    <t>5206-000030000396</t>
  </si>
  <si>
    <t>5206-000030000246</t>
  </si>
  <si>
    <t>5206-000030000371</t>
  </si>
  <si>
    <t>COMPUTADORA DE ESCRITORIO DE 2GB DDR2</t>
  </si>
  <si>
    <t>5206-000030000395</t>
  </si>
  <si>
    <t>5206-000030000510</t>
  </si>
  <si>
    <t>5206-000030000511</t>
  </si>
  <si>
    <t>5206-000030000512</t>
  </si>
  <si>
    <t>5206-000030000513</t>
  </si>
  <si>
    <t>5206-000030000514</t>
  </si>
  <si>
    <t>5206-000030000515</t>
  </si>
  <si>
    <t>CPU DC7800</t>
  </si>
  <si>
    <t>5206-000030000516</t>
  </si>
  <si>
    <t>5206-000030000517</t>
  </si>
  <si>
    <t>5206-000030000518</t>
  </si>
  <si>
    <t>5206-000030000519</t>
  </si>
  <si>
    <t>5206-000030000526</t>
  </si>
  <si>
    <t>switch 48 10/100 y 2 dual g l2,3 admi</t>
  </si>
  <si>
    <t>5206-000030000509</t>
  </si>
  <si>
    <t>SWICHT 48 PTO 10/100 Y 2 DUAL G L2,3 ADMI</t>
  </si>
  <si>
    <t>5206-000030000508</t>
  </si>
  <si>
    <t>5206-000030000507</t>
  </si>
  <si>
    <t>5206-000030000506</t>
  </si>
  <si>
    <t>TELEMETRO</t>
  </si>
  <si>
    <t>5206-000030000505</t>
  </si>
  <si>
    <t>5206-000030000504</t>
  </si>
  <si>
    <t>CONTROL REMOTO INALAMBRICO PARA COMPUTADORA</t>
  </si>
  <si>
    <t>5206-000030000503</t>
  </si>
  <si>
    <t>5206-000030000527</t>
  </si>
  <si>
    <t>5206-000030000502</t>
  </si>
  <si>
    <t>5206-000030000501</t>
  </si>
  <si>
    <t>5206-000030000500</t>
  </si>
  <si>
    <t>DISCO DURO EXTERNO 500GB</t>
  </si>
  <si>
    <t>5206-000030000380</t>
  </si>
  <si>
    <t xml:space="preserve"> HP3YR RETURM CONSUMER LASERJET</t>
  </si>
  <si>
    <t>5206-000030000528</t>
  </si>
  <si>
    <t>5206-000030000379</t>
  </si>
  <si>
    <t>5206-000030000496</t>
  </si>
  <si>
    <t>5206-000030000529</t>
  </si>
  <si>
    <t>5206-000030000387</t>
  </si>
  <si>
    <t>COMPUTADORA DELL INSPIRON 530 4GB DDR2</t>
  </si>
  <si>
    <t>5206-000030000531</t>
  </si>
  <si>
    <t>MODEM</t>
  </si>
  <si>
    <t>5206-000030000532</t>
  </si>
  <si>
    <t>SWITCH (ETHERNET 10/100)</t>
  </si>
  <si>
    <t>5206-000030000533</t>
  </si>
  <si>
    <t>CPU SG3404LA HP</t>
  </si>
  <si>
    <t>5206-000030000534</t>
  </si>
  <si>
    <t>CPU ENSAMBLADO</t>
  </si>
  <si>
    <t>5206-000030000388</t>
  </si>
  <si>
    <t>5206-000030000537</t>
  </si>
  <si>
    <t>5206-000030000389</t>
  </si>
  <si>
    <t>IMPRESORA HP LASERJET 2605DN 12PPM</t>
  </si>
  <si>
    <t>5206-000030000390</t>
  </si>
  <si>
    <t>5206-000030000540</t>
  </si>
  <si>
    <t>5206-000030000495</t>
  </si>
  <si>
    <t>5206-000030000494</t>
  </si>
  <si>
    <t>5206-000030000493</t>
  </si>
  <si>
    <t>5206-000030000492</t>
  </si>
  <si>
    <t>5206-000030000398</t>
  </si>
  <si>
    <t>5206-000030000435</t>
  </si>
  <si>
    <t>COMPUTADORA DELL INSPIRON 530 PROCESADOR E2200</t>
  </si>
  <si>
    <t>5206-000030000436</t>
  </si>
  <si>
    <t>5206-000030000437</t>
  </si>
  <si>
    <t>5206-000030000438</t>
  </si>
  <si>
    <t>5206-000030000439</t>
  </si>
  <si>
    <t>5206-000030000440</t>
  </si>
  <si>
    <t>5206-000030000441</t>
  </si>
  <si>
    <t>5206-000030000442</t>
  </si>
  <si>
    <t>5206-000030000443</t>
  </si>
  <si>
    <t>5206-000030000444</t>
  </si>
  <si>
    <t>5206-000030000445</t>
  </si>
  <si>
    <t>5206-000030000446</t>
  </si>
  <si>
    <t>5206-000030000447</t>
  </si>
  <si>
    <t>5206-000030000448</t>
  </si>
  <si>
    <t>5206-000030000449</t>
  </si>
  <si>
    <t>5206-000030000450</t>
  </si>
  <si>
    <t>COMPUTADORA DELL INSPIRON 530 PROCESADOR E6600</t>
  </si>
  <si>
    <t>5206-000030000451</t>
  </si>
  <si>
    <t>5206-000030000050</t>
  </si>
  <si>
    <t>IMPRESORA HP LASER JET</t>
  </si>
  <si>
    <t>5206-000030000049</t>
  </si>
  <si>
    <t>5206-000030000048</t>
  </si>
  <si>
    <t>COMPUTADORA COMPAQ</t>
  </si>
  <si>
    <t>5206-000030000047</t>
  </si>
  <si>
    <t>5206-000030000807</t>
  </si>
  <si>
    <t>SCANNER PROFESIONAL</t>
  </si>
  <si>
    <t>5206-000030000046</t>
  </si>
  <si>
    <t>5206-000030000045</t>
  </si>
  <si>
    <t>5206-000030000348</t>
  </si>
  <si>
    <t>SERVIDOR DC7700</t>
  </si>
  <si>
    <t>5206-000030000347</t>
  </si>
  <si>
    <t>IMPRESORA HP DESSIGNEJET 130</t>
  </si>
  <si>
    <t>5206-000030000346</t>
  </si>
  <si>
    <t>SERVIDOR HSTNS-5105</t>
  </si>
  <si>
    <t>5206-000030000345</t>
  </si>
  <si>
    <t>5206-000030000344</t>
  </si>
  <si>
    <t>5206-000030000820</t>
  </si>
  <si>
    <t>5206-000030000823</t>
  </si>
  <si>
    <t>5206-000030000829</t>
  </si>
  <si>
    <t>SCANER</t>
  </si>
  <si>
    <t>5206-000030000830</t>
  </si>
  <si>
    <t>5206-000030000831</t>
  </si>
  <si>
    <t>5206-000030000834</t>
  </si>
  <si>
    <t>5206-000030000399</t>
  </si>
  <si>
    <t>5206-000030000400</t>
  </si>
  <si>
    <t>5206-000030000401</t>
  </si>
  <si>
    <t>VIDEO PROYECTOR MARCA SONY MODELO VPL-EW5</t>
  </si>
  <si>
    <t>5206-000030000052</t>
  </si>
  <si>
    <t>5206-000030000404</t>
  </si>
  <si>
    <t>COMPUTADORA HP DC7800 SFF, CORE 2 DUO</t>
  </si>
  <si>
    <t>5206-000030000405</t>
  </si>
  <si>
    <t>MONITOR PLANO LCD 15 SAMSUNG</t>
  </si>
  <si>
    <t>5206-000030000406</t>
  </si>
  <si>
    <t>IMPRESORA EPSON LX-300+II</t>
  </si>
  <si>
    <t>5206-000030000407</t>
  </si>
  <si>
    <t>IMPRESORA EPSON TM 220</t>
  </si>
  <si>
    <t>5206-000030000408</t>
  </si>
  <si>
    <t>IMPRESORA DE CREDENCIALES Y CAMARA WEB</t>
  </si>
  <si>
    <t>5206-000030000409</t>
  </si>
  <si>
    <t>COMPUTADORA LAPTOP HP 6720S MEMORIA RAM 512 MB</t>
  </si>
  <si>
    <t>5206-000030000410</t>
  </si>
  <si>
    <t>5206-000030000411</t>
  </si>
  <si>
    <t>5206-000030000412</t>
  </si>
  <si>
    <t>5206-000030000413</t>
  </si>
  <si>
    <t>5206-000030000414</t>
  </si>
  <si>
    <t>5206-000030000415</t>
  </si>
  <si>
    <t>5206-000030000416</t>
  </si>
  <si>
    <t>5206-000030000417</t>
  </si>
  <si>
    <t>5206-000030000418</t>
  </si>
  <si>
    <t>5206-000030000419</t>
  </si>
  <si>
    <t>5206-000030000420</t>
  </si>
  <si>
    <t>5206-000030000421</t>
  </si>
  <si>
    <t>5206-000030000422</t>
  </si>
  <si>
    <t>5206-000030000423</t>
  </si>
  <si>
    <t>5206-000030000424</t>
  </si>
  <si>
    <t>5206-000030000425</t>
  </si>
  <si>
    <t>5206-000030000426</t>
  </si>
  <si>
    <t>5206-000030000427</t>
  </si>
  <si>
    <t>5206-000030000428</t>
  </si>
  <si>
    <t>5206-000030000051</t>
  </si>
  <si>
    <t>5206-000030000430</t>
  </si>
  <si>
    <t>5206-000030000431</t>
  </si>
  <si>
    <t>5206-000030000432</t>
  </si>
  <si>
    <t>5206-000030000433</t>
  </si>
  <si>
    <t>5206-000030000434</t>
  </si>
  <si>
    <t>5206-000030000370</t>
  </si>
  <si>
    <t>5206-000030000228</t>
  </si>
  <si>
    <t>5206-000030000146</t>
  </si>
  <si>
    <t>CPU P4 HP</t>
  </si>
  <si>
    <t>5206-000030000068</t>
  </si>
  <si>
    <t>COMPUTADORA COMPAQ EVO DX2000</t>
  </si>
  <si>
    <t>5206-000030000069</t>
  </si>
  <si>
    <t>5206-000030000070</t>
  </si>
  <si>
    <t>5206-000030000071</t>
  </si>
  <si>
    <t>5206-000030000227</t>
  </si>
  <si>
    <t>5206-000030000072</t>
  </si>
  <si>
    <t>5206-000030000225</t>
  </si>
  <si>
    <t>PROYECTOR WORK BIG</t>
  </si>
  <si>
    <t>5206-000030000224</t>
  </si>
  <si>
    <t>5206-000030000223</t>
  </si>
  <si>
    <t>5206-000030000073</t>
  </si>
  <si>
    <t>5206-000030000005</t>
  </si>
  <si>
    <t>IMPRESORA EPSON FX-890</t>
  </si>
  <si>
    <t>5206-000030000006</t>
  </si>
  <si>
    <t>IMPRESORA HP LASER JET 1300N</t>
  </si>
  <si>
    <t>5206-000030000007</t>
  </si>
  <si>
    <t>5206-000030000008</t>
  </si>
  <si>
    <t>5206-000030000009</t>
  </si>
  <si>
    <t>COMPUTADORA COMPAQ EVO D220 15</t>
  </si>
  <si>
    <t>5206-000030000010</t>
  </si>
  <si>
    <t>5206-000030000011</t>
  </si>
  <si>
    <t>5206-000030000012</t>
  </si>
  <si>
    <t>5206-000030000013</t>
  </si>
  <si>
    <t>COMPUTADORA COMPAQ EVO D220 17</t>
  </si>
  <si>
    <t>5206-000030000212</t>
  </si>
  <si>
    <t>CPU MACINTOSH MAC PRO TWO DUAL-CORE INTEL</t>
  </si>
  <si>
    <t>5206-000030000209</t>
  </si>
  <si>
    <t>LAPTOP HP 530, COREDUO</t>
  </si>
  <si>
    <t>5206-000030000208</t>
  </si>
  <si>
    <t>5206-000030000207</t>
  </si>
  <si>
    <t>LAPTOP HP530 COREDUO</t>
  </si>
  <si>
    <t>5206-000030000206</t>
  </si>
  <si>
    <t>5206-000030000205</t>
  </si>
  <si>
    <t>NOTEBOOK HP 6710B</t>
  </si>
  <si>
    <t>5206-000030000204</t>
  </si>
  <si>
    <t>5206-000030000229</t>
  </si>
  <si>
    <t>5206-000030000615</t>
  </si>
  <si>
    <t>ESCANER DE CAMA</t>
  </si>
  <si>
    <t>5206-000030000614</t>
  </si>
  <si>
    <t>5206-000030000613</t>
  </si>
  <si>
    <t>5206-000030000612</t>
  </si>
  <si>
    <t>5206-000030000611</t>
  </si>
  <si>
    <t>5206-000030000610</t>
  </si>
  <si>
    <t>5206-000030000609</t>
  </si>
  <si>
    <t>5206-000030000608</t>
  </si>
  <si>
    <t>5206-000030000607</t>
  </si>
  <si>
    <t>5206-000030000606</t>
  </si>
  <si>
    <t>5206-000030000605</t>
  </si>
  <si>
    <t>5206-000030000604</t>
  </si>
  <si>
    <t>5206-000030000603</t>
  </si>
  <si>
    <t>IMPRESORA MONOCROMATICA</t>
  </si>
  <si>
    <t>5206-000030000602</t>
  </si>
  <si>
    <t>5206-000030000601</t>
  </si>
  <si>
    <t>5206-000030000600</t>
  </si>
  <si>
    <t>5206-000030000599</t>
  </si>
  <si>
    <t>5206-000030000598</t>
  </si>
  <si>
    <t>5206-000030000597</t>
  </si>
  <si>
    <t>5206-000030000062</t>
  </si>
  <si>
    <t>5206-000030000063</t>
  </si>
  <si>
    <t>5206-000030000065</t>
  </si>
  <si>
    <t>COMPUTADORA COMPAQ EVO</t>
  </si>
  <si>
    <t>5206-000030000066</t>
  </si>
  <si>
    <t>5206-000030000150</t>
  </si>
  <si>
    <t>SCANNER HP</t>
  </si>
  <si>
    <t>5206-000030000149</t>
  </si>
  <si>
    <t>IMPRESORA HP LASER</t>
  </si>
  <si>
    <t>5206-000030000067</t>
  </si>
  <si>
    <t>5206-000030000147</t>
  </si>
  <si>
    <t>5206-000030000230</t>
  </si>
  <si>
    <t>5206-000030000203</t>
  </si>
  <si>
    <t>CPU DC7700</t>
  </si>
  <si>
    <t>5206-000030000182</t>
  </si>
  <si>
    <t>COMPUTADORA P4 HP</t>
  </si>
  <si>
    <t>5206-000030000032</t>
  </si>
  <si>
    <t>COMPUTADORA HP EVO</t>
  </si>
  <si>
    <t>5206-000030000180</t>
  </si>
  <si>
    <t>IMPRESORA EPSON</t>
  </si>
  <si>
    <t>5206-000030000179</t>
  </si>
  <si>
    <t>5206-000030000178</t>
  </si>
  <si>
    <t>COMPUTADORA  P4 NOTEBOOKS</t>
  </si>
  <si>
    <t>5206-000030000177</t>
  </si>
  <si>
    <t>5206-000030000175</t>
  </si>
  <si>
    <t>5206-000030000174</t>
  </si>
  <si>
    <t>5206-000030000173</t>
  </si>
  <si>
    <t>IMPRESORA HP</t>
  </si>
  <si>
    <t>5206-000030000172</t>
  </si>
  <si>
    <t>CISCO CATALYST (SWITC)</t>
  </si>
  <si>
    <t>5206-000030000171</t>
  </si>
  <si>
    <t>5206-000030000170</t>
  </si>
  <si>
    <t>5206-000030000033</t>
  </si>
  <si>
    <t>5206-000030000168</t>
  </si>
  <si>
    <t>5206-000030000167</t>
  </si>
  <si>
    <t>CPU HP</t>
  </si>
  <si>
    <t>5206-000030000166</t>
  </si>
  <si>
    <t>5206-000030000165</t>
  </si>
  <si>
    <t>5206-000030000034</t>
  </si>
  <si>
    <t>5206-000030000035</t>
  </si>
  <si>
    <t>5206-000030000162</t>
  </si>
  <si>
    <t>LAPTOP</t>
  </si>
  <si>
    <t>5206-000030000036</t>
  </si>
  <si>
    <t>5206-000030000037</t>
  </si>
  <si>
    <t>5206-000030000038</t>
  </si>
  <si>
    <t>5206-000030000039</t>
  </si>
  <si>
    <t>5206-000030000040</t>
  </si>
  <si>
    <t>5206-000030000041</t>
  </si>
  <si>
    <t>5206-000030000158</t>
  </si>
  <si>
    <t>CAMARA WEB PARA EQUIPO DE COMPUTO</t>
  </si>
  <si>
    <t>5206-000030000157</t>
  </si>
  <si>
    <t>5206-000030000184</t>
  </si>
  <si>
    <t>IMPRESORA HP LASER JET 1320</t>
  </si>
  <si>
    <t>5206-000030000202</t>
  </si>
  <si>
    <t>5206-000030000201</t>
  </si>
  <si>
    <t>5206-000030000200</t>
  </si>
  <si>
    <t>5206-000030000199</t>
  </si>
  <si>
    <t>5206-000030000198</t>
  </si>
  <si>
    <t>5206-000030000197</t>
  </si>
  <si>
    <t>COMPAQ EVO DC7700</t>
  </si>
  <si>
    <t>5206-000030000196</t>
  </si>
  <si>
    <t>SERVIDOR HP PROLIANT ML110G4</t>
  </si>
  <si>
    <t>5206-000030000014</t>
  </si>
  <si>
    <t>5206-000030000015</t>
  </si>
  <si>
    <t>IMPRESORA DE CODIGO DE BARRAS</t>
  </si>
  <si>
    <t>5206-000030000193</t>
  </si>
  <si>
    <t>ESCANNER INALAMBRICO</t>
  </si>
  <si>
    <t>5206-000030000016</t>
  </si>
  <si>
    <t>5206-000030000017</t>
  </si>
  <si>
    <t>IMPRESORA HP LASER JET 1300</t>
  </si>
  <si>
    <t>5206-000030000018</t>
  </si>
  <si>
    <t>5206-000030000074</t>
  </si>
  <si>
    <t>5206-000030000075</t>
  </si>
  <si>
    <t>5206-000030000076</t>
  </si>
  <si>
    <t>COMPUTADORA EVO DC5100</t>
  </si>
  <si>
    <t>5206-000030000024</t>
  </si>
  <si>
    <t>5206-000030000025</t>
  </si>
  <si>
    <t>5206-000030000026</t>
  </si>
  <si>
    <t>5206-000030000027</t>
  </si>
  <si>
    <t>5206-000030000028</t>
  </si>
  <si>
    <t>5206-000030000029</t>
  </si>
  <si>
    <t>5206-000030000030</t>
  </si>
  <si>
    <t>5206-000030000189</t>
  </si>
  <si>
    <t>5206-000030000031</t>
  </si>
  <si>
    <t>5206-000030000187</t>
  </si>
  <si>
    <t>LAPTOP HPPENTIUM</t>
  </si>
  <si>
    <t>5206-000030000186</t>
  </si>
  <si>
    <t>5206-000030000185</t>
  </si>
  <si>
    <t>IMPRESORA HP LASER JET 2600 N</t>
  </si>
  <si>
    <t>5206-000030000616</t>
  </si>
  <si>
    <t>5206-000030000699</t>
  </si>
  <si>
    <t>MULTIFUNCIONAL , IMPRESORA, COPIADORA, SCANER, FAX</t>
  </si>
  <si>
    <t>5206-000030000690</t>
  </si>
  <si>
    <t>IMPRESORA LASER A COLOR 20 PPM</t>
  </si>
  <si>
    <t>5206-000030000689</t>
  </si>
  <si>
    <t>5206-000030000055</t>
  </si>
  <si>
    <t>5206-000030000056</t>
  </si>
  <si>
    <t>5206-000030000242</t>
  </si>
  <si>
    <t>5206-000030000241</t>
  </si>
  <si>
    <t>5206-000030000240</t>
  </si>
  <si>
    <t>5206-000030000239</t>
  </si>
  <si>
    <t>5206-000030000238</t>
  </si>
  <si>
    <t>5206-000030000237</t>
  </si>
  <si>
    <t>5206-000030000057</t>
  </si>
  <si>
    <t>COMPUTADORA PORTATIL HP</t>
  </si>
  <si>
    <t>5206-000030000684</t>
  </si>
  <si>
    <t>COMPUTADORA DE ESCRITORIO HP IX2 240, 1GB RAM</t>
  </si>
  <si>
    <t>5206-000030000683</t>
  </si>
  <si>
    <t>IMPRESORA LASERJET P1500</t>
  </si>
  <si>
    <t>5206-000030000682</t>
  </si>
  <si>
    <t>5206-000030000681</t>
  </si>
  <si>
    <t>HP MINI NEGRA 110/1125 INTEL N270/1GB DD 160GB</t>
  </si>
  <si>
    <t>5206-000030000680</t>
  </si>
  <si>
    <t>5206-000030000679</t>
  </si>
  <si>
    <t>SCANJET HP G2410 1200X1200DPI 48 BITS USB</t>
  </si>
  <si>
    <t>5206-000030000678</t>
  </si>
  <si>
    <t>COMPUTADORA PORTATIL HP CPQ610 CORE2</t>
  </si>
  <si>
    <t>5206-000030000677</t>
  </si>
  <si>
    <t>5206-000030000676</t>
  </si>
  <si>
    <t>5206-000030000675</t>
  </si>
  <si>
    <t>CPU HP DX2400</t>
  </si>
  <si>
    <t>5206-000030000674</t>
  </si>
  <si>
    <t>5206-000030000058</t>
  </si>
  <si>
    <t>COMPUTADORA HP COMPAQ</t>
  </si>
  <si>
    <t>5206-000030000059</t>
  </si>
  <si>
    <t>5206-000030000060</t>
  </si>
  <si>
    <t>5206-000030000061</t>
  </si>
  <si>
    <t>5206-000030000669</t>
  </si>
  <si>
    <t>IMPRESORA HP LASERJET P1505 USB 2.0 2MB 24 PPM 800</t>
  </si>
  <si>
    <t>5206-000030000700</t>
  </si>
  <si>
    <t>5206-000030000369</t>
  </si>
  <si>
    <t>5206-000030000368</t>
  </si>
  <si>
    <t>5206-000030000367</t>
  </si>
  <si>
    <t>5206-000030000366</t>
  </si>
  <si>
    <t>COMPUTADORA DE ESCRITORIO DE 1GB DDR2</t>
  </si>
  <si>
    <t>5206-000030000365</t>
  </si>
  <si>
    <t>5206-000030000244</t>
  </si>
  <si>
    <t>5206-000030000243</t>
  </si>
  <si>
    <t>5206-000030000364</t>
  </si>
  <si>
    <t>5206-000030000363</t>
  </si>
  <si>
    <t>5206-000030000362</t>
  </si>
  <si>
    <t>5206-000030000361</t>
  </si>
  <si>
    <t>5206-000030000360</t>
  </si>
  <si>
    <t>5206-000030000359</t>
  </si>
  <si>
    <t>5206-000030000358</t>
  </si>
  <si>
    <t>5206-000030000357</t>
  </si>
  <si>
    <t>5206-000030000356</t>
  </si>
  <si>
    <t>5206-000030000355</t>
  </si>
  <si>
    <t>5206-000030000354</t>
  </si>
  <si>
    <t>5206-000030000353</t>
  </si>
  <si>
    <t>WINDOWS SERVER STANDARTD 2008 OLP NL GOVT</t>
  </si>
  <si>
    <t>5206-000030000352</t>
  </si>
  <si>
    <t>ESCANER DIGITAL DE CAMA PLANA HP SCANJET</t>
  </si>
  <si>
    <t>5206-000030000351</t>
  </si>
  <si>
    <t>5206-000030000350</t>
  </si>
  <si>
    <t>5206-000030000054</t>
  </si>
  <si>
    <t>5206-000030000705</t>
  </si>
  <si>
    <t>5206-000030000704</t>
  </si>
  <si>
    <t>5206-000030000703</t>
  </si>
  <si>
    <t>5206-000030000702</t>
  </si>
  <si>
    <t>5206-000030000701</t>
  </si>
  <si>
    <t>5206-000030000668</t>
  </si>
  <si>
    <t>5206-000030000232</t>
  </si>
  <si>
    <t>5206-000030000231</t>
  </si>
  <si>
    <t>5206-000030000642</t>
  </si>
  <si>
    <t>5206-000030000641</t>
  </si>
  <si>
    <t>5206-000030000640</t>
  </si>
  <si>
    <t>5206-000030000639</t>
  </si>
  <si>
    <t>5206-000030000638</t>
  </si>
  <si>
    <t>5206-000030000637</t>
  </si>
  <si>
    <t>5206-000030000636</t>
  </si>
  <si>
    <t>5206-000030000635</t>
  </si>
  <si>
    <t>5206-000030000634</t>
  </si>
  <si>
    <t>5206-000030000633</t>
  </si>
  <si>
    <t>5206-000030000632</t>
  </si>
  <si>
    <t>5206-000030000631</t>
  </si>
  <si>
    <t>5206-000030000630</t>
  </si>
  <si>
    <t>5206-000030000629</t>
  </si>
  <si>
    <t>5206-000030000628</t>
  </si>
  <si>
    <t>5206-000030000627</t>
  </si>
  <si>
    <t>5206-000030000626</t>
  </si>
  <si>
    <t>5206-000030000625</t>
  </si>
  <si>
    <t>5206-000030000624</t>
  </si>
  <si>
    <t>5206-000030000623</t>
  </si>
  <si>
    <t>5206-000030000622</t>
  </si>
  <si>
    <t>5206-000030000621</t>
  </si>
  <si>
    <t>5206-000030000620</t>
  </si>
  <si>
    <t>5206-000030000619</t>
  </si>
  <si>
    <t>5206-000030000618</t>
  </si>
  <si>
    <t>5206-000030000617</t>
  </si>
  <si>
    <t>5206-000030000233</t>
  </si>
  <si>
    <t>5206-000030000667</t>
  </si>
  <si>
    <t>COMPUTADORA PORTATIL MARCA DELL INSPIRON 1010</t>
  </si>
  <si>
    <t>5206-000030000666</t>
  </si>
  <si>
    <t>COMPUTADORA PORTATIL MARCA DELL LATITUDE  E5400</t>
  </si>
  <si>
    <t>5206-000030000665</t>
  </si>
  <si>
    <t>5206-000030000664</t>
  </si>
  <si>
    <t>5206-000030000663</t>
  </si>
  <si>
    <t>5206-000030000662</t>
  </si>
  <si>
    <t>5206-000030000661</t>
  </si>
  <si>
    <t>5206-000030000660</t>
  </si>
  <si>
    <t>5206-000030000659</t>
  </si>
  <si>
    <t>5206-000030000658</t>
  </si>
  <si>
    <t>5206-000030000657</t>
  </si>
  <si>
    <t>5206-000030000656</t>
  </si>
  <si>
    <t>5206-000030000655</t>
  </si>
  <si>
    <t>5206-000030000654</t>
  </si>
  <si>
    <t>5206-000030000653</t>
  </si>
  <si>
    <t>5206-000030000652</t>
  </si>
  <si>
    <t>5206-000030000651</t>
  </si>
  <si>
    <t>5206-000030000650</t>
  </si>
  <si>
    <t>5206-000030000649</t>
  </si>
  <si>
    <t>5206-000030000648</t>
  </si>
  <si>
    <t>5206-000030000647</t>
  </si>
  <si>
    <t>5206-000030000646</t>
  </si>
  <si>
    <t>5206-000030000645</t>
  </si>
  <si>
    <t>5206-000030000236</t>
  </si>
  <si>
    <t>5206-000030000644</t>
  </si>
  <si>
    <t>5206-000030000643</t>
  </si>
  <si>
    <t>5206-000030000235</t>
  </si>
  <si>
    <t>5206-000030000234</t>
  </si>
  <si>
    <t>5206-000030000835</t>
  </si>
  <si>
    <t>MPRESORA LASER</t>
  </si>
  <si>
    <t>5206-000030000739</t>
  </si>
  <si>
    <t>5206-000030000740</t>
  </si>
  <si>
    <t>5206-000030000586</t>
  </si>
  <si>
    <t>5206-000030000585</t>
  </si>
  <si>
    <t>5206-000030000584</t>
  </si>
  <si>
    <t>5206-000030000583</t>
  </si>
  <si>
    <t>5206-000030000582</t>
  </si>
  <si>
    <t>5206-000030000581</t>
  </si>
  <si>
    <t>MINI COMPUTADORA PORTATIL MARCA DELL INSPIRON 1010</t>
  </si>
  <si>
    <t>5206-000030000580</t>
  </si>
  <si>
    <t>5206-000030000579</t>
  </si>
  <si>
    <t>5206-000030000578</t>
  </si>
  <si>
    <t>5206-000030000577</t>
  </si>
  <si>
    <t>5206-000030000741</t>
  </si>
  <si>
    <t>5206-000030000742</t>
  </si>
  <si>
    <t>5206-000030000574</t>
  </si>
  <si>
    <t>SWICTH 8 PUERTOS 10/100</t>
  </si>
  <si>
    <t>5206-000030000743</t>
  </si>
  <si>
    <t>5206-000030000744</t>
  </si>
  <si>
    <t>5206-000030000745</t>
  </si>
  <si>
    <t>5206-000030000746</t>
  </si>
  <si>
    <t>5206-000030000747</t>
  </si>
  <si>
    <t>5206-000030000748</t>
  </si>
  <si>
    <t>5206-000030000749</t>
  </si>
  <si>
    <t>5206-000030000750</t>
  </si>
  <si>
    <t>5206-000030000265</t>
  </si>
  <si>
    <t>5206-000030000264</t>
  </si>
  <si>
    <t>5206-000030000735</t>
  </si>
  <si>
    <t>5206-000030000736</t>
  </si>
  <si>
    <t>5206-000030000263</t>
  </si>
  <si>
    <t>5206-000030000262</t>
  </si>
  <si>
    <t>5206-000030000261</t>
  </si>
  <si>
    <t>5206-000030000260</t>
  </si>
  <si>
    <t>5206-000030000259</t>
  </si>
  <si>
    <t>5206-000030000258</t>
  </si>
  <si>
    <t>5206-000030000257</t>
  </si>
  <si>
    <t>5206-000030000256</t>
  </si>
  <si>
    <t>5206-000030000255</t>
  </si>
  <si>
    <t>5206-000030000254</t>
  </si>
  <si>
    <t>5206-000030000253</t>
  </si>
  <si>
    <t>5206-000030000252</t>
  </si>
  <si>
    <t>5206-000030000251</t>
  </si>
  <si>
    <t>5206-000030000250</t>
  </si>
  <si>
    <t>5206-000030000249</t>
  </si>
  <si>
    <t>5206-000030000596</t>
  </si>
  <si>
    <t>5206-000030000595</t>
  </si>
  <si>
    <t>5206-000030000737</t>
  </si>
  <si>
    <t>5206-000030000738</t>
  </si>
  <si>
    <t>5206-000030000774</t>
  </si>
  <si>
    <t>5206-000030000775</t>
  </si>
  <si>
    <t>5206-000030000776</t>
  </si>
  <si>
    <t>5206-000030000777</t>
  </si>
  <si>
    <t>5206-000030000778</t>
  </si>
  <si>
    <t>5206-000030000779</t>
  </si>
  <si>
    <t>5206-000030000780</t>
  </si>
  <si>
    <t>5206-000030000565</t>
  </si>
  <si>
    <t>PROCESADOR INTEL E5200 CON TARJETA MADRE BOXD31GL</t>
  </si>
  <si>
    <t>5206-000030000781</t>
  </si>
  <si>
    <t>5206-000030000782</t>
  </si>
  <si>
    <t>5206-000030000783</t>
  </si>
  <si>
    <t>5206-000030000561</t>
  </si>
  <si>
    <t>5206-000030000560</t>
  </si>
  <si>
    <t>ADAPTADOR UNIVERSAL</t>
  </si>
  <si>
    <t>5206-000030000559</t>
  </si>
  <si>
    <t>5206-000030000558</t>
  </si>
  <si>
    <t>5206-000030000557</t>
  </si>
  <si>
    <t>5206-000030000556</t>
  </si>
  <si>
    <t>CPU HP DC5800</t>
  </si>
  <si>
    <t>5206-000030000555</t>
  </si>
  <si>
    <t>5206-000030000554</t>
  </si>
  <si>
    <t>5206-000030000553</t>
  </si>
  <si>
    <t>5206-000030000552</t>
  </si>
  <si>
    <t>5206-000030000551</t>
  </si>
  <si>
    <t>5206-000030000784</t>
  </si>
  <si>
    <t>5206-000030000751</t>
  </si>
  <si>
    <t>5206-000030000752</t>
  </si>
  <si>
    <t>5206-000030000753</t>
  </si>
  <si>
    <t>5206-000030000754</t>
  </si>
  <si>
    <t>5206-000030000755</t>
  </si>
  <si>
    <t>5206-000030000756</t>
  </si>
  <si>
    <t>5206-000030000757</t>
  </si>
  <si>
    <t>5206-000030000758</t>
  </si>
  <si>
    <t>5206-000030000759</t>
  </si>
  <si>
    <t>5206-000030000760</t>
  </si>
  <si>
    <t>5206-000030000761</t>
  </si>
  <si>
    <t>5206-000030000762</t>
  </si>
  <si>
    <t>5206-000030000763</t>
  </si>
  <si>
    <t>5206-000030000764</t>
  </si>
  <si>
    <t>5206-000030000765</t>
  </si>
  <si>
    <t>5206-000030000766</t>
  </si>
  <si>
    <t>5206-000030000767</t>
  </si>
  <si>
    <t>5206-000030000768</t>
  </si>
  <si>
    <t>5206-000030000769</t>
  </si>
  <si>
    <t>5206-000030000770</t>
  </si>
  <si>
    <t>5206-000030000771</t>
  </si>
  <si>
    <t>5206-000030000772</t>
  </si>
  <si>
    <t>5206-000030000773</t>
  </si>
  <si>
    <t>5206-000030000140</t>
  </si>
  <si>
    <t>LAPTOP HP</t>
  </si>
  <si>
    <t>5206-000030000109</t>
  </si>
  <si>
    <t>5206-000030000142</t>
  </si>
  <si>
    <t>IMPRESORA PARA CODIGO DE BARRAS</t>
  </si>
  <si>
    <t>5206-000030000143</t>
  </si>
  <si>
    <t>5206-000030000300</t>
  </si>
  <si>
    <t>CPU HP PRESARIO MOD SG3109LA</t>
  </si>
  <si>
    <t>5206-000030000299</t>
  </si>
  <si>
    <t>5206-000030000298</t>
  </si>
  <si>
    <t>5206-000030000297</t>
  </si>
  <si>
    <t>5206-000030000296</t>
  </si>
  <si>
    <t>5206-000030000295</t>
  </si>
  <si>
    <t>5206-000030000294</t>
  </si>
  <si>
    <t>5206-000030000293</t>
  </si>
  <si>
    <t>5206-000030000144</t>
  </si>
  <si>
    <t>5206-000030000706</t>
  </si>
  <si>
    <t>5206-000030000707</t>
  </si>
  <si>
    <t>5206-000030000708</t>
  </si>
  <si>
    <t>5206-000030000709</t>
  </si>
  <si>
    <t>5206-000030000710</t>
  </si>
  <si>
    <t>5206-000030000711</t>
  </si>
  <si>
    <t>5206-000030000712</t>
  </si>
  <si>
    <t>5206-000030000713</t>
  </si>
  <si>
    <t>5206-000030000714</t>
  </si>
  <si>
    <t>5206-000030000715</t>
  </si>
  <si>
    <t>5206-000030000118</t>
  </si>
  <si>
    <t>5206-000030000119</t>
  </si>
  <si>
    <t>5206-000030000120</t>
  </si>
  <si>
    <t>5206-000030000121</t>
  </si>
  <si>
    <t>5206-000030000122</t>
  </si>
  <si>
    <t>5206-000030000123</t>
  </si>
  <si>
    <t>5206-000030000124</t>
  </si>
  <si>
    <t>5206-000030000125</t>
  </si>
  <si>
    <t>5206-000030000126</t>
  </si>
  <si>
    <t>5206-000030000127</t>
  </si>
  <si>
    <t>COMPUTADORA NOTEBOOK HP</t>
  </si>
  <si>
    <t>5206-000030000301</t>
  </si>
  <si>
    <t>5206-000030000128</t>
  </si>
  <si>
    <t>IMPRESORA LASER JET</t>
  </si>
  <si>
    <t>5206-000030000112</t>
  </si>
  <si>
    <t>5206-000030000130</t>
  </si>
  <si>
    <t>5206-000030000111</t>
  </si>
  <si>
    <t>5206-000030000110</t>
  </si>
  <si>
    <t>5206-000030000133</t>
  </si>
  <si>
    <t>5206-000030000134</t>
  </si>
  <si>
    <t>5206-000030000135</t>
  </si>
  <si>
    <t>IMPRESORA LASERJET</t>
  </si>
  <si>
    <t>5206-000030000136</t>
  </si>
  <si>
    <t>5206-000030000137</t>
  </si>
  <si>
    <t>5206-000030000138</t>
  </si>
  <si>
    <t>5206-000030000139</t>
  </si>
  <si>
    <t>5206-000030000284</t>
  </si>
  <si>
    <t>COMPUTADORA HP PRESARIO MOD SG3109LA</t>
  </si>
  <si>
    <t>5206-000030000283</t>
  </si>
  <si>
    <t>5206-000030000731</t>
  </si>
  <si>
    <t>5206-000030000732</t>
  </si>
  <si>
    <t>5206-000030000282</t>
  </si>
  <si>
    <t>5206-000030000281</t>
  </si>
  <si>
    <t>5206-000030000280</t>
  </si>
  <si>
    <t>5206-000030000279</t>
  </si>
  <si>
    <t>5206-000030000278</t>
  </si>
  <si>
    <t>5206-000030000277</t>
  </si>
  <si>
    <t>5206-000030000276</t>
  </si>
  <si>
    <t>5206-000030000733</t>
  </si>
  <si>
    <t>5206-000030000734</t>
  </si>
  <si>
    <t>5206-000030000275</t>
  </si>
  <si>
    <t>5206-000030000274</t>
  </si>
  <si>
    <t>5206-000030000273</t>
  </si>
  <si>
    <t>5206-000030000272</t>
  </si>
  <si>
    <t>5206-000030000271</t>
  </si>
  <si>
    <t>5206-000030000270</t>
  </si>
  <si>
    <t>5206-000030000269</t>
  </si>
  <si>
    <t>5206-000030000268</t>
  </si>
  <si>
    <t>5206-000030000267</t>
  </si>
  <si>
    <t>5206-000030000266</t>
  </si>
  <si>
    <t>5206-000030000716</t>
  </si>
  <si>
    <t>5206-000030000717</t>
  </si>
  <si>
    <t>5206-000030000718</t>
  </si>
  <si>
    <t>5206-000030000719</t>
  </si>
  <si>
    <t>5206-000030000720</t>
  </si>
  <si>
    <t>5206-000030000721</t>
  </si>
  <si>
    <t>5206-000030000722</t>
  </si>
  <si>
    <t>5206-000030000723</t>
  </si>
  <si>
    <t>5206-000030000724</t>
  </si>
  <si>
    <t>5206-000030000725</t>
  </si>
  <si>
    <t>5206-000030000726</t>
  </si>
  <si>
    <t>5206-000030000727</t>
  </si>
  <si>
    <t>5206-000030000728</t>
  </si>
  <si>
    <t>5206-000030000729</t>
  </si>
  <si>
    <t>5206-000030000292</t>
  </si>
  <si>
    <t>5206-000030000291</t>
  </si>
  <si>
    <t>5206-000030000290</t>
  </si>
  <si>
    <t>5206-000030000289</t>
  </si>
  <si>
    <t>5206-000030000730</t>
  </si>
  <si>
    <t>5206-000030000288</t>
  </si>
  <si>
    <t>5206-000030000287</t>
  </si>
  <si>
    <t>5206-000030000286</t>
  </si>
  <si>
    <t>5206-000030000285</t>
  </si>
  <si>
    <t>5206-000030000104</t>
  </si>
  <si>
    <t>5206-000030000105</t>
  </si>
  <si>
    <t>5206-000030000106</t>
  </si>
  <si>
    <t>5206-000030000107</t>
  </si>
  <si>
    <t>5206-000030000108</t>
  </si>
  <si>
    <t>5206-000030000800</t>
  </si>
  <si>
    <t>5206-000030000799</t>
  </si>
  <si>
    <t>SERVIDOR DE RED</t>
  </si>
  <si>
    <t>5206-000030000798</t>
  </si>
  <si>
    <t>MONITOR (PANTALLA PLANA) 19</t>
  </si>
  <si>
    <t>5206-000030000797</t>
  </si>
  <si>
    <t>5206-000030000796</t>
  </si>
  <si>
    <t>5206-000030000795</t>
  </si>
  <si>
    <t>5206-000030000321</t>
  </si>
  <si>
    <t>LAPTOP HP VICTORIA 530 DUAL CORE 1.8/1GB/15</t>
  </si>
  <si>
    <t>5206-000030000322</t>
  </si>
  <si>
    <t>5206-000030000323</t>
  </si>
  <si>
    <t>5206-000030000324</t>
  </si>
  <si>
    <t>5206-000030000325</t>
  </si>
  <si>
    <t>5206-000030000326</t>
  </si>
  <si>
    <t>5206-000030000327</t>
  </si>
  <si>
    <t>5206-000030000328</t>
  </si>
  <si>
    <t>5206-000030000329</t>
  </si>
  <si>
    <t>5206-000030000330</t>
  </si>
  <si>
    <t>IMPRESORA LASERJET P2014</t>
  </si>
  <si>
    <t>5206-000030000331</t>
  </si>
  <si>
    <t>HP VICTORIA 530 DUAL CORE 1.8/512/15</t>
  </si>
  <si>
    <t>5206-000030000332</t>
  </si>
  <si>
    <t>5206-000030000083</t>
  </si>
  <si>
    <t>SCANNER HP 5590</t>
  </si>
  <si>
    <t>5206-000030000084</t>
  </si>
  <si>
    <t>5206-000030000085</t>
  </si>
  <si>
    <t>5206-000030000086</t>
  </si>
  <si>
    <t>5206-000030000087</t>
  </si>
  <si>
    <t>5206-000030000088</t>
  </si>
  <si>
    <t>IMPRESORA LASER JET 1320</t>
  </si>
  <si>
    <t>5206-000030000089</t>
  </si>
  <si>
    <t>5206-000030000090</t>
  </si>
  <si>
    <t>5206-000030000091</t>
  </si>
  <si>
    <t>IMPRESORA HP LASER JET 2550N COLOR</t>
  </si>
  <si>
    <t>5206-000030000092</t>
  </si>
  <si>
    <t>5206-000030000093</t>
  </si>
  <si>
    <t>5206-000030000094</t>
  </si>
  <si>
    <t>SWITCH 8 PUERTOS</t>
  </si>
  <si>
    <t>5206-000030000095</t>
  </si>
  <si>
    <t>CISCO CATALYST ( SWITCH)</t>
  </si>
  <si>
    <t>5206-000030000096</t>
  </si>
  <si>
    <t>CISCO CATALYST ( ROUTER)</t>
  </si>
  <si>
    <t>5206-000030000101</t>
  </si>
  <si>
    <t>5206-000030000102</t>
  </si>
  <si>
    <t>5206-000030000103</t>
  </si>
  <si>
    <t>5206-000030000082</t>
  </si>
  <si>
    <t>COMPUTADORA COMPAQ EVO DC5100</t>
  </si>
  <si>
    <t>5206-000030000081</t>
  </si>
  <si>
    <t>5206-000030000080</t>
  </si>
  <si>
    <t>5206-000030000079</t>
  </si>
  <si>
    <t>5206-000030000078</t>
  </si>
  <si>
    <t>5206-000030000077</t>
  </si>
  <si>
    <t>5206-000030000786</t>
  </si>
  <si>
    <t>5206-000030000836</t>
  </si>
  <si>
    <t>5206-000030000837</t>
  </si>
  <si>
    <t>5206-000030000838</t>
  </si>
  <si>
    <t>5206-000030000983</t>
  </si>
  <si>
    <t>MONITOR PANTALLA PLANA 20</t>
  </si>
  <si>
    <t>5206-000030000984</t>
  </si>
  <si>
    <t>5206-000030000985</t>
  </si>
  <si>
    <t>5206-000030000986</t>
  </si>
  <si>
    <t>5206-000030000987</t>
  </si>
  <si>
    <t>5206-000030000988</t>
  </si>
  <si>
    <t>5206-000030000989</t>
  </si>
  <si>
    <t>5206-000030000990</t>
  </si>
  <si>
    <t>5206-000030000549</t>
  </si>
  <si>
    <t>5206-000030000550</t>
  </si>
  <si>
    <t>5206-000030000785</t>
  </si>
  <si>
    <t>5206-000030000997</t>
  </si>
  <si>
    <t>5206-000030000996</t>
  </si>
  <si>
    <t>5206-000030000991</t>
  </si>
  <si>
    <t>5206-000030000992</t>
  </si>
  <si>
    <t>5206-000030000995</t>
  </si>
  <si>
    <t>5206-000030000994</t>
  </si>
  <si>
    <t>5206-000030000993</t>
  </si>
  <si>
    <t>5206-000030000333</t>
  </si>
  <si>
    <t>5206-000030000335</t>
  </si>
  <si>
    <t>SERVIDOR HP PROLIANT</t>
  </si>
  <si>
    <t>5206-000030000548</t>
  </si>
  <si>
    <t>5206-000030000547</t>
  </si>
  <si>
    <t>5206-000030000546</t>
  </si>
  <si>
    <t>5206-000030000545</t>
  </si>
  <si>
    <t>5206-000030000544</t>
  </si>
  <si>
    <t>5206-000030000543</t>
  </si>
  <si>
    <t>5206-000030000542</t>
  </si>
  <si>
    <t>5206-000030001002</t>
  </si>
  <si>
    <t>5206-000030001001</t>
  </si>
  <si>
    <t>5206-000030001000</t>
  </si>
  <si>
    <t>5206-000030000999</t>
  </si>
  <si>
    <t>5206-000030000998</t>
  </si>
  <si>
    <t>5206-000030000794</t>
  </si>
  <si>
    <t>5206-000030000793</t>
  </si>
  <si>
    <t>5206-000030000792</t>
  </si>
  <si>
    <t>5206-000030000791</t>
  </si>
  <si>
    <t>5206-000030000790</t>
  </si>
  <si>
    <t>5206-000030000789</t>
  </si>
  <si>
    <t>5206-000030000788</t>
  </si>
  <si>
    <t>5206-000030000787</t>
  </si>
  <si>
    <t>5207-000040000254</t>
  </si>
  <si>
    <t>MALETA DE TRANSPORTE</t>
  </si>
  <si>
    <t>5207-000040000253</t>
  </si>
  <si>
    <t>BARRERA VEHICULAR</t>
  </si>
  <si>
    <t>5207-000040000003</t>
  </si>
  <si>
    <t>ESCALERA TIPO TIJERA</t>
  </si>
  <si>
    <t>5207-000040000004</t>
  </si>
  <si>
    <t>5207-000040000006</t>
  </si>
  <si>
    <t>ESCALERA</t>
  </si>
  <si>
    <t>5207-000040000007</t>
  </si>
  <si>
    <t>PODADORA CON BOLSA RECOLECTORA</t>
  </si>
  <si>
    <t>5207-000040000018</t>
  </si>
  <si>
    <t>5207-000040000021</t>
  </si>
  <si>
    <t>5207-000040000048</t>
  </si>
  <si>
    <t>5207-000040000055</t>
  </si>
  <si>
    <t>ESCALERA CONVERTIBLE DE 12 PELDAﾑOS</t>
  </si>
  <si>
    <t>5207-000040000167</t>
  </si>
  <si>
    <t>ESCALERA DE TIJERA</t>
  </si>
  <si>
    <t>5207-000040000252</t>
  </si>
  <si>
    <t>5207-000040000198</t>
  </si>
  <si>
    <t>ESCALERA (CONVERTIBLE)</t>
  </si>
  <si>
    <t>5301-000020000044</t>
  </si>
  <si>
    <t>CHEVROLET CHEVY</t>
  </si>
  <si>
    <t>5301-000020000045</t>
  </si>
  <si>
    <t>5301-000020000043</t>
  </si>
  <si>
    <t>5301-000020000042</t>
  </si>
  <si>
    <t>5301-000020000046</t>
  </si>
  <si>
    <t>5301-000020000047</t>
  </si>
  <si>
    <t>5301-000020000041</t>
  </si>
  <si>
    <t>5301-000020000040</t>
  </si>
  <si>
    <t>RANGER CRW CAB XL</t>
  </si>
  <si>
    <t>5301-000020000039</t>
  </si>
  <si>
    <t>5301-000020000033</t>
  </si>
  <si>
    <t>NISSAN URVAN T/M A/A</t>
  </si>
  <si>
    <t>5301-000020000032</t>
  </si>
  <si>
    <t>5301-000020000031</t>
  </si>
  <si>
    <t>5301-000020000023</t>
  </si>
  <si>
    <t>FORD RANGER CRW CAB XL A.C</t>
  </si>
  <si>
    <t>5301-000020000018</t>
  </si>
  <si>
    <t>RANGER CRW CAB XL AC</t>
  </si>
  <si>
    <t>5301-000020000017</t>
  </si>
  <si>
    <t>5301-000020000016</t>
  </si>
  <si>
    <t>FORD RANGER CREW CAB-XL 4 CIL. TRANS. MAN.</t>
  </si>
  <si>
    <t>5301-000020000001</t>
  </si>
  <si>
    <t>NISURU TSURU GS II T/M</t>
  </si>
  <si>
    <t>5301-000020000008</t>
  </si>
  <si>
    <t>NISSAN PLATINA CUSTOM T/M A/A</t>
  </si>
  <si>
    <t>5301-000020000009</t>
  </si>
  <si>
    <t>5301-000020000010</t>
  </si>
  <si>
    <t>5301-000020000105</t>
  </si>
  <si>
    <t>FORD RANGER CRW CAB XL AC</t>
  </si>
  <si>
    <t>5301-000020000120</t>
  </si>
  <si>
    <t>FORD F-350 SUPER DUTY</t>
  </si>
  <si>
    <t>5301-000020000121</t>
  </si>
  <si>
    <t>NISSAN CHASIS CAB  T/M</t>
  </si>
  <si>
    <t>5301-000020000122</t>
  </si>
  <si>
    <t>RENAULT SCALA  EXPRESSION T/M</t>
  </si>
  <si>
    <t>5301-000020000123</t>
  </si>
  <si>
    <t>5301-000020000124</t>
  </si>
  <si>
    <t>5301-000020000104</t>
  </si>
  <si>
    <t>CHEVY 4 PTAS STD A/A</t>
  </si>
  <si>
    <t>5301-000020000059</t>
  </si>
  <si>
    <t>NISSAN ESTACAS</t>
  </si>
  <si>
    <t>5301-000020000055</t>
  </si>
  <si>
    <t>NISSAN XTRAIL LE CVT</t>
  </si>
  <si>
    <t>5301-000020000054</t>
  </si>
  <si>
    <t>FORD RANGER</t>
  </si>
  <si>
    <t>5301-000020000048</t>
  </si>
  <si>
    <t>FORD RANGER CREW CAB</t>
  </si>
  <si>
    <t>5301-000020000015</t>
  </si>
  <si>
    <t>5301-000020000014</t>
  </si>
  <si>
    <t>5301-000020000013</t>
  </si>
  <si>
    <t>5301-000020000012</t>
  </si>
  <si>
    <t>5301-000020000125</t>
  </si>
  <si>
    <t>5301-000020000126</t>
  </si>
  <si>
    <t>5301-000020000127</t>
  </si>
  <si>
    <t>FORD ECONOLINE WAGON</t>
  </si>
  <si>
    <t>5301-000020000011</t>
  </si>
  <si>
    <t>5303-000020000000</t>
  </si>
  <si>
    <t>REMOLQUE DE PLATAFORMA</t>
  </si>
  <si>
    <t>5401-000050000054</t>
  </si>
  <si>
    <t>BAUMANOMETRO</t>
  </si>
  <si>
    <t>5401-000050000055</t>
  </si>
  <si>
    <t>5401-000050000056</t>
  </si>
  <si>
    <t>ELECTRODO PARA PRUEBA DE ESFUERZO, MEDITRACE</t>
  </si>
  <si>
    <t>5401-000050000057</t>
  </si>
  <si>
    <t>MEDIDOR CALORICO</t>
  </si>
  <si>
    <t>5401-000050000062</t>
  </si>
  <si>
    <t>OTOSCOPIO</t>
  </si>
  <si>
    <t>5401-000050000063</t>
  </si>
  <si>
    <t>BICICLETA ERGOMETER MARCA MONARK MODELO 839E</t>
  </si>
  <si>
    <t>5401-000050000064</t>
  </si>
  <si>
    <t>ESTERILIZADOR</t>
  </si>
  <si>
    <t>5401-000050000065</t>
  </si>
  <si>
    <t>5401-000050000066</t>
  </si>
  <si>
    <t>MEDIDOR CALORICO MARCA VIASYS HEALTH CARE</t>
  </si>
  <si>
    <t>5401-000050000067</t>
  </si>
  <si>
    <t>DESFRIBILADOR AUTOMATICO</t>
  </si>
  <si>
    <t>5401-000050000068</t>
  </si>
  <si>
    <t>5401-000050000069</t>
  </si>
  <si>
    <t>ELECTROCARDIOGRAFOS</t>
  </si>
  <si>
    <t>5401-000050000070</t>
  </si>
  <si>
    <t>5401-000050000075</t>
  </si>
  <si>
    <t>ULTRASONIDO MARCA ESAOTE MOD. MYLAB 50</t>
  </si>
  <si>
    <t>5401-000050000076</t>
  </si>
  <si>
    <t>ESTUCHE DIAGNOSTICO POKETSCOPE JUNIOR</t>
  </si>
  <si>
    <t>5401-000050000077</t>
  </si>
  <si>
    <t>LAMPARA PANTALLA CHICA</t>
  </si>
  <si>
    <t>5401-000050000078</t>
  </si>
  <si>
    <t>SILLA DE RUEDAS 9728L FLYSF/PLASTICO CROMADA</t>
  </si>
  <si>
    <t>5401-000050000079</t>
  </si>
  <si>
    <t>MESA PASTEUR CON CAJON</t>
  </si>
  <si>
    <t>5401-000050000080</t>
  </si>
  <si>
    <t>MALETA PARA EQUIPO MEDICO</t>
  </si>
  <si>
    <t>5401-000050000081</t>
  </si>
  <si>
    <t>BASCULA PERSONAL 160 KG TORINO</t>
  </si>
  <si>
    <t>5401-000050000082</t>
  </si>
  <si>
    <t>VITRINA MOD. FUTURO</t>
  </si>
  <si>
    <t>5401-000050000083</t>
  </si>
  <si>
    <t>BRAZO SOPORTE PARA SENSOR DE FLUJO</t>
  </si>
  <si>
    <t>5401-000050000084</t>
  </si>
  <si>
    <t>SENSOR DE FLUJO VMAX</t>
  </si>
  <si>
    <t>5401-000050000085</t>
  </si>
  <si>
    <t>BASCULA PORTATIL (con monitor corporal)</t>
  </si>
  <si>
    <t>5401-000050000086</t>
  </si>
  <si>
    <t>PLANTOSCOPIO</t>
  </si>
  <si>
    <t>5401-000050000087</t>
  </si>
  <si>
    <t>CONGELADOR-REFRIGERADOR</t>
  </si>
  <si>
    <t>5401-000050000003</t>
  </si>
  <si>
    <t>BOTIQUIN GRANDE</t>
  </si>
  <si>
    <t>5401-000050000004</t>
  </si>
  <si>
    <t>BASCULA DE PISO</t>
  </si>
  <si>
    <t>5401-000050000005</t>
  </si>
  <si>
    <t>5401-000050000006</t>
  </si>
  <si>
    <t>5401-000050000007</t>
  </si>
  <si>
    <t>BOTIQUIN</t>
  </si>
  <si>
    <t>5401-000050000008</t>
  </si>
  <si>
    <t>5401-000050000009</t>
  </si>
  <si>
    <t>5401-000050000010</t>
  </si>
  <si>
    <t>CHEISSE( CAMA DE HOSPITAL)</t>
  </si>
  <si>
    <t>5401-000050000011</t>
  </si>
  <si>
    <t>BASCULA DIGITAL</t>
  </si>
  <si>
    <t>5401-000050000012</t>
  </si>
  <si>
    <t>MONITOR DE GRASA CORPORAL</t>
  </si>
  <si>
    <t>5401-000050000013</t>
  </si>
  <si>
    <t>5401-000050000017</t>
  </si>
  <si>
    <t>BASCULA CON ALTIMETRO</t>
  </si>
  <si>
    <t>5401-000050000018</t>
  </si>
  <si>
    <t>5401-000050000019</t>
  </si>
  <si>
    <t>5401-000050000035</t>
  </si>
  <si>
    <t>SILLA DE RUEDAS NEGRA 18/25 LLANTA SOLIDA</t>
  </si>
  <si>
    <t>5401-000050000036</t>
  </si>
  <si>
    <t>MESA PASTEUR CON CAJON MM</t>
  </si>
  <si>
    <t>5401-000050000037</t>
  </si>
  <si>
    <t>5401-000050000038</t>
  </si>
  <si>
    <t>ESTADIOMETRO</t>
  </si>
  <si>
    <t>5401-000050000039</t>
  </si>
  <si>
    <t>5401-000050000040</t>
  </si>
  <si>
    <t>PLICOMETRO</t>
  </si>
  <si>
    <t>5401-000050000041</t>
  </si>
  <si>
    <t>5401-000050000042</t>
  </si>
  <si>
    <t>CINTA ANTROPROMETRICA</t>
  </si>
  <si>
    <t>5401-000050000043</t>
  </si>
  <si>
    <t>5401-000050000044</t>
  </si>
  <si>
    <t>5401-000050000045</t>
  </si>
  <si>
    <t>5401-000050000046</t>
  </si>
  <si>
    <t>CARROS MEDICOS</t>
  </si>
  <si>
    <t>5401-000050000047</t>
  </si>
  <si>
    <t>5401-000050000048</t>
  </si>
  <si>
    <t>5401-000050000049</t>
  </si>
  <si>
    <t>5401-000050000050</t>
  </si>
  <si>
    <t>ESTUCHE DE DIAGNOSTICO</t>
  </si>
  <si>
    <t>5401-000050000051</t>
  </si>
  <si>
    <t>5401-000050000052</t>
  </si>
  <si>
    <t>5401-000050000053</t>
  </si>
  <si>
    <t>5401-000050000000</t>
  </si>
  <si>
    <t>BASCULA PESA PERSONA CON ESTADIMETRO</t>
  </si>
  <si>
    <t>5401-000050000001</t>
  </si>
  <si>
    <t>CHAISSE LONGE DE GAVINETE ESMAL</t>
  </si>
  <si>
    <t>5401-000050000002</t>
  </si>
  <si>
    <t>5501-000040000251</t>
  </si>
  <si>
    <t>DESBROZADORA DE GASOLINA</t>
  </si>
  <si>
    <t>5501-000040000054</t>
  </si>
  <si>
    <t>DESBROZADORA PARA JARDIN</t>
  </si>
  <si>
    <t>5501-000040000246</t>
  </si>
  <si>
    <t>ROTO MATILLO DE 1/2 INDUSTRIAL</t>
  </si>
  <si>
    <t>5501-000040000168</t>
  </si>
  <si>
    <t>ROTOMARTILLO</t>
  </si>
  <si>
    <t>5501-000040000169</t>
  </si>
  <si>
    <t>HIDROLAVADORA A PRESION</t>
  </si>
  <si>
    <t>5501-000040000170</t>
  </si>
  <si>
    <t>5501-000040000071</t>
  </si>
  <si>
    <t>ESMERIL DEWALT</t>
  </si>
  <si>
    <t>5501-000040000247</t>
  </si>
  <si>
    <t>TALADRO Y ROTOMARTILLO TRUPER PROFESIONAL</t>
  </si>
  <si>
    <t>5501-000040000056</t>
  </si>
  <si>
    <t>5501-000040000250</t>
  </si>
  <si>
    <t>BOMBA CHARQUERA</t>
  </si>
  <si>
    <t>5501-000040000070</t>
  </si>
  <si>
    <t>LIJADORA</t>
  </si>
  <si>
    <t>5501-000040000069</t>
  </si>
  <si>
    <t>SIERRA</t>
  </si>
  <si>
    <t>5501-000040000063</t>
  </si>
  <si>
    <t>5501-000040000062</t>
  </si>
  <si>
    <t>5501-000040000059</t>
  </si>
  <si>
    <t>DESBROZADORA PARA TRABAJO PESADO</t>
  </si>
  <si>
    <t>5501-000040000058</t>
  </si>
  <si>
    <t>5501-000040000072</t>
  </si>
  <si>
    <t>ROUTER BLACK AND DECKER</t>
  </si>
  <si>
    <t>5501-000040000073</t>
  </si>
  <si>
    <t>DIABLO 100 KG</t>
  </si>
  <si>
    <t>5501-000040000074</t>
  </si>
  <si>
    <t>MAQUINA SOLDADORA AC180</t>
  </si>
  <si>
    <t>5501-000040000075</t>
  </si>
  <si>
    <t>COMPRESOR DE AIRE 1.5 HP</t>
  </si>
  <si>
    <t>5501-000040000076</t>
  </si>
  <si>
    <t>CARRITO MANUAL DOBLE USO</t>
  </si>
  <si>
    <t>5501-000040000191</t>
  </si>
  <si>
    <t>DESBROZADORA HUSQVARNA 41.50 MOD142</t>
  </si>
  <si>
    <t>5501-000040000050</t>
  </si>
  <si>
    <t>5501-000040000113</t>
  </si>
  <si>
    <t>LAVADORA PRESION 310PSI</t>
  </si>
  <si>
    <t>5501-000040000049</t>
  </si>
  <si>
    <t>5501-000040000044</t>
  </si>
  <si>
    <t>TALADRO</t>
  </si>
  <si>
    <t>5501-000040000249</t>
  </si>
  <si>
    <t>HIDROLAVADORA PRESION 3100PSA M. GASOLINA</t>
  </si>
  <si>
    <t>5501-000040000043</t>
  </si>
  <si>
    <t>5501-000040000125</t>
  </si>
  <si>
    <t>PODADORA MARCA HONDA SERIE HRRR2165VKA</t>
  </si>
  <si>
    <t>5501-000040000124</t>
  </si>
  <si>
    <t>DESBROZADORA UMK435 HONDA SERIE HAGJ2110857</t>
  </si>
  <si>
    <t>5501-000040000024</t>
  </si>
  <si>
    <t>TRACTOR PODADOR CON BOLSAS</t>
  </si>
  <si>
    <t>5501-000040000023</t>
  </si>
  <si>
    <t>SOPLADOR CIFARELLI DE 5 HP</t>
  </si>
  <si>
    <t>5501-000040000022</t>
  </si>
  <si>
    <t>COMISIÓN DE DEPORTE DEL ESTADO DE GUANAJUATO
Relación de Bienes Muebles que Componen el Patrimonio
Al 31 de Marzo de 2024</t>
  </si>
  <si>
    <t>COMISIÓN DE DEPORTE DEL ESTADO DE GUANAJUATO
Relación de Bienes Inmuebles que Componen el Patrimonio
Al 31 de Marzo de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</si>
</sst>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_ ;\-0\ "/>
    <numFmt numFmtId="165" formatCode="#,##0_ ;[Red]\-#,##0\ "/>
    <numFmt numFmtId="166" formatCode="#,##0.00_ ;[Red]\-#,##0.00\ "/>
    <numFmt numFmtId="167" formatCode="_-* #,##0_-;\-* #,##0_-;_-* &quot;-&quot;??_-;_-@_-"/>
    <numFmt numFmtId="168" formatCode="#,##0.00_ ;\-#,##0.00\ "/>
    <numFmt numFmtId="169" formatCode="0.000000000"/>
    <numFmt numFmtId="170" formatCode="&quot;$&quot;#,##0.00"/>
  </numFmts>
  <fonts count="60" x14ac:knownFonts="1">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sz val="8"/>
      <color theme="0"/>
      <name val="Arial"/>
      <family val="2"/>
    </font>
    <font>
      <sz val="8"/>
      <color theme="1"/>
      <name val="Arial"/>
      <family val="2"/>
    </font>
    <font>
      <b/>
      <i/>
      <sz val="8"/>
      <name val="Arial"/>
      <family val="2"/>
    </font>
    <font>
      <sz val="8"/>
      <color theme="0"/>
      <name val="Calibri Light"/>
      <family val="2"/>
      <scheme val="major"/>
    </font>
    <font>
      <sz val="11"/>
      <color rgb="FF000000"/>
      <name val="Calibri"/>
      <family val="2"/>
    </font>
    <font>
      <b/>
      <sz val="8"/>
      <color rgb="FF2B956F"/>
      <name val="Arial"/>
      <family val="2"/>
    </font>
    <font>
      <b/>
      <sz val="8"/>
      <color rgb="FF000000"/>
      <name val="Arial"/>
      <family val="2"/>
    </font>
    <font>
      <u/>
      <sz val="11"/>
      <color theme="10"/>
      <name val="Calibri"/>
      <family val="2"/>
      <scheme val="minor"/>
    </font>
    <font>
      <u/>
      <sz val="8"/>
      <color theme="10"/>
      <name val="Arial"/>
      <family val="2"/>
    </font>
    <font>
      <sz val="8"/>
      <color rgb="FF000000"/>
      <name val="Arial"/>
      <family val="2"/>
    </font>
    <font>
      <b/>
      <sz val="8"/>
      <color rgb="FFFFFFFF"/>
      <name val="Arial"/>
      <family val="2"/>
    </font>
    <font>
      <b/>
      <sz val="9"/>
      <color indexed="81"/>
      <name val="Tahoma"/>
      <family val="2"/>
    </font>
    <font>
      <sz val="9"/>
      <color indexed="81"/>
      <name val="Tahoma"/>
      <family val="2"/>
    </font>
    <font>
      <b/>
      <sz val="8"/>
      <color theme="1"/>
      <name val="Arial"/>
      <family val="2"/>
    </font>
    <font>
      <b/>
      <sz val="10"/>
      <name val="Arial"/>
      <family val="2"/>
    </font>
    <font>
      <b/>
      <sz val="10"/>
      <color theme="1"/>
      <name val="Arial"/>
      <family val="2"/>
    </font>
    <font>
      <sz val="10"/>
      <color theme="1"/>
      <name val="Arial"/>
      <family val="2"/>
    </font>
    <font>
      <sz val="10"/>
      <color theme="3"/>
      <name val="Arial"/>
      <family val="2"/>
    </font>
    <font>
      <b/>
      <sz val="7"/>
      <color theme="1"/>
      <name val="Times New Roman"/>
      <family val="1"/>
    </font>
    <font>
      <sz val="7"/>
      <color theme="1"/>
      <name val="Times New Roman"/>
      <family val="1"/>
    </font>
    <font>
      <sz val="10"/>
      <color theme="1"/>
      <name val="Times New Roman"/>
      <family val="1"/>
    </font>
    <font>
      <b/>
      <sz val="10"/>
      <color rgb="FF000000"/>
      <name val="Calibri"/>
      <family val="2"/>
    </font>
    <font>
      <sz val="10"/>
      <color rgb="FF000000"/>
      <name val="Calibri"/>
      <family val="2"/>
    </font>
    <font>
      <vertAlign val="superscript"/>
      <sz val="8"/>
      <name val="Arial"/>
      <family val="2"/>
    </font>
    <font>
      <vertAlign val="superscript"/>
      <sz val="8"/>
      <color rgb="FF0070C0"/>
      <name val="Arial"/>
      <family val="2"/>
    </font>
    <font>
      <vertAlign val="superscript"/>
      <sz val="8"/>
      <color theme="1"/>
      <name val="Arial"/>
      <family val="2"/>
    </font>
    <font>
      <sz val="10"/>
      <color theme="1"/>
      <name val="Times New Roman"/>
      <family val="2"/>
    </font>
    <font>
      <b/>
      <sz val="8"/>
      <color theme="0"/>
      <name val="Arial"/>
      <family val="2"/>
    </font>
    <font>
      <sz val="7"/>
      <name val="Arial"/>
      <family val="2"/>
    </font>
    <font>
      <sz val="7"/>
      <color theme="1"/>
      <name val="Arial"/>
      <family val="2"/>
    </font>
    <font>
      <sz val="8"/>
      <color theme="1"/>
      <name val="Arial Narrow"/>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vertAlign val="superscript"/>
      <sz val="8"/>
      <name val="Arial"/>
      <family val="2"/>
    </font>
    <font>
      <b/>
      <sz val="9"/>
      <name val="Arial"/>
      <family val="2"/>
    </font>
    <font>
      <u/>
      <sz val="10"/>
      <color theme="1"/>
      <name val="Arial"/>
      <family val="2"/>
    </font>
    <font>
      <b/>
      <sz val="9"/>
      <color theme="1"/>
      <name val="Arial"/>
      <family val="2"/>
    </font>
    <font>
      <sz val="9"/>
      <color theme="1"/>
      <name val="Arial"/>
      <family val="2"/>
    </font>
    <font>
      <sz val="9"/>
      <color rgb="FFFF0000"/>
      <name val="Arial"/>
      <family val="2"/>
    </font>
    <font>
      <sz val="9"/>
      <name val="Arial"/>
      <family val="2"/>
    </font>
    <font>
      <sz val="10"/>
      <color theme="1"/>
      <name val="Arial Narrow"/>
      <family val="2"/>
    </font>
  </fonts>
  <fills count="46">
    <fill>
      <patternFill patternType="none"/>
    </fill>
    <fill>
      <patternFill patternType="gray125"/>
    </fill>
    <fill>
      <patternFill patternType="solid">
        <fgColor theme="0" tint="-0.249977111117893"/>
        <bgColor indexed="64"/>
      </patternFill>
    </fill>
    <fill>
      <patternFill patternType="solid">
        <fgColor theme="0" tint="-0.14999847407452621"/>
        <bgColor rgb="FF000000"/>
      </patternFill>
    </fill>
    <fill>
      <patternFill patternType="solid">
        <fgColor rgb="FFEDE7E7"/>
        <bgColor rgb="FF000000"/>
      </patternFill>
    </fill>
    <fill>
      <patternFill patternType="solid">
        <fgColor rgb="FF471306"/>
        <bgColor rgb="FF000000"/>
      </patternFill>
    </fill>
    <fill>
      <patternFill patternType="solid">
        <fgColor rgb="FF471406"/>
        <bgColor rgb="FF000000"/>
      </patternFill>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
      <patternFill patternType="solid">
        <fgColor rgb="FFFF9900"/>
        <bgColor indexed="64"/>
      </patternFill>
    </fill>
    <fill>
      <patternFill patternType="solid">
        <fgColor rgb="FFFFC000"/>
        <bgColor indexed="64"/>
      </patternFill>
    </fill>
    <fill>
      <patternFill patternType="solid">
        <fgColor theme="1" tint="0.499984740745262"/>
        <bgColor indexed="64"/>
      </patternFill>
    </fill>
    <fill>
      <patternFill patternType="solid">
        <fgColor theme="9" tint="-0.499984740745262"/>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63">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1" fillId="0" borderId="0" applyFont="0" applyFill="0" applyBorder="0" applyAlignment="0" applyProtection="0"/>
    <xf numFmtId="0" fontId="6" fillId="0" borderId="0"/>
    <xf numFmtId="0" fontId="9" fillId="0" borderId="0"/>
    <xf numFmtId="0" fontId="12" fillId="0" borderId="0" applyNumberFormat="0" applyFill="0" applyBorder="0" applyAlignment="0" applyProtection="0"/>
    <xf numFmtId="0" fontId="9" fillId="0" borderId="0"/>
    <xf numFmtId="0" fontId="9" fillId="0" borderId="0"/>
    <xf numFmtId="0" fontId="1" fillId="0" borderId="0"/>
    <xf numFmtId="43" fontId="6"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31" fillId="0" borderId="0"/>
    <xf numFmtId="0" fontId="2" fillId="0" borderId="0"/>
    <xf numFmtId="0" fontId="2" fillId="0" borderId="0"/>
    <xf numFmtId="0" fontId="36" fillId="0" borderId="0" applyNumberFormat="0" applyFill="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0" fillId="15" borderId="0" applyNumberFormat="0" applyBorder="0" applyAlignment="0" applyProtection="0"/>
    <xf numFmtId="0" fontId="41" fillId="16" borderId="0" applyNumberFormat="0" applyBorder="0" applyAlignment="0" applyProtection="0"/>
    <xf numFmtId="0" fontId="42" fillId="17" borderId="0" applyNumberFormat="0" applyBorder="0" applyAlignment="0" applyProtection="0"/>
    <xf numFmtId="0" fontId="43" fillId="18" borderId="32" applyNumberFormat="0" applyAlignment="0" applyProtection="0"/>
    <xf numFmtId="0" fontId="44" fillId="19" borderId="33" applyNumberFormat="0" applyAlignment="0" applyProtection="0"/>
    <xf numFmtId="0" fontId="45" fillId="19" borderId="32" applyNumberFormat="0" applyAlignment="0" applyProtection="0"/>
    <xf numFmtId="0" fontId="46" fillId="0" borderId="34" applyNumberFormat="0" applyFill="0" applyAlignment="0" applyProtection="0"/>
    <xf numFmtId="0" fontId="47" fillId="20" borderId="35" applyNumberFormat="0" applyAlignment="0" applyProtection="0"/>
    <xf numFmtId="0" fontId="48" fillId="0" borderId="0" applyNumberFormat="0" applyFill="0" applyBorder="0" applyAlignment="0" applyProtection="0"/>
    <xf numFmtId="0" fontId="1" fillId="21" borderId="36" applyNumberFormat="0" applyFont="0" applyAlignment="0" applyProtection="0"/>
    <xf numFmtId="0" fontId="49" fillId="0" borderId="0" applyNumberFormat="0" applyFill="0" applyBorder="0" applyAlignment="0" applyProtection="0"/>
    <xf numFmtId="0" fontId="50" fillId="0" borderId="37" applyNumberFormat="0" applyFill="0" applyAlignment="0" applyProtection="0"/>
    <xf numFmtId="0" fontId="5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5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5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5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5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5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6" fillId="0" borderId="0"/>
    <xf numFmtId="0" fontId="1" fillId="0" borderId="0"/>
    <xf numFmtId="0" fontId="1" fillId="0" borderId="0"/>
    <xf numFmtId="43" fontId="1" fillId="0" borderId="0" applyFont="0" applyFill="0" applyBorder="0" applyAlignment="0" applyProtection="0"/>
  </cellStyleXfs>
  <cellXfs count="670">
    <xf numFmtId="0" fontId="0" fillId="0" borderId="0" xfId="0"/>
    <xf numFmtId="0" fontId="4" fillId="0" borderId="0" xfId="3" applyFont="1" applyFill="1" applyBorder="1" applyAlignment="1" applyProtection="1">
      <alignment vertical="top"/>
      <protection locked="0"/>
    </xf>
    <xf numFmtId="0" fontId="3" fillId="2" borderId="4" xfId="3" applyFont="1" applyFill="1" applyBorder="1" applyAlignment="1" applyProtection="1">
      <alignment horizontal="center" vertical="center"/>
      <protection locked="0"/>
    </xf>
    <xf numFmtId="0" fontId="3" fillId="0" borderId="4" xfId="3" applyFont="1" applyFill="1" applyBorder="1" applyAlignment="1" applyProtection="1">
      <alignment horizontal="left" vertical="top" wrapText="1" indent="1"/>
      <protection locked="0"/>
    </xf>
    <xf numFmtId="3" fontId="4" fillId="0" borderId="4" xfId="3" applyNumberFormat="1" applyFont="1" applyFill="1" applyBorder="1" applyAlignment="1" applyProtection="1">
      <alignment horizontal="center" vertical="center"/>
      <protection locked="0"/>
    </xf>
    <xf numFmtId="0" fontId="3" fillId="0" borderId="0" xfId="3" applyFont="1" applyFill="1" applyBorder="1" applyAlignment="1" applyProtection="1">
      <alignment vertical="top"/>
      <protection locked="0"/>
    </xf>
    <xf numFmtId="0" fontId="3" fillId="0" borderId="4" xfId="3" applyFont="1" applyFill="1" applyBorder="1" applyAlignment="1" applyProtection="1">
      <alignment horizontal="left" vertical="top" wrapText="1" indent="2"/>
      <protection locked="0"/>
    </xf>
    <xf numFmtId="3" fontId="3" fillId="0" borderId="4" xfId="4" applyNumberFormat="1" applyFont="1" applyFill="1" applyBorder="1" applyAlignment="1" applyProtection="1">
      <alignment horizontal="right" vertical="top"/>
      <protection locked="0"/>
    </xf>
    <xf numFmtId="0" fontId="4" fillId="0" borderId="4" xfId="3" applyFont="1" applyFill="1" applyBorder="1" applyAlignment="1" applyProtection="1">
      <alignment horizontal="left" vertical="top" wrapText="1" indent="3"/>
      <protection locked="0"/>
    </xf>
    <xf numFmtId="3" fontId="4" fillId="0" borderId="4" xfId="3" applyNumberFormat="1" applyFont="1" applyFill="1" applyBorder="1" applyAlignment="1" applyProtection="1">
      <alignment horizontal="right"/>
      <protection locked="0"/>
    </xf>
    <xf numFmtId="0" fontId="5" fillId="0" borderId="0" xfId="3" applyFont="1" applyFill="1" applyBorder="1" applyAlignment="1" applyProtection="1">
      <alignment vertical="top"/>
      <protection locked="0"/>
    </xf>
    <xf numFmtId="0" fontId="4" fillId="0" borderId="4" xfId="3" applyFont="1" applyFill="1" applyBorder="1" applyAlignment="1" applyProtection="1">
      <alignment horizontal="left" vertical="top" wrapText="1"/>
      <protection locked="0"/>
    </xf>
    <xf numFmtId="3" fontId="3" fillId="0" borderId="4" xfId="3" applyNumberFormat="1" applyFont="1" applyFill="1" applyBorder="1" applyAlignment="1" applyProtection="1">
      <alignment horizontal="right" vertical="top"/>
      <protection locked="0"/>
    </xf>
    <xf numFmtId="0" fontId="3" fillId="0" borderId="4" xfId="3" applyFont="1" applyFill="1" applyBorder="1" applyAlignment="1" applyProtection="1">
      <alignment horizontal="left" vertical="top" wrapText="1"/>
      <protection locked="0"/>
    </xf>
    <xf numFmtId="0" fontId="6" fillId="0" borderId="0" xfId="5" applyFont="1" applyAlignment="1">
      <alignment horizontal="left" indent="1"/>
    </xf>
    <xf numFmtId="0" fontId="4" fillId="0" borderId="0" xfId="3" applyNumberFormat="1" applyFont="1" applyFill="1" applyBorder="1" applyAlignment="1" applyProtection="1">
      <alignment horizontal="right" vertical="top"/>
      <protection locked="0"/>
    </xf>
    <xf numFmtId="0" fontId="2" fillId="0" borderId="0" xfId="3" applyAlignment="1" applyProtection="1">
      <alignment horizontal="left" vertical="top" indent="1"/>
      <protection locked="0"/>
    </xf>
    <xf numFmtId="0" fontId="4" fillId="0" borderId="0" xfId="3" applyFont="1" applyAlignment="1" applyProtection="1">
      <alignment vertical="top"/>
      <protection locked="0"/>
    </xf>
    <xf numFmtId="0" fontId="3" fillId="2" borderId="4" xfId="3" applyFont="1" applyFill="1" applyBorder="1" applyAlignment="1" applyProtection="1">
      <alignment horizontal="center" vertical="center" wrapText="1"/>
      <protection locked="0"/>
    </xf>
    <xf numFmtId="0" fontId="4" fillId="0" borderId="4" xfId="4" applyNumberFormat="1" applyFont="1" applyFill="1" applyBorder="1" applyAlignment="1" applyProtection="1">
      <alignment horizontal="center" vertical="top" wrapText="1"/>
      <protection locked="0"/>
    </xf>
    <xf numFmtId="0" fontId="3" fillId="0" borderId="0" xfId="3" applyFont="1" applyAlignment="1" applyProtection="1">
      <alignment vertical="top"/>
      <protection locked="0"/>
    </xf>
    <xf numFmtId="3" fontId="4" fillId="0" borderId="4" xfId="4" applyNumberFormat="1" applyFont="1" applyFill="1" applyBorder="1" applyAlignment="1" applyProtection="1">
      <alignment horizontal="right" vertical="top" wrapText="1"/>
      <protection locked="0"/>
    </xf>
    <xf numFmtId="3" fontId="4" fillId="0" borderId="4" xfId="3" applyNumberFormat="1" applyFont="1" applyFill="1" applyBorder="1" applyAlignment="1" applyProtection="1">
      <alignment horizontal="right" vertical="top"/>
      <protection locked="0"/>
    </xf>
    <xf numFmtId="3" fontId="4" fillId="0" borderId="4" xfId="4" applyNumberFormat="1" applyFont="1" applyFill="1" applyBorder="1" applyAlignment="1" applyProtection="1">
      <alignment horizontal="center" vertical="top" wrapText="1"/>
      <protection locked="0"/>
    </xf>
    <xf numFmtId="3" fontId="3" fillId="0" borderId="4" xfId="4" applyNumberFormat="1" applyFont="1" applyFill="1" applyBorder="1" applyAlignment="1" applyProtection="1">
      <alignment horizontal="right" vertical="top" wrapText="1"/>
      <protection locked="0"/>
    </xf>
    <xf numFmtId="3" fontId="4" fillId="0" borderId="4" xfId="4" applyNumberFormat="1" applyFont="1" applyFill="1" applyBorder="1" applyAlignment="1" applyProtection="1">
      <alignment horizontal="center" vertical="top"/>
      <protection locked="0"/>
    </xf>
    <xf numFmtId="3" fontId="4" fillId="0" borderId="4" xfId="3" applyNumberFormat="1" applyFont="1" applyFill="1" applyBorder="1" applyAlignment="1" applyProtection="1">
      <alignment horizontal="center" vertical="top"/>
      <protection locked="0"/>
    </xf>
    <xf numFmtId="0" fontId="7" fillId="0" borderId="4" xfId="3" applyFont="1" applyFill="1" applyBorder="1" applyAlignment="1" applyProtection="1">
      <alignment horizontal="left" vertical="top" wrapText="1" indent="2"/>
      <protection locked="0"/>
    </xf>
    <xf numFmtId="0" fontId="4" fillId="0" borderId="4" xfId="3" applyFont="1" applyBorder="1" applyAlignment="1" applyProtection="1">
      <alignment vertical="top" wrapText="1"/>
      <protection locked="0"/>
    </xf>
    <xf numFmtId="0" fontId="4" fillId="0" borderId="4" xfId="3" applyNumberFormat="1" applyFont="1" applyBorder="1" applyAlignment="1" applyProtection="1">
      <alignment horizontal="center" vertical="top" wrapText="1"/>
      <protection locked="0"/>
    </xf>
    <xf numFmtId="0" fontId="4" fillId="0" borderId="4" xfId="3" applyNumberFormat="1" applyFont="1" applyBorder="1" applyAlignment="1" applyProtection="1">
      <alignment horizontal="center" vertical="top"/>
      <protection locked="0"/>
    </xf>
    <xf numFmtId="0" fontId="4" fillId="0" borderId="4" xfId="3" applyFont="1" applyFill="1" applyBorder="1" applyAlignment="1" applyProtection="1">
      <alignment vertical="top" wrapText="1"/>
      <protection locked="0"/>
    </xf>
    <xf numFmtId="0" fontId="4" fillId="0" borderId="4" xfId="3" applyNumberFormat="1" applyFont="1" applyFill="1" applyBorder="1" applyAlignment="1" applyProtection="1">
      <alignment horizontal="center" vertical="top" wrapText="1"/>
      <protection locked="0"/>
    </xf>
    <xf numFmtId="4" fontId="4" fillId="0" borderId="4" xfId="3" applyNumberFormat="1" applyFont="1" applyBorder="1" applyAlignment="1" applyProtection="1">
      <alignment vertical="top" wrapText="1"/>
      <protection locked="0"/>
    </xf>
    <xf numFmtId="0" fontId="2" fillId="0" borderId="0" xfId="3" applyFont="1" applyAlignment="1" applyProtection="1">
      <alignment horizontal="left" vertical="top" indent="1"/>
      <protection locked="0"/>
    </xf>
    <xf numFmtId="0" fontId="4" fillId="0" borderId="0" xfId="3" applyFont="1" applyAlignment="1" applyProtection="1">
      <alignment vertical="top" wrapText="1"/>
      <protection locked="0"/>
    </xf>
    <xf numFmtId="4" fontId="4" fillId="0" borderId="0" xfId="3" applyNumberFormat="1" applyFont="1" applyAlignment="1" applyProtection="1">
      <alignment vertical="top"/>
      <protection locked="0"/>
    </xf>
    <xf numFmtId="0" fontId="3" fillId="2" borderId="4" xfId="3" applyFont="1" applyFill="1" applyBorder="1" applyAlignment="1">
      <alignment horizontal="center" vertical="center" wrapText="1"/>
    </xf>
    <xf numFmtId="164" fontId="3" fillId="2" borderId="4" xfId="4" applyNumberFormat="1" applyFont="1" applyFill="1" applyBorder="1" applyAlignment="1">
      <alignment horizontal="center" vertical="center" wrapText="1"/>
    </xf>
    <xf numFmtId="0" fontId="3" fillId="0" borderId="4" xfId="3" applyFont="1" applyBorder="1" applyAlignment="1">
      <alignment horizontal="center" vertical="center" wrapText="1"/>
    </xf>
    <xf numFmtId="164" fontId="4" fillId="0" borderId="4" xfId="4" applyNumberFormat="1" applyFont="1" applyBorder="1" applyAlignment="1">
      <alignment horizontal="center" vertical="center" wrapText="1"/>
    </xf>
    <xf numFmtId="0" fontId="3" fillId="0" borderId="4" xfId="3" applyFont="1" applyBorder="1" applyAlignment="1">
      <alignment horizontal="left" vertical="top" wrapText="1" indent="1"/>
    </xf>
    <xf numFmtId="3" fontId="3" fillId="0" borderId="4" xfId="3" applyNumberFormat="1" applyFont="1" applyBorder="1" applyProtection="1">
      <protection locked="0"/>
    </xf>
    <xf numFmtId="3" fontId="4" fillId="0" borderId="4" xfId="4" applyNumberFormat="1" applyFont="1" applyBorder="1" applyAlignment="1">
      <alignment horizontal="center" vertical="center" wrapText="1"/>
    </xf>
    <xf numFmtId="0" fontId="4" fillId="0" borderId="4" xfId="3" applyFont="1" applyBorder="1" applyAlignment="1">
      <alignment horizontal="left" vertical="top" wrapText="1" indent="2"/>
    </xf>
    <xf numFmtId="3" fontId="4" fillId="0" borderId="4" xfId="3" applyNumberFormat="1" applyFont="1" applyBorder="1" applyProtection="1">
      <protection locked="0"/>
    </xf>
    <xf numFmtId="0" fontId="4" fillId="0" borderId="4" xfId="3" applyFont="1" applyBorder="1" applyAlignment="1">
      <alignment horizontal="left" vertical="top" wrapText="1" indent="1"/>
    </xf>
    <xf numFmtId="0" fontId="3" fillId="0" borderId="4" xfId="3" applyFont="1" applyBorder="1" applyAlignment="1">
      <alignment vertical="top" wrapText="1"/>
    </xf>
    <xf numFmtId="3" fontId="4" fillId="0" borderId="4" xfId="3" applyNumberFormat="1" applyFont="1" applyBorder="1" applyAlignment="1" applyProtection="1">
      <alignment vertical="top"/>
      <protection locked="0"/>
    </xf>
    <xf numFmtId="3" fontId="3" fillId="0" borderId="4" xfId="3" applyNumberFormat="1" applyFont="1" applyBorder="1" applyAlignment="1" applyProtection="1">
      <alignment vertical="center"/>
      <protection locked="0"/>
    </xf>
    <xf numFmtId="0" fontId="4" fillId="0" borderId="0" xfId="3" applyFont="1" applyAlignment="1">
      <alignment vertical="top" wrapText="1"/>
    </xf>
    <xf numFmtId="4" fontId="4" fillId="0" borderId="0" xfId="3" applyNumberFormat="1" applyFont="1" applyAlignment="1">
      <alignment vertical="top"/>
    </xf>
    <xf numFmtId="0" fontId="3" fillId="2" borderId="1" xfId="3" applyFont="1" applyFill="1" applyBorder="1" applyAlignment="1" applyProtection="1">
      <alignment horizontal="center" vertical="center"/>
    </xf>
    <xf numFmtId="0" fontId="3" fillId="2" borderId="4" xfId="3" applyFont="1" applyFill="1" applyBorder="1" applyAlignment="1">
      <alignment horizontal="center" vertical="center"/>
    </xf>
    <xf numFmtId="0" fontId="4" fillId="0" borderId="0" xfId="3" applyFont="1" applyAlignment="1" applyProtection="1">
      <alignment horizontal="center" vertical="top"/>
      <protection locked="0"/>
    </xf>
    <xf numFmtId="0" fontId="3" fillId="0" borderId="4" xfId="3" applyFont="1" applyFill="1" applyBorder="1" applyAlignment="1">
      <alignment horizontal="left" vertical="top" wrapText="1" indent="1"/>
    </xf>
    <xf numFmtId="165" fontId="3" fillId="0" borderId="4" xfId="4" applyNumberFormat="1" applyFont="1" applyFill="1" applyBorder="1" applyAlignment="1" applyProtection="1">
      <alignment vertical="top" wrapText="1"/>
      <protection locked="0"/>
    </xf>
    <xf numFmtId="0" fontId="3" fillId="0" borderId="4" xfId="3" applyFont="1" applyFill="1" applyBorder="1" applyAlignment="1">
      <alignment horizontal="left" vertical="top" wrapText="1" indent="2"/>
    </xf>
    <xf numFmtId="0" fontId="4" fillId="0" borderId="4" xfId="3" applyFont="1" applyFill="1" applyBorder="1" applyAlignment="1">
      <alignment horizontal="left" vertical="top" wrapText="1" indent="3"/>
    </xf>
    <xf numFmtId="165" fontId="4" fillId="0" borderId="4" xfId="4" applyNumberFormat="1" applyFont="1" applyFill="1" applyBorder="1" applyAlignment="1" applyProtection="1">
      <alignment vertical="top" wrapText="1"/>
      <protection locked="0"/>
    </xf>
    <xf numFmtId="0" fontId="4" fillId="0" borderId="4" xfId="3" applyFont="1" applyFill="1" applyBorder="1" applyAlignment="1">
      <alignment horizontal="left" vertical="top" wrapText="1"/>
    </xf>
    <xf numFmtId="0" fontId="4" fillId="0" borderId="4" xfId="3" applyFont="1" applyFill="1" applyBorder="1" applyAlignment="1">
      <alignment vertical="top" wrapText="1"/>
    </xf>
    <xf numFmtId="0" fontId="4" fillId="0" borderId="4" xfId="3" applyFont="1" applyBorder="1" applyAlignment="1">
      <alignment vertical="top" wrapText="1"/>
    </xf>
    <xf numFmtId="166" fontId="4" fillId="0" borderId="4" xfId="4" applyNumberFormat="1" applyFont="1" applyFill="1" applyBorder="1" applyAlignment="1" applyProtection="1">
      <alignment vertical="top" wrapText="1"/>
      <protection locked="0"/>
    </xf>
    <xf numFmtId="0" fontId="4" fillId="0" borderId="0" xfId="3" applyFont="1" applyFill="1" applyBorder="1" applyProtection="1">
      <protection locked="0"/>
    </xf>
    <xf numFmtId="0" fontId="3" fillId="2" borderId="1" xfId="3" applyFont="1" applyFill="1" applyBorder="1" applyAlignment="1">
      <alignment horizontal="center" vertical="center" wrapText="1"/>
    </xf>
    <xf numFmtId="0" fontId="4" fillId="0" borderId="4" xfId="3" applyFont="1" applyFill="1" applyBorder="1" applyAlignment="1" applyProtection="1">
      <alignment horizontal="center" vertical="top" wrapText="1"/>
      <protection locked="0"/>
    </xf>
    <xf numFmtId="3" fontId="3" fillId="0" borderId="4" xfId="3" applyNumberFormat="1" applyFont="1" applyFill="1" applyBorder="1" applyAlignment="1" applyProtection="1">
      <alignment vertical="top" wrapText="1"/>
      <protection locked="0"/>
    </xf>
    <xf numFmtId="0" fontId="5" fillId="0" borderId="0" xfId="3" applyFont="1" applyFill="1" applyBorder="1" applyAlignment="1" applyProtection="1">
      <alignment horizontal="center" vertical="center"/>
      <protection locked="0"/>
    </xf>
    <xf numFmtId="3" fontId="4" fillId="0" borderId="4" xfId="3" applyNumberFormat="1" applyFont="1" applyFill="1" applyBorder="1" applyAlignment="1" applyProtection="1">
      <alignment vertical="top" wrapText="1"/>
      <protection locked="0"/>
    </xf>
    <xf numFmtId="0" fontId="8" fillId="0" borderId="0" xfId="3" applyFont="1" applyAlignment="1" applyProtection="1">
      <alignment horizontal="center" vertical="center"/>
      <protection locked="0"/>
    </xf>
    <xf numFmtId="3" fontId="4" fillId="0" borderId="4" xfId="3" applyNumberFormat="1" applyFont="1" applyFill="1" applyBorder="1" applyAlignment="1" applyProtection="1">
      <alignment horizontal="center" vertical="top" wrapText="1"/>
      <protection locked="0"/>
    </xf>
    <xf numFmtId="0" fontId="3" fillId="0" borderId="4" xfId="3" applyFont="1" applyFill="1" applyBorder="1" applyAlignment="1">
      <alignment vertical="top" wrapText="1"/>
    </xf>
    <xf numFmtId="49" fontId="5" fillId="0" borderId="0" xfId="3" applyNumberFormat="1" applyFont="1" applyFill="1" applyBorder="1" applyAlignment="1" applyProtection="1">
      <alignment horizontal="center" vertical="center"/>
      <protection locked="0"/>
    </xf>
    <xf numFmtId="0" fontId="4" fillId="0" borderId="4" xfId="3" applyNumberFormat="1" applyFont="1" applyFill="1" applyBorder="1" applyAlignment="1">
      <alignment horizontal="center" vertical="top" wrapText="1"/>
    </xf>
    <xf numFmtId="0" fontId="4" fillId="0" borderId="4" xfId="3" applyNumberFormat="1" applyFont="1" applyFill="1" applyBorder="1" applyAlignment="1">
      <alignment horizontal="center" vertical="top"/>
    </xf>
    <xf numFmtId="3" fontId="4" fillId="0" borderId="0" xfId="3" applyNumberFormat="1" applyFont="1" applyFill="1" applyBorder="1" applyProtection="1">
      <protection locked="0"/>
    </xf>
    <xf numFmtId="0" fontId="6" fillId="0" borderId="0" xfId="5" applyProtection="1">
      <protection locked="0"/>
    </xf>
    <xf numFmtId="4" fontId="3" fillId="2" borderId="4" xfId="3" applyNumberFormat="1" applyFont="1" applyFill="1" applyBorder="1" applyAlignment="1">
      <alignment horizontal="center" vertical="center" wrapText="1"/>
    </xf>
    <xf numFmtId="0" fontId="3" fillId="0" borderId="4" xfId="3" applyFont="1" applyFill="1" applyBorder="1" applyAlignment="1">
      <alignment horizontal="left" vertical="top" indent="1"/>
    </xf>
    <xf numFmtId="0" fontId="3" fillId="0" borderId="4" xfId="3" applyFont="1" applyFill="1" applyBorder="1" applyAlignment="1">
      <alignment horizontal="left" vertical="top" indent="2"/>
    </xf>
    <xf numFmtId="0" fontId="4" fillId="0" borderId="4" xfId="3" applyFont="1" applyFill="1" applyBorder="1" applyAlignment="1">
      <alignment horizontal="left" vertical="top" indent="2"/>
    </xf>
    <xf numFmtId="3" fontId="4" fillId="0" borderId="4" xfId="3" applyNumberFormat="1" applyFont="1" applyFill="1" applyBorder="1" applyAlignment="1" applyProtection="1">
      <alignment wrapText="1"/>
      <protection locked="0"/>
    </xf>
    <xf numFmtId="0" fontId="3" fillId="0" borderId="4" xfId="3" applyFont="1" applyFill="1" applyBorder="1" applyAlignment="1" applyProtection="1">
      <alignment horizontal="left" vertical="top" wrapText="1" indent="1"/>
    </xf>
    <xf numFmtId="3" fontId="3" fillId="0" borderId="4" xfId="3" applyNumberFormat="1" applyFont="1" applyFill="1" applyBorder="1" applyAlignment="1" applyProtection="1">
      <alignment horizontal="right" vertical="top" wrapText="1"/>
      <protection locked="0"/>
    </xf>
    <xf numFmtId="0" fontId="3" fillId="0" borderId="0" xfId="3" applyFont="1" applyFill="1" applyBorder="1" applyProtection="1">
      <protection locked="0"/>
    </xf>
    <xf numFmtId="0" fontId="3" fillId="0" borderId="4" xfId="3" applyFont="1" applyFill="1" applyBorder="1" applyAlignment="1" applyProtection="1">
      <alignment horizontal="center" vertical="top" wrapText="1"/>
    </xf>
    <xf numFmtId="0" fontId="3" fillId="0" borderId="4" xfId="3" applyFont="1" applyFill="1" applyBorder="1" applyAlignment="1" applyProtection="1">
      <alignment horizontal="left" vertical="top" wrapText="1" indent="2"/>
    </xf>
    <xf numFmtId="4" fontId="4" fillId="0" borderId="4" xfId="3" applyNumberFormat="1" applyFont="1" applyFill="1" applyBorder="1" applyAlignment="1" applyProtection="1">
      <alignment horizontal="left" vertical="top" wrapText="1" indent="3"/>
    </xf>
    <xf numFmtId="4" fontId="4" fillId="0" borderId="4" xfId="3" applyNumberFormat="1" applyFont="1" applyFill="1" applyBorder="1" applyAlignment="1" applyProtection="1">
      <alignment horizontal="left" vertical="top" wrapText="1"/>
    </xf>
    <xf numFmtId="0" fontId="3" fillId="0" borderId="4" xfId="3" applyFont="1" applyFill="1" applyBorder="1" applyAlignment="1" applyProtection="1">
      <alignment vertical="top" wrapText="1"/>
    </xf>
    <xf numFmtId="0" fontId="4" fillId="0" borderId="4" xfId="3" applyFont="1" applyFill="1" applyBorder="1" applyAlignment="1" applyProtection="1">
      <alignment vertical="top" wrapText="1"/>
    </xf>
    <xf numFmtId="0" fontId="3" fillId="0" borderId="4" xfId="3" applyFont="1" applyFill="1" applyBorder="1" applyAlignment="1" applyProtection="1">
      <alignment horizontal="left" vertical="top" wrapText="1"/>
    </xf>
    <xf numFmtId="3" fontId="4" fillId="0" borderId="4" xfId="3" applyNumberFormat="1" applyFont="1" applyFill="1" applyBorder="1" applyAlignment="1">
      <alignment vertical="top" wrapText="1"/>
    </xf>
    <xf numFmtId="0" fontId="4" fillId="0" borderId="0" xfId="3" applyFont="1" applyFill="1" applyBorder="1" applyAlignment="1" applyProtection="1">
      <alignment vertical="top" wrapText="1"/>
      <protection locked="0"/>
    </xf>
    <xf numFmtId="4" fontId="4" fillId="0" borderId="0" xfId="3" applyNumberFormat="1" applyFont="1" applyFill="1" applyBorder="1" applyAlignment="1" applyProtection="1">
      <alignment vertical="top" wrapText="1"/>
      <protection locked="0"/>
    </xf>
    <xf numFmtId="0" fontId="3" fillId="0" borderId="8" xfId="3" applyFont="1" applyFill="1" applyBorder="1" applyProtection="1">
      <protection locked="0"/>
    </xf>
    <xf numFmtId="0" fontId="4" fillId="0" borderId="9" xfId="3" applyFont="1" applyFill="1" applyBorder="1" applyProtection="1">
      <protection locked="0"/>
    </xf>
    <xf numFmtId="0" fontId="4" fillId="0" borderId="8" xfId="3" applyFont="1" applyFill="1" applyBorder="1" applyProtection="1">
      <protection locked="0"/>
    </xf>
    <xf numFmtId="0" fontId="4" fillId="0" borderId="9" xfId="3" applyFont="1" applyFill="1" applyBorder="1" applyAlignment="1" applyProtection="1">
      <alignment horizontal="justify"/>
      <protection locked="0"/>
    </xf>
    <xf numFmtId="0" fontId="4" fillId="0" borderId="9" xfId="3" applyFont="1" applyFill="1" applyBorder="1" applyAlignment="1" applyProtection="1">
      <alignment horizontal="justify" vertical="justify" wrapText="1"/>
      <protection locked="0"/>
    </xf>
    <xf numFmtId="0" fontId="4" fillId="0" borderId="0" xfId="3" applyFont="1" applyFill="1" applyBorder="1" applyAlignment="1" applyProtection="1">
      <alignment wrapText="1"/>
      <protection locked="0"/>
    </xf>
    <xf numFmtId="0" fontId="4" fillId="0" borderId="10" xfId="3" applyFont="1" applyFill="1" applyBorder="1" applyProtection="1">
      <protection locked="0"/>
    </xf>
    <xf numFmtId="0" fontId="4" fillId="0" borderId="11" xfId="3" applyFont="1" applyFill="1" applyBorder="1" applyProtection="1">
      <protection locked="0"/>
    </xf>
    <xf numFmtId="0" fontId="10" fillId="3" borderId="0" xfId="6" applyFont="1" applyFill="1" applyAlignment="1">
      <alignment vertical="center"/>
    </xf>
    <xf numFmtId="0" fontId="11" fillId="3" borderId="0" xfId="6" applyFont="1" applyFill="1" applyAlignment="1">
      <alignment horizontal="right" vertical="center"/>
    </xf>
    <xf numFmtId="0" fontId="10" fillId="3" borderId="0" xfId="6" applyFont="1" applyFill="1" applyAlignment="1">
      <alignment horizontal="left" vertical="center"/>
    </xf>
    <xf numFmtId="0" fontId="4" fillId="0" borderId="0" xfId="0" applyFont="1" applyProtection="1">
      <protection locked="0"/>
    </xf>
    <xf numFmtId="0" fontId="11" fillId="3" borderId="0" xfId="6" applyFont="1" applyFill="1" applyAlignment="1">
      <alignment vertical="center"/>
    </xf>
    <xf numFmtId="0" fontId="3" fillId="2" borderId="12"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protection locked="0"/>
    </xf>
    <xf numFmtId="0" fontId="4" fillId="0" borderId="15" xfId="0" applyFont="1" applyFill="1" applyBorder="1" applyProtection="1">
      <protection locked="0"/>
    </xf>
    <xf numFmtId="0" fontId="3" fillId="0" borderId="16" xfId="0" applyFont="1" applyFill="1" applyBorder="1" applyAlignment="1" applyProtection="1">
      <alignment horizontal="center"/>
      <protection locked="0"/>
    </xf>
    <xf numFmtId="0" fontId="3" fillId="0" borderId="17" xfId="0" applyFont="1" applyFill="1" applyBorder="1" applyAlignment="1" applyProtection="1">
      <alignment horizontal="center"/>
      <protection locked="0"/>
    </xf>
    <xf numFmtId="0" fontId="3" fillId="0" borderId="17" xfId="0" applyFont="1" applyFill="1" applyBorder="1" applyAlignment="1" applyProtection="1">
      <alignment horizontal="left" indent="1"/>
      <protection locked="0"/>
    </xf>
    <xf numFmtId="0" fontId="13" fillId="0" borderId="16" xfId="7" applyFont="1" applyFill="1" applyBorder="1" applyAlignment="1" applyProtection="1">
      <alignment horizontal="center"/>
      <protection locked="0"/>
    </xf>
    <xf numFmtId="0" fontId="13" fillId="0" borderId="17" xfId="7" applyFont="1" applyFill="1" applyBorder="1" applyProtection="1">
      <protection locked="0"/>
    </xf>
    <xf numFmtId="0" fontId="4" fillId="0" borderId="17" xfId="0" applyFont="1" applyFill="1" applyBorder="1" applyProtection="1">
      <protection locked="0"/>
    </xf>
    <xf numFmtId="0" fontId="3" fillId="0" borderId="18" xfId="0" applyFont="1" applyFill="1" applyBorder="1" applyAlignment="1" applyProtection="1">
      <alignment horizontal="center"/>
      <protection locked="0"/>
    </xf>
    <xf numFmtId="0" fontId="4" fillId="0" borderId="19" xfId="0" applyFont="1" applyBorder="1" applyProtection="1">
      <protection locked="0"/>
    </xf>
    <xf numFmtId="0" fontId="3" fillId="3" borderId="0" xfId="6" applyFont="1" applyFill="1" applyAlignment="1">
      <alignment horizontal="left" vertical="center"/>
    </xf>
    <xf numFmtId="0" fontId="14" fillId="0" borderId="0" xfId="6" applyFont="1" applyAlignment="1">
      <alignment horizontal="center" vertical="center"/>
    </xf>
    <xf numFmtId="0" fontId="14" fillId="0" borderId="0" xfId="6" applyFont="1" applyAlignment="1">
      <alignment vertical="center"/>
    </xf>
    <xf numFmtId="0" fontId="10" fillId="4" borderId="0" xfId="6" applyFont="1" applyFill="1" applyAlignment="1">
      <alignment horizontal="center" vertical="center"/>
    </xf>
    <xf numFmtId="0" fontId="10" fillId="4" borderId="0" xfId="6" applyFont="1" applyFill="1"/>
    <xf numFmtId="0" fontId="14" fillId="0" borderId="0" xfId="6" applyFont="1"/>
    <xf numFmtId="0" fontId="10" fillId="4" borderId="0" xfId="8" applyFont="1" applyFill="1"/>
    <xf numFmtId="0" fontId="15" fillId="5" borderId="0" xfId="8" applyFont="1" applyFill="1"/>
    <xf numFmtId="0" fontId="4" fillId="0" borderId="0" xfId="8" applyFont="1" applyFill="1" applyAlignment="1">
      <alignment horizontal="center" vertical="center"/>
    </xf>
    <xf numFmtId="0" fontId="4" fillId="0" borderId="0" xfId="8" applyFont="1" applyFill="1"/>
    <xf numFmtId="4" fontId="4" fillId="0" borderId="0" xfId="8" applyNumberFormat="1" applyFont="1"/>
    <xf numFmtId="9" fontId="4" fillId="0" borderId="0" xfId="2" applyFont="1"/>
    <xf numFmtId="0" fontId="14" fillId="0" borderId="0" xfId="8" applyFont="1"/>
    <xf numFmtId="0" fontId="4" fillId="0" borderId="0" xfId="8" applyFont="1" applyFill="1" applyAlignment="1">
      <alignment wrapText="1"/>
    </xf>
    <xf numFmtId="0" fontId="4" fillId="0" borderId="0" xfId="8" applyFont="1" applyFill="1" applyAlignment="1"/>
    <xf numFmtId="0" fontId="4" fillId="0" borderId="0" xfId="8" applyFont="1" applyFill="1" applyAlignment="1">
      <alignment horizontal="center"/>
    </xf>
    <xf numFmtId="0" fontId="4" fillId="0" borderId="0" xfId="8" applyFont="1"/>
    <xf numFmtId="9" fontId="4" fillId="0" borderId="0" xfId="8" applyNumberFormat="1" applyFont="1"/>
    <xf numFmtId="0" fontId="15" fillId="5" borderId="0" xfId="6" applyFont="1" applyFill="1"/>
    <xf numFmtId="0" fontId="14" fillId="0" borderId="0" xfId="6" applyFont="1" applyAlignment="1">
      <alignment horizontal="center"/>
    </xf>
    <xf numFmtId="4" fontId="14" fillId="0" borderId="0" xfId="6" applyNumberFormat="1" applyFont="1"/>
    <xf numFmtId="0" fontId="15" fillId="6" borderId="0" xfId="6" applyFont="1" applyFill="1"/>
    <xf numFmtId="0" fontId="11" fillId="3" borderId="0" xfId="9" applyFont="1" applyFill="1" applyAlignment="1">
      <alignment horizontal="right" vertical="center"/>
    </xf>
    <xf numFmtId="0" fontId="3" fillId="3" borderId="0" xfId="9" applyFont="1" applyFill="1" applyAlignment="1">
      <alignment horizontal="left" vertical="center"/>
    </xf>
    <xf numFmtId="0" fontId="14" fillId="0" borderId="0" xfId="9" applyFont="1"/>
    <xf numFmtId="0" fontId="10" fillId="4" borderId="0" xfId="9" applyFont="1" applyFill="1" applyAlignment="1">
      <alignment horizontal="center" vertical="center"/>
    </xf>
    <xf numFmtId="0" fontId="10" fillId="4" borderId="0" xfId="9" applyFont="1" applyFill="1"/>
    <xf numFmtId="0" fontId="15" fillId="5" borderId="0" xfId="9" applyFont="1" applyFill="1"/>
    <xf numFmtId="0" fontId="14" fillId="0" borderId="0" xfId="9" applyFont="1" applyAlignment="1">
      <alignment horizontal="center"/>
    </xf>
    <xf numFmtId="4" fontId="14" fillId="0" borderId="0" xfId="9" applyNumberFormat="1" applyFont="1"/>
    <xf numFmtId="0" fontId="14" fillId="0" borderId="0" xfId="9" applyFont="1" applyAlignment="1">
      <alignment vertical="center"/>
    </xf>
    <xf numFmtId="0" fontId="15" fillId="5" borderId="0" xfId="9" applyFont="1" applyFill="1" applyAlignment="1">
      <alignment horizontal="center"/>
    </xf>
    <xf numFmtId="0" fontId="11" fillId="0" borderId="0" xfId="9" applyFont="1" applyAlignment="1">
      <alignment horizontal="center"/>
    </xf>
    <xf numFmtId="0" fontId="11" fillId="0" borderId="0" xfId="9" applyFont="1"/>
    <xf numFmtId="4" fontId="11" fillId="0" borderId="0" xfId="9" applyNumberFormat="1" applyFont="1"/>
    <xf numFmtId="0" fontId="15" fillId="5" borderId="0" xfId="9" applyFont="1" applyFill="1" applyAlignment="1">
      <alignment horizontal="center" vertical="center"/>
    </xf>
    <xf numFmtId="0" fontId="11" fillId="0" borderId="0" xfId="9" applyFont="1" applyFill="1" applyAlignment="1">
      <alignment horizontal="center"/>
    </xf>
    <xf numFmtId="0" fontId="11" fillId="0" borderId="0" xfId="9" applyFont="1" applyFill="1"/>
    <xf numFmtId="4" fontId="11" fillId="0" borderId="0" xfId="9" applyNumberFormat="1" applyFont="1" applyFill="1"/>
    <xf numFmtId="0" fontId="11" fillId="0" borderId="0" xfId="9" applyFont="1" applyAlignment="1">
      <alignment horizontal="left" indent="1"/>
    </xf>
    <xf numFmtId="0" fontId="11" fillId="0" borderId="0" xfId="10" applyFont="1" applyFill="1" applyAlignment="1">
      <alignment horizontal="center"/>
    </xf>
    <xf numFmtId="0" fontId="11" fillId="0" borderId="0" xfId="10" applyFont="1" applyFill="1" applyAlignment="1"/>
    <xf numFmtId="4" fontId="11" fillId="0" borderId="0" xfId="11" applyNumberFormat="1" applyFont="1" applyFill="1"/>
    <xf numFmtId="0" fontId="14" fillId="0" borderId="0" xfId="10" applyFont="1" applyFill="1" applyAlignment="1">
      <alignment horizontal="center"/>
    </xf>
    <xf numFmtId="0" fontId="14" fillId="0" borderId="0" xfId="10" applyFont="1" applyFill="1"/>
    <xf numFmtId="4" fontId="14" fillId="0" borderId="0" xfId="11" applyNumberFormat="1" applyFont="1" applyFill="1"/>
    <xf numFmtId="0" fontId="3" fillId="0" borderId="0" xfId="9" applyFont="1"/>
    <xf numFmtId="0" fontId="3" fillId="0" borderId="0" xfId="10" applyFont="1" applyFill="1"/>
    <xf numFmtId="4" fontId="11" fillId="0" borderId="0" xfId="1" applyNumberFormat="1" applyFont="1" applyFill="1"/>
    <xf numFmtId="0" fontId="4" fillId="0" borderId="0" xfId="10" applyFont="1" applyFill="1"/>
    <xf numFmtId="4" fontId="14" fillId="0" borderId="0" xfId="1" applyNumberFormat="1" applyFont="1" applyFill="1"/>
    <xf numFmtId="0" fontId="11" fillId="0" borderId="0" xfId="10" applyFont="1" applyFill="1" applyAlignment="1">
      <alignment horizontal="left" indent="1"/>
    </xf>
    <xf numFmtId="0" fontId="11" fillId="0" borderId="0" xfId="10" applyFont="1" applyFill="1"/>
    <xf numFmtId="4" fontId="11" fillId="0" borderId="0" xfId="10" applyNumberFormat="1" applyFont="1" applyFill="1"/>
    <xf numFmtId="0" fontId="3" fillId="0" borderId="0" xfId="9" applyFont="1" applyFill="1"/>
    <xf numFmtId="0" fontId="4" fillId="0" borderId="0" xfId="9" applyFont="1" applyFill="1"/>
    <xf numFmtId="4" fontId="6" fillId="0" borderId="0" xfId="10" applyNumberFormat="1" applyFont="1" applyFill="1" applyBorder="1" applyAlignment="1" applyProtection="1">
      <alignment vertical="top"/>
      <protection locked="0"/>
    </xf>
    <xf numFmtId="0" fontId="11" fillId="0" borderId="0" xfId="9" quotePrefix="1" applyFont="1" applyAlignment="1">
      <alignment horizontal="left" indent="1"/>
    </xf>
    <xf numFmtId="0" fontId="6" fillId="0" borderId="0" xfId="12" applyFont="1" applyBorder="1" applyAlignment="1">
      <alignment vertical="center"/>
    </xf>
    <xf numFmtId="0" fontId="18" fillId="0" borderId="0" xfId="12" applyFont="1" applyBorder="1"/>
    <xf numFmtId="0" fontId="11" fillId="7" borderId="1" xfId="12" applyFont="1" applyFill="1" applyBorder="1" applyAlignment="1">
      <alignment vertical="center"/>
    </xf>
    <xf numFmtId="3" fontId="11" fillId="7" borderId="4" xfId="12" applyNumberFormat="1" applyFont="1" applyFill="1" applyBorder="1" applyAlignment="1">
      <alignment horizontal="right" vertical="center" wrapText="1" indent="1"/>
    </xf>
    <xf numFmtId="0" fontId="6" fillId="0" borderId="0" xfId="12" applyFont="1" applyFill="1"/>
    <xf numFmtId="0" fontId="6" fillId="0" borderId="0" xfId="12" applyFont="1"/>
    <xf numFmtId="0" fontId="11" fillId="0" borderId="2" xfId="12" applyFont="1" applyFill="1" applyBorder="1" applyAlignment="1">
      <alignment vertical="center"/>
    </xf>
    <xf numFmtId="0" fontId="11" fillId="0" borderId="2" xfId="12" applyFont="1" applyFill="1" applyBorder="1" applyAlignment="1">
      <alignment horizontal="right" vertical="center"/>
    </xf>
    <xf numFmtId="0" fontId="11" fillId="0" borderId="1" xfId="12" applyFont="1" applyFill="1" applyBorder="1" applyAlignment="1">
      <alignment vertical="center"/>
    </xf>
    <xf numFmtId="3" fontId="11" fillId="0" borderId="4" xfId="12" applyNumberFormat="1" applyFont="1" applyFill="1" applyBorder="1" applyAlignment="1">
      <alignment horizontal="right" vertical="center" wrapText="1" indent="1"/>
    </xf>
    <xf numFmtId="0" fontId="4" fillId="0" borderId="1" xfId="12" applyFont="1" applyFill="1" applyBorder="1" applyAlignment="1">
      <alignment vertical="center"/>
    </xf>
    <xf numFmtId="0" fontId="4" fillId="0" borderId="2" xfId="12" applyFont="1" applyFill="1" applyBorder="1" applyAlignment="1">
      <alignment horizontal="left" vertical="center" indent="1"/>
    </xf>
    <xf numFmtId="3" fontId="14" fillId="0" borderId="4" xfId="12" applyNumberFormat="1" applyFont="1" applyFill="1" applyBorder="1" applyAlignment="1">
      <alignment horizontal="right" vertical="center" wrapText="1" indent="1"/>
    </xf>
    <xf numFmtId="0" fontId="6" fillId="0" borderId="1" xfId="12" applyFont="1" applyBorder="1"/>
    <xf numFmtId="0" fontId="14" fillId="0" borderId="3" xfId="12" applyFont="1" applyFill="1" applyBorder="1" applyAlignment="1">
      <alignment horizontal="left" vertical="center" wrapText="1" indent="1"/>
    </xf>
    <xf numFmtId="0" fontId="14" fillId="0" borderId="1" xfId="12" applyFont="1" applyFill="1" applyBorder="1" applyAlignment="1">
      <alignment horizontal="left" vertical="center"/>
    </xf>
    <xf numFmtId="0" fontId="14" fillId="0" borderId="2" xfId="12" applyFont="1" applyFill="1" applyBorder="1" applyAlignment="1">
      <alignment horizontal="left" vertical="center" indent="1"/>
    </xf>
    <xf numFmtId="0" fontId="6" fillId="0" borderId="0" xfId="12" applyFont="1" applyFill="1" applyBorder="1"/>
    <xf numFmtId="0" fontId="14" fillId="0" borderId="2" xfId="12" applyFont="1" applyFill="1" applyBorder="1" applyAlignment="1">
      <alignment horizontal="left" vertical="center" wrapText="1"/>
    </xf>
    <xf numFmtId="4" fontId="14" fillId="0" borderId="2" xfId="12" applyNumberFormat="1" applyFont="1" applyFill="1" applyBorder="1" applyAlignment="1">
      <alignment horizontal="right" vertical="center" wrapText="1" indent="1"/>
    </xf>
    <xf numFmtId="0" fontId="4" fillId="0" borderId="1" xfId="12" applyFont="1" applyFill="1" applyBorder="1" applyAlignment="1">
      <alignment horizontal="left" vertical="center"/>
    </xf>
    <xf numFmtId="0" fontId="4" fillId="0" borderId="1" xfId="12" applyFont="1" applyBorder="1" applyAlignment="1">
      <alignment horizontal="left"/>
    </xf>
    <xf numFmtId="3" fontId="14" fillId="0" borderId="4" xfId="12" applyNumberFormat="1" applyFont="1" applyFill="1" applyBorder="1" applyAlignment="1">
      <alignment horizontal="right" vertical="center" indent="1"/>
    </xf>
    <xf numFmtId="0" fontId="14" fillId="0" borderId="2" xfId="12" applyFont="1" applyFill="1" applyBorder="1" applyAlignment="1">
      <alignment horizontal="left" vertical="center"/>
    </xf>
    <xf numFmtId="4" fontId="14" fillId="0" borderId="6" xfId="12" applyNumberFormat="1" applyFont="1" applyFill="1" applyBorder="1" applyAlignment="1">
      <alignment horizontal="right" vertical="center" indent="1"/>
    </xf>
    <xf numFmtId="0" fontId="11" fillId="7" borderId="4" xfId="12" applyFont="1" applyFill="1" applyBorder="1" applyAlignment="1">
      <alignment vertical="center"/>
    </xf>
    <xf numFmtId="0" fontId="6" fillId="0" borderId="0" xfId="12" applyFont="1" applyBorder="1" applyAlignment="1">
      <alignment horizontal="center" vertical="center"/>
    </xf>
    <xf numFmtId="0" fontId="11" fillId="7" borderId="10" xfId="12" applyFont="1" applyFill="1" applyBorder="1" applyAlignment="1">
      <alignment vertical="center"/>
    </xf>
    <xf numFmtId="3" fontId="11" fillId="7" borderId="4" xfId="12" applyNumberFormat="1" applyFont="1" applyFill="1" applyBorder="1" applyAlignment="1">
      <alignment horizontal="right" vertical="center"/>
    </xf>
    <xf numFmtId="0" fontId="6" fillId="0" borderId="2" xfId="12" applyFont="1" applyBorder="1"/>
    <xf numFmtId="4" fontId="11" fillId="0" borderId="2" xfId="12" applyNumberFormat="1" applyFont="1" applyFill="1" applyBorder="1" applyAlignment="1">
      <alignment horizontal="right" vertical="center"/>
    </xf>
    <xf numFmtId="0" fontId="11" fillId="0" borderId="3" xfId="12" applyFont="1" applyFill="1" applyBorder="1" applyAlignment="1">
      <alignment vertical="center"/>
    </xf>
    <xf numFmtId="49" fontId="4" fillId="0" borderId="1" xfId="12" applyNumberFormat="1" applyFont="1" applyFill="1" applyBorder="1" applyAlignment="1">
      <alignment vertical="center"/>
    </xf>
    <xf numFmtId="0" fontId="4" fillId="0" borderId="3" xfId="12" applyFont="1" applyFill="1" applyBorder="1" applyAlignment="1">
      <alignment horizontal="left" vertical="center" indent="1"/>
    </xf>
    <xf numFmtId="3" fontId="4" fillId="0" borderId="4" xfId="12" applyNumberFormat="1" applyFont="1" applyFill="1" applyBorder="1" applyAlignment="1">
      <alignment horizontal="right" vertical="center" wrapText="1" indent="1"/>
    </xf>
    <xf numFmtId="49" fontId="4" fillId="0" borderId="1" xfId="12" applyNumberFormat="1" applyFont="1" applyFill="1" applyBorder="1"/>
    <xf numFmtId="0" fontId="4" fillId="0" borderId="3" xfId="12" applyFont="1" applyFill="1" applyBorder="1" applyAlignment="1">
      <alignment horizontal="left" vertical="center" wrapText="1" indent="1"/>
    </xf>
    <xf numFmtId="0" fontId="4" fillId="0" borderId="2" xfId="12" applyFont="1" applyFill="1" applyBorder="1"/>
    <xf numFmtId="0" fontId="4" fillId="0" borderId="2" xfId="12" applyFont="1" applyFill="1" applyBorder="1" applyAlignment="1">
      <alignment vertical="center"/>
    </xf>
    <xf numFmtId="4" fontId="4" fillId="0" borderId="2" xfId="12" applyNumberFormat="1" applyFont="1" applyFill="1" applyBorder="1" applyAlignment="1">
      <alignment horizontal="right" vertical="center"/>
    </xf>
    <xf numFmtId="0" fontId="3" fillId="0" borderId="1" xfId="12" applyFont="1" applyFill="1" applyBorder="1" applyAlignment="1">
      <alignment vertical="center"/>
    </xf>
    <xf numFmtId="0" fontId="3" fillId="0" borderId="3" xfId="12" applyFont="1" applyFill="1" applyBorder="1" applyAlignment="1">
      <alignment vertical="center"/>
    </xf>
    <xf numFmtId="3" fontId="3" fillId="0" borderId="4" xfId="12" applyNumberFormat="1" applyFont="1" applyFill="1" applyBorder="1" applyAlignment="1">
      <alignment horizontal="right" vertical="center" wrapText="1" indent="1"/>
    </xf>
    <xf numFmtId="3" fontId="4" fillId="0" borderId="4" xfId="12" applyNumberFormat="1" applyFont="1" applyFill="1" applyBorder="1" applyAlignment="1">
      <alignment horizontal="right" vertical="center" indent="1"/>
    </xf>
    <xf numFmtId="0" fontId="14" fillId="0" borderId="2" xfId="12" applyFont="1" applyFill="1" applyBorder="1" applyAlignment="1">
      <alignment vertical="center"/>
    </xf>
    <xf numFmtId="4" fontId="14" fillId="0" borderId="2" xfId="12" applyNumberFormat="1" applyFont="1" applyFill="1" applyBorder="1" applyAlignment="1">
      <alignment horizontal="right" vertical="center"/>
    </xf>
    <xf numFmtId="0" fontId="11" fillId="2" borderId="1" xfId="12" applyFont="1" applyFill="1" applyBorder="1" applyAlignment="1">
      <alignment vertical="center"/>
    </xf>
    <xf numFmtId="0" fontId="18" fillId="7" borderId="10" xfId="12" applyFont="1" applyFill="1" applyBorder="1" applyAlignment="1">
      <alignment vertical="center"/>
    </xf>
    <xf numFmtId="0" fontId="18" fillId="7" borderId="11" xfId="12" applyFont="1" applyFill="1" applyBorder="1" applyAlignment="1">
      <alignment vertical="center"/>
    </xf>
    <xf numFmtId="0" fontId="11" fillId="0" borderId="1" xfId="12" applyFont="1" applyFill="1" applyBorder="1" applyAlignment="1">
      <alignment horizontal="center" vertical="center"/>
    </xf>
    <xf numFmtId="0" fontId="3" fillId="0" borderId="4" xfId="9" applyFont="1" applyFill="1" applyBorder="1" applyAlignment="1">
      <alignment horizontal="center" vertical="center"/>
    </xf>
    <xf numFmtId="0" fontId="4" fillId="0" borderId="4" xfId="12" applyFont="1" applyBorder="1" applyAlignment="1">
      <alignment horizontal="left" vertical="center" indent="1"/>
    </xf>
    <xf numFmtId="4" fontId="14" fillId="0" borderId="4" xfId="12" applyNumberFormat="1" applyFont="1" applyBorder="1" applyAlignment="1">
      <alignment horizontal="right" vertical="center" wrapText="1" indent="1"/>
    </xf>
    <xf numFmtId="0" fontId="14" fillId="0" borderId="2" xfId="12" applyFont="1" applyBorder="1" applyAlignment="1">
      <alignment horizontal="left" vertical="center"/>
    </xf>
    <xf numFmtId="4" fontId="14" fillId="0" borderId="6" xfId="12" applyNumberFormat="1" applyFont="1" applyBorder="1" applyAlignment="1">
      <alignment horizontal="right" vertical="center" indent="1"/>
    </xf>
    <xf numFmtId="0" fontId="11" fillId="0" borderId="5" xfId="12" applyFont="1" applyFill="1" applyBorder="1" applyAlignment="1">
      <alignment horizontal="center" vertical="center"/>
    </xf>
    <xf numFmtId="4" fontId="14" fillId="0" borderId="3" xfId="12" applyNumberFormat="1" applyFont="1" applyBorder="1" applyAlignment="1">
      <alignment horizontal="right" vertical="center" wrapText="1" indent="1"/>
    </xf>
    <xf numFmtId="0" fontId="14" fillId="0" borderId="0" xfId="6" applyFont="1" applyBorder="1"/>
    <xf numFmtId="0" fontId="2" fillId="0" borderId="0" xfId="13" applyFont="1" applyAlignment="1">
      <alignment vertical="center"/>
    </xf>
    <xf numFmtId="0" fontId="20" fillId="0" borderId="0" xfId="5" applyFont="1" applyAlignment="1">
      <alignment horizontal="left" vertical="center"/>
    </xf>
    <xf numFmtId="0" fontId="6" fillId="0" borderId="0" xfId="5"/>
    <xf numFmtId="0" fontId="2" fillId="0" borderId="0" xfId="13" applyFont="1" applyAlignment="1">
      <alignment horizontal="center" vertical="center"/>
    </xf>
    <xf numFmtId="167" fontId="2" fillId="0" borderId="0" xfId="14" applyNumberFormat="1" applyFont="1" applyAlignment="1">
      <alignment vertical="center"/>
    </xf>
    <xf numFmtId="0" fontId="21" fillId="0" borderId="0" xfId="5" applyFont="1" applyAlignment="1">
      <alignment horizontal="justify" vertical="center"/>
    </xf>
    <xf numFmtId="0" fontId="2" fillId="0" borderId="0" xfId="13" applyFont="1" applyAlignment="1">
      <alignment vertical="center" wrapText="1"/>
    </xf>
    <xf numFmtId="0" fontId="22" fillId="0" borderId="0" xfId="13" applyFont="1" applyAlignment="1">
      <alignment vertical="center"/>
    </xf>
    <xf numFmtId="0" fontId="21" fillId="0" borderId="0" xfId="5" applyFont="1" applyAlignment="1">
      <alignment horizontal="left" vertical="center"/>
    </xf>
    <xf numFmtId="0" fontId="21" fillId="0" borderId="0" xfId="5" applyFont="1" applyAlignment="1">
      <alignment vertical="center"/>
    </xf>
    <xf numFmtId="0" fontId="2" fillId="0" borderId="0" xfId="5" applyFont="1" applyAlignment="1">
      <alignment vertical="center"/>
    </xf>
    <xf numFmtId="0" fontId="22" fillId="0" borderId="0" xfId="5" applyFont="1" applyAlignment="1">
      <alignment vertical="center"/>
    </xf>
    <xf numFmtId="0" fontId="20" fillId="0" borderId="0" xfId="5" applyFont="1" applyAlignment="1">
      <alignment vertical="center"/>
    </xf>
    <xf numFmtId="0" fontId="26" fillId="0" borderId="21" xfId="5" applyFont="1" applyBorder="1" applyAlignment="1">
      <alignment vertical="center"/>
    </xf>
    <xf numFmtId="0" fontId="26" fillId="0" borderId="22" xfId="5" applyFont="1" applyBorder="1" applyAlignment="1">
      <alignment horizontal="center" vertical="center"/>
    </xf>
    <xf numFmtId="0" fontId="27" fillId="0" borderId="23" xfId="5" applyFont="1" applyBorder="1" applyAlignment="1">
      <alignment vertical="center"/>
    </xf>
    <xf numFmtId="4" fontId="27" fillId="0" borderId="19" xfId="5" applyNumberFormat="1" applyFont="1" applyBorder="1" applyAlignment="1">
      <alignment horizontal="right" vertical="center"/>
    </xf>
    <xf numFmtId="0" fontId="26" fillId="0" borderId="23" xfId="5" applyFont="1" applyBorder="1" applyAlignment="1">
      <alignment vertical="center"/>
    </xf>
    <xf numFmtId="4" fontId="26" fillId="0" borderId="19" xfId="5" applyNumberFormat="1" applyFont="1" applyBorder="1" applyAlignment="1">
      <alignment horizontal="right" vertical="center"/>
    </xf>
    <xf numFmtId="0" fontId="9" fillId="0" borderId="19" xfId="5" applyFont="1" applyBorder="1" applyAlignment="1">
      <alignment vertical="center"/>
    </xf>
    <xf numFmtId="0" fontId="26" fillId="0" borderId="19" xfId="5" applyFont="1" applyBorder="1" applyAlignment="1">
      <alignment horizontal="center" vertical="center"/>
    </xf>
    <xf numFmtId="43" fontId="27" fillId="0" borderId="19" xfId="1" applyFont="1" applyBorder="1" applyAlignment="1">
      <alignment horizontal="right" vertical="center"/>
    </xf>
    <xf numFmtId="43" fontId="26" fillId="0" borderId="19" xfId="1" applyFont="1" applyBorder="1" applyAlignment="1">
      <alignment horizontal="right" vertical="center"/>
    </xf>
    <xf numFmtId="0" fontId="27" fillId="0" borderId="19" xfId="5" applyFont="1" applyBorder="1" applyAlignment="1">
      <alignment horizontal="right" vertical="center"/>
    </xf>
    <xf numFmtId="0" fontId="18" fillId="0" borderId="0" xfId="10" applyFont="1" applyFill="1" applyBorder="1" applyAlignment="1" applyProtection="1">
      <alignment vertical="top"/>
      <protection locked="0"/>
    </xf>
    <xf numFmtId="0" fontId="3" fillId="2" borderId="3" xfId="10" applyFont="1" applyFill="1" applyBorder="1" applyAlignment="1">
      <alignment horizontal="center" vertical="center" wrapText="1"/>
    </xf>
    <xf numFmtId="0" fontId="3" fillId="2" borderId="4" xfId="10" applyFont="1" applyFill="1" applyBorder="1" applyAlignment="1">
      <alignment horizontal="center" vertical="center" wrapText="1"/>
    </xf>
    <xf numFmtId="0" fontId="3" fillId="2" borderId="1" xfId="10" applyFont="1" applyFill="1" applyBorder="1" applyAlignment="1">
      <alignment horizontal="center" vertical="center" wrapText="1"/>
    </xf>
    <xf numFmtId="0" fontId="6" fillId="0" borderId="0" xfId="10" applyFont="1" applyFill="1" applyBorder="1" applyAlignment="1" applyProtection="1">
      <alignment horizontal="center" vertical="top"/>
      <protection locked="0"/>
    </xf>
    <xf numFmtId="0" fontId="3" fillId="2" borderId="3" xfId="10" quotePrefix="1" applyFont="1" applyFill="1" applyBorder="1" applyAlignment="1">
      <alignment horizontal="center" vertical="center" wrapText="1"/>
    </xf>
    <xf numFmtId="0" fontId="3" fillId="2" borderId="4" xfId="10" quotePrefix="1" applyFont="1" applyFill="1" applyBorder="1" applyAlignment="1">
      <alignment horizontal="center" vertical="center" wrapText="1"/>
    </xf>
    <xf numFmtId="0" fontId="6" fillId="0" borderId="0" xfId="10" applyFont="1" applyFill="1" applyBorder="1" applyAlignment="1" applyProtection="1">
      <alignment horizontal="left" vertical="top" wrapText="1" indent="1"/>
      <protection locked="0"/>
    </xf>
    <xf numFmtId="4" fontId="6" fillId="0" borderId="24" xfId="10" applyNumberFormat="1" applyFont="1" applyFill="1" applyBorder="1" applyAlignment="1" applyProtection="1">
      <alignment vertical="top"/>
      <protection locked="0"/>
    </xf>
    <xf numFmtId="49" fontId="5" fillId="0" borderId="0" xfId="10" applyNumberFormat="1" applyFont="1" applyFill="1" applyBorder="1" applyAlignment="1" applyProtection="1">
      <alignment vertical="top"/>
      <protection locked="0"/>
    </xf>
    <xf numFmtId="0" fontId="6" fillId="0" borderId="0" xfId="10" applyFont="1" applyFill="1" applyBorder="1" applyAlignment="1" applyProtection="1">
      <alignment vertical="top"/>
      <protection locked="0"/>
    </xf>
    <xf numFmtId="0" fontId="4" fillId="0" borderId="0" xfId="10" applyFont="1" applyFill="1" applyBorder="1" applyAlignment="1" applyProtection="1">
      <alignment horizontal="left" vertical="top" wrapText="1" indent="1"/>
      <protection locked="0"/>
    </xf>
    <xf numFmtId="4" fontId="6" fillId="0" borderId="26" xfId="10" applyNumberFormat="1" applyFont="1" applyFill="1" applyBorder="1" applyAlignment="1" applyProtection="1">
      <alignment vertical="top"/>
      <protection locked="0"/>
    </xf>
    <xf numFmtId="4" fontId="6" fillId="0" borderId="25" xfId="10" applyNumberFormat="1" applyFont="1" applyFill="1" applyBorder="1" applyAlignment="1" applyProtection="1">
      <alignment vertical="top"/>
      <protection locked="0"/>
    </xf>
    <xf numFmtId="0" fontId="3" fillId="0" borderId="2" xfId="10" applyFont="1" applyFill="1" applyBorder="1" applyAlignment="1" applyProtection="1">
      <alignment horizontal="left" vertical="top" indent="3"/>
      <protection locked="0"/>
    </xf>
    <xf numFmtId="4" fontId="4" fillId="0" borderId="4" xfId="10" applyNumberFormat="1" applyFont="1" applyFill="1" applyBorder="1" applyAlignment="1" applyProtection="1">
      <alignment vertical="top"/>
      <protection locked="0"/>
    </xf>
    <xf numFmtId="4" fontId="4" fillId="0" borderId="2" xfId="10" applyNumberFormat="1" applyFont="1" applyFill="1" applyBorder="1" applyAlignment="1" applyProtection="1">
      <alignment vertical="top"/>
      <protection locked="0"/>
    </xf>
    <xf numFmtId="4" fontId="4" fillId="0" borderId="24" xfId="10" applyNumberFormat="1" applyFont="1" applyFill="1" applyBorder="1" applyAlignment="1" applyProtection="1">
      <alignment vertical="top"/>
      <protection locked="0"/>
    </xf>
    <xf numFmtId="0" fontId="4" fillId="0" borderId="6" xfId="10" applyFont="1" applyFill="1" applyBorder="1" applyAlignment="1" applyProtection="1">
      <alignment vertical="top"/>
      <protection locked="0"/>
    </xf>
    <xf numFmtId="4" fontId="4" fillId="0" borderId="6" xfId="10" applyNumberFormat="1" applyFont="1" applyFill="1" applyBorder="1" applyAlignment="1" applyProtection="1">
      <alignment vertical="top"/>
      <protection locked="0"/>
    </xf>
    <xf numFmtId="4" fontId="4" fillId="0" borderId="7" xfId="10" applyNumberFormat="1" applyFont="1" applyFill="1" applyBorder="1" applyAlignment="1" applyProtection="1">
      <alignment vertical="top"/>
      <protection locked="0"/>
    </xf>
    <xf numFmtId="4" fontId="3" fillId="0" borderId="1" xfId="10" applyNumberFormat="1" applyFont="1" applyFill="1" applyBorder="1" applyAlignment="1" applyProtection="1">
      <alignment vertical="top"/>
      <protection locked="0"/>
    </xf>
    <xf numFmtId="4" fontId="3" fillId="0" borderId="2" xfId="10" applyNumberFormat="1" applyFont="1" applyFill="1" applyBorder="1" applyAlignment="1" applyProtection="1">
      <alignment vertical="top"/>
      <protection locked="0"/>
    </xf>
    <xf numFmtId="4" fontId="4" fillId="0" borderId="25" xfId="10" applyNumberFormat="1" applyFont="1" applyFill="1" applyBorder="1" applyAlignment="1" applyProtection="1">
      <alignment vertical="top"/>
      <protection locked="0"/>
    </xf>
    <xf numFmtId="0" fontId="3" fillId="0" borderId="8" xfId="10" applyFont="1" applyFill="1" applyBorder="1" applyAlignment="1" applyProtection="1">
      <alignment horizontal="left" vertical="top" indent="1"/>
    </xf>
    <xf numFmtId="4" fontId="3" fillId="0" borderId="24" xfId="10" applyNumberFormat="1" applyFont="1" applyFill="1" applyBorder="1" applyAlignment="1" applyProtection="1">
      <alignment vertical="top"/>
      <protection locked="0"/>
    </xf>
    <xf numFmtId="0" fontId="4" fillId="0" borderId="0" xfId="10" applyFont="1" applyFill="1" applyBorder="1" applyAlignment="1" applyProtection="1">
      <alignment horizontal="left" vertical="top" wrapText="1" indent="2"/>
    </xf>
    <xf numFmtId="4" fontId="4" fillId="0" borderId="26" xfId="10" applyNumberFormat="1" applyFont="1" applyFill="1" applyBorder="1" applyAlignment="1" applyProtection="1">
      <alignment vertical="top"/>
      <protection locked="0"/>
    </xf>
    <xf numFmtId="0" fontId="4" fillId="0" borderId="0" xfId="10" applyFont="1" applyFill="1" applyBorder="1" applyAlignment="1" applyProtection="1">
      <alignment horizontal="left" vertical="top" wrapText="1"/>
    </xf>
    <xf numFmtId="0" fontId="3" fillId="0" borderId="8" xfId="10" applyFont="1" applyFill="1" applyBorder="1" applyAlignment="1" applyProtection="1">
      <alignment horizontal="left" vertical="top" wrapText="1" indent="1"/>
    </xf>
    <xf numFmtId="4" fontId="3" fillId="0" borderId="26" xfId="10" applyNumberFormat="1" applyFont="1" applyFill="1" applyBorder="1" applyAlignment="1" applyProtection="1">
      <alignment vertical="top"/>
      <protection locked="0"/>
    </xf>
    <xf numFmtId="0" fontId="3" fillId="0" borderId="2" xfId="10" applyFont="1" applyFill="1" applyBorder="1" applyAlignment="1" applyProtection="1">
      <alignment horizontal="center" vertical="top" wrapText="1"/>
    </xf>
    <xf numFmtId="4" fontId="3" fillId="0" borderId="3" xfId="10" applyNumberFormat="1" applyFont="1" applyFill="1" applyBorder="1" applyAlignment="1" applyProtection="1">
      <alignment vertical="top"/>
      <protection locked="0"/>
    </xf>
    <xf numFmtId="0" fontId="6" fillId="0" borderId="0" xfId="5" applyFont="1"/>
    <xf numFmtId="0" fontId="0" fillId="0" borderId="0" xfId="10" applyFont="1" applyFill="1" applyBorder="1" applyAlignment="1" applyProtection="1">
      <alignment vertical="top" wrapText="1"/>
      <protection locked="0"/>
    </xf>
    <xf numFmtId="0" fontId="0" fillId="0" borderId="0" xfId="10" applyFont="1" applyFill="1" applyBorder="1" applyAlignment="1" applyProtection="1">
      <alignment vertical="top"/>
      <protection locked="0"/>
    </xf>
    <xf numFmtId="4" fontId="3" fillId="2" borderId="4" xfId="15" applyNumberFormat="1" applyFont="1" applyFill="1" applyBorder="1" applyAlignment="1">
      <alignment horizontal="center" vertical="center" wrapText="1"/>
    </xf>
    <xf numFmtId="0" fontId="3" fillId="2" borderId="4" xfId="15" applyNumberFormat="1" applyFont="1" applyFill="1" applyBorder="1" applyAlignment="1">
      <alignment horizontal="center" vertical="center" wrapText="1"/>
    </xf>
    <xf numFmtId="0" fontId="3" fillId="0" borderId="8" xfId="5" applyFont="1" applyFill="1" applyBorder="1" applyAlignment="1" applyProtection="1">
      <alignment horizontal="left"/>
    </xf>
    <xf numFmtId="4" fontId="3" fillId="0" borderId="24" xfId="5" applyNumberFormat="1" applyFont="1" applyFill="1" applyBorder="1" applyProtection="1">
      <protection locked="0"/>
    </xf>
    <xf numFmtId="0" fontId="4" fillId="0" borderId="0" xfId="5" applyFont="1" applyFill="1" applyBorder="1" applyAlignment="1" applyProtection="1">
      <alignment horizontal="left" indent="1"/>
    </xf>
    <xf numFmtId="4" fontId="4" fillId="0" borderId="26" xfId="5" applyNumberFormat="1" applyFont="1" applyFill="1" applyBorder="1" applyProtection="1">
      <protection locked="0"/>
    </xf>
    <xf numFmtId="0" fontId="5" fillId="0" borderId="8" xfId="5" applyFont="1" applyBorder="1" applyAlignment="1">
      <alignment horizontal="center" vertical="center" wrapText="1"/>
    </xf>
    <xf numFmtId="4" fontId="3" fillId="0" borderId="26" xfId="5" applyNumberFormat="1" applyFont="1" applyFill="1" applyBorder="1" applyProtection="1">
      <protection locked="0"/>
    </xf>
    <xf numFmtId="0" fontId="32" fillId="0" borderId="8" xfId="5" applyFont="1" applyFill="1" applyBorder="1" applyAlignment="1" applyProtection="1">
      <alignment horizontal="left"/>
    </xf>
    <xf numFmtId="0" fontId="4" fillId="0" borderId="0" xfId="5" applyFont="1" applyFill="1" applyBorder="1" applyAlignment="1" applyProtection="1">
      <alignment horizontal="left"/>
    </xf>
    <xf numFmtId="0" fontId="4" fillId="0" borderId="20" xfId="5" applyFont="1" applyFill="1" applyBorder="1" applyAlignment="1" applyProtection="1">
      <alignment horizontal="left" indent="1"/>
    </xf>
    <xf numFmtId="4" fontId="4" fillId="0" borderId="25" xfId="5" applyNumberFormat="1" applyFont="1" applyFill="1" applyBorder="1" applyProtection="1">
      <protection locked="0"/>
    </xf>
    <xf numFmtId="0" fontId="3" fillId="0" borderId="20" xfId="5" applyFont="1" applyFill="1" applyBorder="1" applyAlignment="1" applyProtection="1">
      <alignment horizontal="center"/>
      <protection locked="0"/>
    </xf>
    <xf numFmtId="4" fontId="3" fillId="0" borderId="25" xfId="5" applyNumberFormat="1" applyFont="1" applyFill="1" applyBorder="1" applyProtection="1">
      <protection locked="0"/>
    </xf>
    <xf numFmtId="0" fontId="6" fillId="0" borderId="0" xfId="5" applyBorder="1" applyProtection="1">
      <protection locked="0"/>
    </xf>
    <xf numFmtId="0" fontId="4" fillId="0" borderId="0" xfId="5" applyFont="1" applyBorder="1" applyProtection="1"/>
    <xf numFmtId="4" fontId="4" fillId="0" borderId="26" xfId="5" applyNumberFormat="1" applyFont="1" applyBorder="1" applyProtection="1">
      <protection locked="0"/>
    </xf>
    <xf numFmtId="0" fontId="4" fillId="0" borderId="11" xfId="5" applyFont="1" applyBorder="1" applyProtection="1"/>
    <xf numFmtId="4" fontId="4" fillId="0" borderId="25" xfId="5" applyNumberFormat="1" applyFont="1" applyBorder="1" applyProtection="1">
      <protection locked="0"/>
    </xf>
    <xf numFmtId="0" fontId="4" fillId="0" borderId="7" xfId="15" applyFont="1" applyFill="1" applyBorder="1" applyAlignment="1">
      <alignment horizontal="left" vertical="center" indent="1"/>
    </xf>
    <xf numFmtId="4" fontId="4" fillId="0" borderId="24" xfId="15" applyNumberFormat="1" applyFont="1" applyFill="1" applyBorder="1" applyAlignment="1">
      <alignment horizontal="center" vertical="center" wrapText="1"/>
    </xf>
    <xf numFmtId="0" fontId="4" fillId="0" borderId="9" xfId="5" applyFont="1" applyFill="1" applyBorder="1" applyAlignment="1" applyProtection="1">
      <alignment horizontal="left" indent="1"/>
      <protection locked="0"/>
    </xf>
    <xf numFmtId="0" fontId="3" fillId="0" borderId="2" xfId="5" applyFont="1" applyFill="1" applyBorder="1" applyAlignment="1" applyProtection="1">
      <alignment horizontal="center"/>
      <protection locked="0"/>
    </xf>
    <xf numFmtId="4" fontId="3" fillId="0" borderId="4" xfId="5" applyNumberFormat="1" applyFont="1" applyFill="1" applyBorder="1" applyProtection="1">
      <protection locked="0"/>
    </xf>
    <xf numFmtId="0" fontId="6" fillId="0" borderId="0" xfId="5" applyBorder="1" applyAlignment="1" applyProtection="1">
      <alignment horizontal="left" indent="1"/>
      <protection locked="0"/>
    </xf>
    <xf numFmtId="0" fontId="6" fillId="0" borderId="0" xfId="5" applyBorder="1" applyAlignment="1" applyProtection="1">
      <alignment horizontal="left" wrapText="1" indent="1"/>
      <protection locked="0"/>
    </xf>
    <xf numFmtId="0" fontId="6" fillId="0" borderId="0" xfId="5" applyFont="1" applyProtection="1">
      <protection locked="0"/>
    </xf>
    <xf numFmtId="0" fontId="3" fillId="0" borderId="8" xfId="5" applyFont="1" applyFill="1" applyBorder="1" applyAlignment="1">
      <alignment horizontal="left" vertical="center"/>
    </xf>
    <xf numFmtId="0" fontId="4" fillId="0" borderId="0" xfId="5" applyFont="1" applyFill="1" applyBorder="1" applyAlignment="1">
      <alignment horizontal="left" wrapText="1" indent="1"/>
    </xf>
    <xf numFmtId="0" fontId="6" fillId="0" borderId="0" xfId="5" applyFont="1" applyFill="1" applyProtection="1">
      <protection locked="0"/>
    </xf>
    <xf numFmtId="0" fontId="3" fillId="0" borderId="2" xfId="5" applyFont="1" applyFill="1" applyBorder="1" applyAlignment="1" applyProtection="1">
      <alignment horizontal="center" vertical="center" wrapText="1"/>
      <protection locked="0"/>
    </xf>
    <xf numFmtId="164" fontId="3" fillId="2" borderId="1" xfId="4" applyNumberFormat="1" applyFont="1" applyFill="1" applyBorder="1" applyAlignment="1" applyProtection="1">
      <alignment horizontal="center" vertical="center" wrapText="1"/>
    </xf>
    <xf numFmtId="164" fontId="3" fillId="2" borderId="4" xfId="4" applyNumberFormat="1" applyFont="1" applyFill="1" applyBorder="1" applyAlignment="1" applyProtection="1">
      <alignment horizontal="center" vertical="center" wrapText="1"/>
    </xf>
    <xf numFmtId="0" fontId="4" fillId="0" borderId="4" xfId="5" applyFont="1" applyFill="1" applyBorder="1" applyAlignment="1" applyProtection="1">
      <alignment horizontal="left"/>
      <protection locked="0"/>
    </xf>
    <xf numFmtId="4" fontId="4" fillId="0" borderId="4" xfId="5" applyNumberFormat="1" applyFont="1" applyFill="1" applyBorder="1" applyAlignment="1" applyProtection="1">
      <alignment horizontal="right"/>
      <protection locked="0"/>
    </xf>
    <xf numFmtId="0" fontId="3" fillId="0" borderId="4" xfId="5" applyFont="1" applyFill="1" applyBorder="1" applyAlignment="1" applyProtection="1">
      <alignment horizontal="left"/>
      <protection locked="0"/>
    </xf>
    <xf numFmtId="4" fontId="3" fillId="0" borderId="4" xfId="5" applyNumberFormat="1" applyFont="1" applyFill="1" applyBorder="1" applyAlignment="1" applyProtection="1">
      <alignment horizontal="right"/>
      <protection locked="0"/>
    </xf>
    <xf numFmtId="0" fontId="3" fillId="0" borderId="2" xfId="5" applyFont="1" applyFill="1" applyBorder="1" applyAlignment="1" applyProtection="1">
      <alignment horizontal="left"/>
      <protection locked="0"/>
    </xf>
    <xf numFmtId="4" fontId="3" fillId="0" borderId="2" xfId="5" applyNumberFormat="1" applyFont="1" applyFill="1" applyBorder="1" applyAlignment="1" applyProtection="1">
      <alignment horizontal="right"/>
      <protection locked="0"/>
    </xf>
    <xf numFmtId="0" fontId="4" fillId="0" borderId="4" xfId="5" applyFont="1" applyFill="1" applyBorder="1" applyAlignment="1" applyProtection="1">
      <alignment horizontal="center"/>
      <protection locked="0"/>
    </xf>
    <xf numFmtId="0" fontId="4" fillId="0" borderId="0" xfId="5" applyFont="1" applyProtection="1">
      <protection locked="0"/>
    </xf>
    <xf numFmtId="0" fontId="33" fillId="0" borderId="0" xfId="5" applyFont="1" applyProtection="1">
      <protection locked="0"/>
    </xf>
    <xf numFmtId="164" fontId="4" fillId="0" borderId="4" xfId="4" applyNumberFormat="1" applyFont="1" applyFill="1" applyBorder="1" applyAlignment="1" applyProtection="1">
      <alignment horizontal="left" vertical="center"/>
      <protection locked="0"/>
    </xf>
    <xf numFmtId="4" fontId="4" fillId="0" borderId="4" xfId="4" applyNumberFormat="1" applyFont="1" applyFill="1" applyBorder="1" applyAlignment="1" applyProtection="1">
      <alignment horizontal="center" vertical="center"/>
      <protection locked="0"/>
    </xf>
    <xf numFmtId="164" fontId="4" fillId="0" borderId="4" xfId="4" applyNumberFormat="1" applyFont="1" applyFill="1" applyBorder="1" applyAlignment="1" applyProtection="1">
      <alignment horizontal="center" vertical="center"/>
      <protection locked="0"/>
    </xf>
    <xf numFmtId="4" fontId="6" fillId="0" borderId="0" xfId="5" applyNumberFormat="1" applyFont="1" applyProtection="1">
      <protection locked="0"/>
    </xf>
    <xf numFmtId="0" fontId="6" fillId="0" borderId="0" xfId="0" applyFont="1"/>
    <xf numFmtId="0" fontId="3" fillId="2" borderId="4" xfId="0" applyFont="1" applyFill="1" applyBorder="1" applyAlignment="1">
      <alignment horizontal="center" vertical="center" wrapText="1"/>
    </xf>
    <xf numFmtId="0" fontId="3" fillId="0" borderId="5" xfId="0" applyFont="1" applyFill="1" applyBorder="1" applyAlignment="1">
      <alignment vertical="center"/>
    </xf>
    <xf numFmtId="0" fontId="3" fillId="0" borderId="6" xfId="0" applyFont="1" applyFill="1" applyBorder="1" applyAlignment="1">
      <alignment vertical="center"/>
    </xf>
    <xf numFmtId="4" fontId="3" fillId="0" borderId="6" xfId="0" applyNumberFormat="1" applyFont="1" applyFill="1" applyBorder="1" applyAlignment="1">
      <alignment vertical="center" wrapText="1"/>
    </xf>
    <xf numFmtId="4" fontId="3" fillId="0" borderId="7" xfId="0" applyNumberFormat="1" applyFont="1" applyFill="1" applyBorder="1" applyAlignment="1">
      <alignment vertical="center" wrapText="1"/>
    </xf>
    <xf numFmtId="0" fontId="4" fillId="0" borderId="8" xfId="0" applyFont="1" applyFill="1" applyBorder="1" applyAlignment="1">
      <alignment horizontal="center" vertical="center"/>
    </xf>
    <xf numFmtId="0" fontId="4" fillId="0" borderId="0" xfId="0" applyFont="1" applyFill="1" applyBorder="1" applyAlignment="1">
      <alignment horizontal="left" vertical="center"/>
    </xf>
    <xf numFmtId="4" fontId="4" fillId="0" borderId="0" xfId="0" applyNumberFormat="1" applyFont="1" applyFill="1" applyBorder="1" applyAlignment="1">
      <alignment vertical="center" wrapText="1"/>
    </xf>
    <xf numFmtId="4" fontId="4" fillId="0" borderId="9" xfId="0" applyNumberFormat="1" applyFont="1" applyFill="1" applyBorder="1" applyAlignment="1">
      <alignment vertical="center" wrapText="1"/>
    </xf>
    <xf numFmtId="0" fontId="4" fillId="0" borderId="8" xfId="0" quotePrefix="1" applyFont="1" applyFill="1" applyBorder="1" applyAlignment="1">
      <alignment horizontal="center" vertical="center"/>
    </xf>
    <xf numFmtId="0" fontId="3" fillId="0" borderId="8" xfId="0" applyFont="1" applyFill="1" applyBorder="1" applyAlignment="1">
      <alignment vertical="center"/>
    </xf>
    <xf numFmtId="0" fontId="3" fillId="0" borderId="0" xfId="0" applyFont="1" applyFill="1" applyBorder="1" applyAlignment="1">
      <alignment vertical="center"/>
    </xf>
    <xf numFmtId="4" fontId="3" fillId="0" borderId="0" xfId="0" applyNumberFormat="1" applyFont="1" applyFill="1" applyBorder="1" applyAlignment="1">
      <alignment vertical="center" wrapText="1"/>
    </xf>
    <xf numFmtId="4" fontId="3" fillId="0" borderId="9" xfId="0" applyNumberFormat="1" applyFont="1" applyFill="1" applyBorder="1" applyAlignment="1">
      <alignment vertical="center" wrapText="1"/>
    </xf>
    <xf numFmtId="0" fontId="4" fillId="0" borderId="10" xfId="0" applyFont="1" applyFill="1" applyBorder="1"/>
    <xf numFmtId="0" fontId="3" fillId="0" borderId="20" xfId="0" applyFont="1" applyFill="1" applyBorder="1" applyAlignment="1">
      <alignment horizontal="left" vertical="center"/>
    </xf>
    <xf numFmtId="4" fontId="3" fillId="0" borderId="20" xfId="0" applyNumberFormat="1" applyFont="1" applyFill="1" applyBorder="1" applyAlignment="1">
      <alignment vertical="center" wrapText="1"/>
    </xf>
    <xf numFmtId="4" fontId="3" fillId="0" borderId="11" xfId="0" applyNumberFormat="1" applyFont="1" applyFill="1" applyBorder="1" applyAlignment="1">
      <alignment vertical="center" wrapText="1"/>
    </xf>
    <xf numFmtId="168" fontId="18" fillId="0" borderId="6" xfId="0" applyNumberFormat="1" applyFont="1" applyBorder="1"/>
    <xf numFmtId="168" fontId="18" fillId="0" borderId="7" xfId="0" applyNumberFormat="1" applyFont="1" applyBorder="1"/>
    <xf numFmtId="168" fontId="6" fillId="0" borderId="0" xfId="0" applyNumberFormat="1" applyFont="1" applyBorder="1"/>
    <xf numFmtId="168" fontId="6" fillId="0" borderId="9" xfId="0" applyNumberFormat="1" applyFont="1" applyBorder="1"/>
    <xf numFmtId="168" fontId="18" fillId="0" borderId="0" xfId="0" applyNumberFormat="1" applyFont="1" applyBorder="1"/>
    <xf numFmtId="168" fontId="18" fillId="0" borderId="9" xfId="0" applyNumberFormat="1" applyFont="1" applyBorder="1"/>
    <xf numFmtId="0" fontId="6" fillId="0" borderId="0" xfId="0" applyFont="1" applyProtection="1">
      <protection locked="0"/>
    </xf>
    <xf numFmtId="4" fontId="3" fillId="2" borderId="3" xfId="15" applyNumberFormat="1" applyFont="1" applyFill="1" applyBorder="1" applyAlignment="1">
      <alignment horizontal="center" vertical="center" wrapText="1"/>
    </xf>
    <xf numFmtId="4" fontId="3" fillId="2" borderId="1" xfId="15" applyNumberFormat="1" applyFont="1" applyFill="1" applyBorder="1" applyAlignment="1">
      <alignment horizontal="center" vertical="center" wrapText="1"/>
    </xf>
    <xf numFmtId="0" fontId="3" fillId="0" borderId="0" xfId="15" applyFont="1" applyFill="1" applyBorder="1" applyAlignment="1" applyProtection="1"/>
    <xf numFmtId="4" fontId="3" fillId="0" borderId="26" xfId="0" applyNumberFormat="1" applyFont="1" applyFill="1" applyBorder="1" applyAlignment="1" applyProtection="1">
      <alignment horizontal="right"/>
      <protection locked="0"/>
    </xf>
    <xf numFmtId="0" fontId="3" fillId="0" borderId="0" xfId="3" applyFont="1" applyFill="1" applyBorder="1" applyAlignment="1" applyProtection="1">
      <alignment horizontal="left" vertical="top" indent="1"/>
      <protection hidden="1"/>
    </xf>
    <xf numFmtId="4" fontId="3" fillId="0" borderId="26" xfId="0" applyNumberFormat="1" applyFont="1" applyFill="1" applyBorder="1" applyProtection="1">
      <protection locked="0"/>
    </xf>
    <xf numFmtId="0" fontId="5" fillId="0" borderId="0" xfId="0" applyFont="1" applyBorder="1" applyProtection="1">
      <protection locked="0" hidden="1"/>
    </xf>
    <xf numFmtId="0" fontId="4" fillId="0" borderId="0" xfId="0" applyFont="1" applyFill="1" applyBorder="1" applyAlignment="1" applyProtection="1">
      <alignment horizontal="left" indent="2"/>
    </xf>
    <xf numFmtId="4" fontId="4" fillId="0" borderId="26" xfId="0" applyNumberFormat="1" applyFont="1" applyFill="1" applyBorder="1" applyProtection="1">
      <protection locked="0"/>
    </xf>
    <xf numFmtId="0" fontId="3" fillId="0" borderId="0" xfId="0" applyFont="1" applyFill="1" applyBorder="1" applyAlignment="1" applyProtection="1">
      <alignment horizontal="left" indent="1"/>
    </xf>
    <xf numFmtId="0" fontId="0" fillId="0" borderId="3" xfId="0" applyBorder="1" applyAlignment="1">
      <alignment horizontal="center"/>
    </xf>
    <xf numFmtId="4" fontId="3" fillId="0" borderId="4" xfId="0" applyNumberFormat="1" applyFont="1" applyFill="1" applyBorder="1" applyProtection="1">
      <protection locked="0"/>
    </xf>
    <xf numFmtId="4" fontId="6" fillId="0" borderId="0" xfId="0" applyNumberFormat="1" applyFont="1" applyProtection="1">
      <protection locked="0"/>
    </xf>
    <xf numFmtId="0" fontId="3" fillId="0" borderId="8" xfId="3" applyFont="1" applyBorder="1" applyProtection="1">
      <protection locked="0"/>
    </xf>
    <xf numFmtId="0" fontId="4" fillId="0" borderId="8" xfId="3" applyFont="1" applyBorder="1" applyProtection="1">
      <protection locked="0"/>
    </xf>
    <xf numFmtId="0" fontId="6" fillId="0" borderId="8" xfId="3" applyFont="1" applyBorder="1" applyProtection="1">
      <protection locked="0"/>
    </xf>
    <xf numFmtId="0" fontId="0" fillId="0" borderId="8" xfId="3" applyFont="1" applyBorder="1" applyProtection="1">
      <protection locked="0"/>
    </xf>
    <xf numFmtId="0" fontId="3" fillId="2" borderId="24" xfId="17" applyFont="1" applyFill="1" applyBorder="1" applyAlignment="1" applyProtection="1">
      <alignment horizontal="center" vertical="top" wrapText="1"/>
      <protection locked="0"/>
    </xf>
    <xf numFmtId="0" fontId="3" fillId="2" borderId="1" xfId="5" applyFont="1" applyFill="1" applyBorder="1" applyAlignment="1" applyProtection="1">
      <alignment horizontal="center" wrapText="1"/>
      <protection locked="0"/>
    </xf>
    <xf numFmtId="0" fontId="3" fillId="2" borderId="2" xfId="5" applyFont="1" applyFill="1" applyBorder="1" applyAlignment="1" applyProtection="1">
      <alignment horizontal="center" wrapText="1"/>
      <protection locked="0"/>
    </xf>
    <xf numFmtId="0" fontId="3" fillId="2" borderId="3" xfId="5" applyFont="1" applyFill="1" applyBorder="1" applyAlignment="1" applyProtection="1">
      <alignment horizontal="center" wrapText="1"/>
      <protection locked="0"/>
    </xf>
    <xf numFmtId="0" fontId="3" fillId="2" borderId="1" xfId="5" applyFont="1" applyFill="1" applyBorder="1" applyAlignment="1" applyProtection="1">
      <alignment horizontal="centerContinuous" wrapText="1"/>
      <protection locked="0"/>
    </xf>
    <xf numFmtId="0" fontId="3" fillId="2" borderId="2" xfId="5" applyFont="1" applyFill="1" applyBorder="1" applyAlignment="1" applyProtection="1">
      <alignment horizontal="centerContinuous" wrapText="1"/>
      <protection locked="0"/>
    </xf>
    <xf numFmtId="0" fontId="3" fillId="2" borderId="3" xfId="5" applyFont="1" applyFill="1" applyBorder="1" applyAlignment="1" applyProtection="1">
      <alignment horizontal="centerContinuous" wrapText="1"/>
      <protection locked="0"/>
    </xf>
    <xf numFmtId="0" fontId="3" fillId="2" borderId="1" xfId="5" applyFont="1" applyFill="1" applyBorder="1" applyAlignment="1" applyProtection="1">
      <alignment horizontal="left"/>
      <protection locked="0"/>
    </xf>
    <xf numFmtId="0" fontId="3" fillId="2" borderId="1" xfId="16" applyFont="1" applyFill="1" applyBorder="1" applyAlignment="1" applyProtection="1">
      <alignment horizontal="left" vertical="center"/>
      <protection locked="0"/>
    </xf>
    <xf numFmtId="0" fontId="3" fillId="2" borderId="3" xfId="16" applyFont="1" applyFill="1" applyBorder="1" applyAlignment="1" applyProtection="1">
      <alignment horizontal="center" vertical="center"/>
      <protection locked="0"/>
    </xf>
    <xf numFmtId="0" fontId="3" fillId="2" borderId="26" xfId="17" applyFont="1" applyFill="1" applyBorder="1" applyAlignment="1" applyProtection="1">
      <alignment horizontal="center" vertical="top" wrapText="1"/>
      <protection locked="0"/>
    </xf>
    <xf numFmtId="0" fontId="3" fillId="2" borderId="24" xfId="5" applyFont="1" applyFill="1" applyBorder="1" applyAlignment="1" applyProtection="1">
      <alignment horizontal="center" vertical="center" wrapText="1"/>
      <protection locked="0"/>
    </xf>
    <xf numFmtId="0" fontId="3" fillId="2" borderId="4" xfId="5" applyFont="1" applyFill="1" applyBorder="1" applyAlignment="1" applyProtection="1">
      <alignment horizontal="center" wrapText="1"/>
      <protection locked="0"/>
    </xf>
    <xf numFmtId="4" fontId="3" fillId="2" borderId="4" xfId="16" applyNumberFormat="1" applyFont="1" applyFill="1" applyBorder="1" applyAlignment="1" applyProtection="1">
      <alignment horizontal="center" vertical="center" wrapText="1"/>
      <protection locked="0"/>
    </xf>
    <xf numFmtId="0" fontId="6" fillId="9" borderId="4" xfId="5" applyFill="1" applyBorder="1" applyProtection="1">
      <protection locked="0"/>
    </xf>
    <xf numFmtId="1" fontId="6" fillId="9" borderId="4" xfId="5" applyNumberFormat="1" applyFill="1" applyBorder="1" applyAlignment="1" applyProtection="1">
      <alignment horizontal="left"/>
      <protection locked="0"/>
    </xf>
    <xf numFmtId="4" fontId="6" fillId="9" borderId="4" xfId="5" applyNumberFormat="1" applyFill="1" applyBorder="1" applyProtection="1">
      <protection locked="0"/>
    </xf>
    <xf numFmtId="0" fontId="6" fillId="0" borderId="4" xfId="5" applyBorder="1" applyProtection="1">
      <protection locked="0"/>
    </xf>
    <xf numFmtId="169" fontId="6" fillId="9" borderId="4" xfId="5" applyNumberFormat="1" applyFill="1" applyBorder="1" applyProtection="1">
      <protection locked="0"/>
    </xf>
    <xf numFmtId="0" fontId="6" fillId="0" borderId="4" xfId="5" applyBorder="1"/>
    <xf numFmtId="0" fontId="18" fillId="0" borderId="4" xfId="5" applyFont="1" applyBorder="1" applyProtection="1">
      <protection locked="0"/>
    </xf>
    <xf numFmtId="0" fontId="6" fillId="0" borderId="4" xfId="5" applyBorder="1" applyAlignment="1" applyProtection="1">
      <alignment horizontal="right"/>
      <protection locked="0"/>
    </xf>
    <xf numFmtId="169" fontId="6" fillId="0" borderId="0" xfId="5" applyNumberFormat="1" applyProtection="1">
      <protection locked="0"/>
    </xf>
    <xf numFmtId="0" fontId="6" fillId="0" borderId="20" xfId="5" applyBorder="1" applyProtection="1">
      <protection locked="0"/>
    </xf>
    <xf numFmtId="0" fontId="6" fillId="0" borderId="0" xfId="5" applyAlignment="1" applyProtection="1">
      <alignment horizontal="center"/>
      <protection locked="0"/>
    </xf>
    <xf numFmtId="4" fontId="6" fillId="0" borderId="0" xfId="5" applyNumberFormat="1"/>
    <xf numFmtId="4" fontId="21" fillId="0" borderId="0" xfId="5" applyNumberFormat="1" applyFont="1" applyAlignment="1">
      <alignment horizontal="left" vertical="center"/>
    </xf>
    <xf numFmtId="43" fontId="6" fillId="0" borderId="0" xfId="1" applyFont="1"/>
    <xf numFmtId="43" fontId="6" fillId="0" borderId="0" xfId="5" applyNumberFormat="1"/>
    <xf numFmtId="0" fontId="3" fillId="2" borderId="1" xfId="3" applyFont="1" applyFill="1" applyBorder="1" applyAlignment="1" applyProtection="1">
      <alignment horizontal="centerContinuous" vertical="center" wrapText="1"/>
      <protection locked="0"/>
    </xf>
    <xf numFmtId="0" fontId="3" fillId="2" borderId="2" xfId="3" applyFont="1" applyFill="1" applyBorder="1" applyAlignment="1" applyProtection="1">
      <alignment horizontal="centerContinuous" vertical="center" wrapText="1"/>
      <protection locked="0"/>
    </xf>
    <xf numFmtId="0" fontId="3" fillId="2" borderId="3" xfId="3" applyFont="1" applyFill="1" applyBorder="1" applyAlignment="1" applyProtection="1">
      <alignment horizontal="centerContinuous" vertical="center" wrapText="1"/>
      <protection locked="0"/>
    </xf>
    <xf numFmtId="0" fontId="32" fillId="10" borderId="25" xfId="5" applyFont="1" applyFill="1" applyBorder="1" applyAlignment="1">
      <alignment horizontal="centerContinuous"/>
    </xf>
    <xf numFmtId="0" fontId="32" fillId="11" borderId="25" xfId="3" applyFont="1" applyFill="1" applyBorder="1" applyAlignment="1" applyProtection="1">
      <alignment horizontal="centerContinuous" vertical="center" wrapText="1"/>
      <protection locked="0"/>
    </xf>
    <xf numFmtId="0" fontId="32" fillId="12" borderId="25" xfId="5" applyFont="1" applyFill="1" applyBorder="1" applyAlignment="1">
      <alignment horizontal="centerContinuous" vertical="center" wrapText="1"/>
    </xf>
    <xf numFmtId="0" fontId="32" fillId="13" borderId="25" xfId="5" applyFont="1" applyFill="1" applyBorder="1" applyAlignment="1">
      <alignment horizontal="centerContinuous" wrapText="1"/>
    </xf>
    <xf numFmtId="0" fontId="32" fillId="14" borderId="0" xfId="17" applyFont="1" applyFill="1" applyAlignment="1">
      <alignment horizontal="centerContinuous" vertical="center" wrapText="1"/>
    </xf>
    <xf numFmtId="0" fontId="32" fillId="10" borderId="4" xfId="5" applyFont="1" applyFill="1" applyBorder="1" applyAlignment="1">
      <alignment horizontal="center" vertical="center" wrapText="1"/>
    </xf>
    <xf numFmtId="4" fontId="32" fillId="11" borderId="4" xfId="17" applyNumberFormat="1" applyFont="1" applyFill="1" applyBorder="1" applyAlignment="1">
      <alignment horizontal="center" vertical="center" wrapText="1"/>
    </xf>
    <xf numFmtId="0" fontId="32" fillId="11" borderId="4" xfId="17" applyFont="1" applyFill="1" applyBorder="1" applyAlignment="1">
      <alignment horizontal="center" vertical="center" wrapText="1"/>
    </xf>
    <xf numFmtId="0" fontId="32" fillId="12" borderId="4" xfId="5" applyFont="1" applyFill="1" applyBorder="1" applyAlignment="1">
      <alignment horizontal="center" vertical="center" wrapText="1"/>
    </xf>
    <xf numFmtId="0" fontId="32" fillId="13" borderId="4" xfId="17" applyFont="1" applyFill="1" applyBorder="1" applyAlignment="1">
      <alignment horizontal="center" vertical="center" wrapText="1"/>
    </xf>
    <xf numFmtId="0" fontId="32" fillId="14" borderId="3" xfId="17" applyFont="1" applyFill="1" applyBorder="1" applyAlignment="1">
      <alignment horizontal="center" vertical="center" wrapText="1"/>
    </xf>
    <xf numFmtId="0" fontId="32" fillId="14" borderId="4" xfId="17" applyFont="1" applyFill="1" applyBorder="1" applyAlignment="1">
      <alignment horizontal="center" vertical="center" wrapText="1"/>
    </xf>
    <xf numFmtId="0" fontId="32" fillId="10" borderId="0" xfId="5" applyFont="1" applyFill="1" applyAlignment="1">
      <alignment horizontal="center" vertical="center" wrapText="1"/>
    </xf>
    <xf numFmtId="0" fontId="32" fillId="10" borderId="8" xfId="5" applyFont="1" applyFill="1" applyBorder="1" applyAlignment="1">
      <alignment horizontal="center" vertical="center" wrapText="1"/>
    </xf>
    <xf numFmtId="0" fontId="32" fillId="10" borderId="0" xfId="5" applyFont="1" applyFill="1" applyAlignment="1">
      <alignment horizontal="center" vertical="top" wrapText="1"/>
    </xf>
    <xf numFmtId="0" fontId="32" fillId="11" borderId="0" xfId="17" applyFont="1" applyFill="1" applyAlignment="1">
      <alignment horizontal="center" vertical="center" wrapText="1"/>
    </xf>
    <xf numFmtId="0" fontId="32" fillId="12" borderId="0" xfId="5" applyFont="1" applyFill="1" applyAlignment="1">
      <alignment horizontal="center" vertical="center" wrapText="1"/>
    </xf>
    <xf numFmtId="0" fontId="32" fillId="13" borderId="0" xfId="17" applyFont="1" applyFill="1" applyAlignment="1">
      <alignment horizontal="center" vertical="center" wrapText="1"/>
    </xf>
    <xf numFmtId="0" fontId="32" fillId="14" borderId="0" xfId="17" applyFont="1" applyFill="1" applyAlignment="1">
      <alignment horizontal="center" vertical="center" wrapText="1"/>
    </xf>
    <xf numFmtId="0" fontId="6" fillId="0" borderId="0" xfId="5" applyAlignment="1">
      <alignment horizontal="center" vertical="top"/>
    </xf>
    <xf numFmtId="0" fontId="6" fillId="0" borderId="0" xfId="5" applyAlignment="1" applyProtection="1">
      <alignment horizontal="center" vertical="top"/>
      <protection locked="0"/>
    </xf>
    <xf numFmtId="4" fontId="6" fillId="0" borderId="0" xfId="5" applyNumberFormat="1" applyAlignment="1" applyProtection="1">
      <alignment horizontal="center" vertical="top"/>
      <protection locked="0"/>
    </xf>
    <xf numFmtId="0" fontId="6" fillId="0" borderId="0" xfId="5" applyAlignment="1" applyProtection="1">
      <alignment horizontal="justify" vertical="top" wrapText="1"/>
      <protection locked="0"/>
    </xf>
    <xf numFmtId="0" fontId="35" fillId="0" borderId="0" xfId="5" applyFont="1" applyAlignment="1">
      <alignment horizontal="justify" vertical="top" wrapText="1"/>
    </xf>
    <xf numFmtId="0" fontId="6" fillId="9" borderId="24" xfId="5" applyFill="1" applyBorder="1" applyProtection="1">
      <protection locked="0"/>
    </xf>
    <xf numFmtId="0" fontId="6" fillId="9" borderId="25" xfId="5" applyFill="1" applyBorder="1" applyProtection="1">
      <protection locked="0"/>
    </xf>
    <xf numFmtId="0" fontId="6" fillId="9" borderId="1" xfId="5" applyFill="1" applyBorder="1" applyProtection="1">
      <protection locked="0"/>
    </xf>
    <xf numFmtId="0" fontId="3" fillId="0" borderId="2" xfId="0" applyFont="1" applyBorder="1" applyAlignment="1" applyProtection="1">
      <alignment horizontal="center" vertical="center" wrapText="1"/>
      <protection locked="0"/>
    </xf>
    <xf numFmtId="0" fontId="4" fillId="0" borderId="1" xfId="10" applyFont="1" applyBorder="1" applyAlignment="1">
      <alignment horizontal="center" vertical="center"/>
    </xf>
    <xf numFmtId="0" fontId="4" fillId="0" borderId="3" xfId="10" applyFont="1" applyBorder="1" applyAlignment="1">
      <alignment horizontal="center" vertical="center"/>
    </xf>
    <xf numFmtId="0" fontId="4" fillId="0" borderId="4" xfId="10" applyFont="1" applyBorder="1" applyAlignment="1">
      <alignment horizontal="center" vertical="center" wrapText="1"/>
    </xf>
    <xf numFmtId="0" fontId="3" fillId="0" borderId="4" xfId="0" applyFont="1" applyBorder="1" applyAlignment="1" applyProtection="1">
      <alignment horizontal="left" vertical="center"/>
      <protection hidden="1"/>
    </xf>
    <xf numFmtId="0" fontId="3" fillId="0" borderId="4" xfId="0" applyFont="1" applyBorder="1" applyAlignment="1">
      <alignment horizontal="left" vertical="center" wrapText="1"/>
    </xf>
    <xf numFmtId="3" fontId="3" fillId="0" borderId="4" xfId="0" applyNumberFormat="1" applyFont="1" applyBorder="1" applyAlignment="1" applyProtection="1">
      <alignment horizontal="right" vertical="center" wrapText="1"/>
      <protection locked="0"/>
    </xf>
    <xf numFmtId="0" fontId="3" fillId="0" borderId="1" xfId="0" applyFont="1" applyBorder="1" applyAlignment="1" applyProtection="1">
      <alignment vertical="center"/>
      <protection hidden="1"/>
    </xf>
    <xf numFmtId="0" fontId="3" fillId="0" borderId="3" xfId="0" applyFont="1" applyBorder="1" applyAlignment="1">
      <alignment horizontal="left" vertical="center" wrapText="1"/>
    </xf>
    <xf numFmtId="3" fontId="4" fillId="0" borderId="4" xfId="0" applyNumberFormat="1" applyFont="1" applyBorder="1" applyAlignment="1" applyProtection="1">
      <alignment horizontal="right" vertical="center" wrapText="1"/>
      <protection locked="0"/>
    </xf>
    <xf numFmtId="0" fontId="4" fillId="0" borderId="3" xfId="0" applyFont="1" applyBorder="1" applyAlignment="1">
      <alignment horizontal="left" vertical="center" wrapText="1"/>
    </xf>
    <xf numFmtId="0" fontId="3" fillId="0" borderId="20" xfId="0" applyFont="1" applyBorder="1" applyAlignment="1" applyProtection="1">
      <alignment vertical="center"/>
      <protection hidden="1"/>
    </xf>
    <xf numFmtId="0" fontId="3" fillId="0" borderId="20" xfId="0" applyFont="1" applyBorder="1" applyAlignment="1">
      <alignment horizontal="left" vertical="center" wrapText="1"/>
    </xf>
    <xf numFmtId="4" fontId="3" fillId="0" borderId="20" xfId="0" applyNumberFormat="1" applyFont="1" applyBorder="1" applyAlignment="1" applyProtection="1">
      <alignment horizontal="right" vertical="center" wrapText="1"/>
      <protection locked="0"/>
    </xf>
    <xf numFmtId="4" fontId="3" fillId="0" borderId="4" xfId="0" applyNumberFormat="1" applyFont="1" applyBorder="1" applyAlignment="1" applyProtection="1">
      <alignment horizontal="right" vertical="center" wrapText="1"/>
      <protection locked="0"/>
    </xf>
    <xf numFmtId="0" fontId="3" fillId="0" borderId="3" xfId="0" applyFont="1" applyBorder="1" applyAlignment="1" applyProtection="1">
      <alignment horizontal="center" vertical="center" wrapText="1"/>
      <protection locked="0"/>
    </xf>
    <xf numFmtId="49" fontId="3" fillId="0" borderId="4" xfId="3" applyNumberFormat="1" applyFont="1" applyBorder="1" applyAlignment="1">
      <alignment horizontal="center" vertical="center" wrapText="1"/>
    </xf>
    <xf numFmtId="4" fontId="3" fillId="0" borderId="4" xfId="3" applyNumberFormat="1" applyFont="1" applyBorder="1" applyAlignment="1">
      <alignment horizontal="center" vertical="center"/>
    </xf>
    <xf numFmtId="4" fontId="3" fillId="0" borderId="4" xfId="3" applyNumberFormat="1" applyFont="1" applyBorder="1" applyAlignment="1">
      <alignment horizontal="center" vertical="center" wrapText="1"/>
    </xf>
    <xf numFmtId="49" fontId="6" fillId="0" borderId="4" xfId="0" applyNumberFormat="1" applyFont="1" applyBorder="1" applyAlignment="1" applyProtection="1">
      <alignment horizontal="left" vertical="top"/>
      <protection locked="0"/>
    </xf>
    <xf numFmtId="4" fontId="6" fillId="0" borderId="4" xfId="0" applyNumberFormat="1" applyFont="1" applyBorder="1" applyAlignment="1" applyProtection="1">
      <alignment horizontal="right" vertical="top"/>
      <protection locked="0"/>
    </xf>
    <xf numFmtId="0" fontId="6" fillId="0" borderId="0" xfId="5" applyAlignment="1">
      <alignment vertical="center"/>
    </xf>
    <xf numFmtId="0" fontId="3" fillId="7" borderId="4" xfId="3" applyFont="1" applyFill="1" applyBorder="1" applyAlignment="1">
      <alignment horizontal="center" vertical="center" wrapText="1"/>
    </xf>
    <xf numFmtId="0" fontId="6" fillId="0" borderId="4" xfId="59" applyBorder="1"/>
    <xf numFmtId="0" fontId="6" fillId="0" borderId="4" xfId="59" applyBorder="1" applyAlignment="1">
      <alignment horizontal="center"/>
    </xf>
    <xf numFmtId="0" fontId="21" fillId="9" borderId="0" xfId="60" applyFont="1" applyFill="1" applyAlignment="1" applyProtection="1">
      <alignment horizontal="center"/>
      <protection locked="0"/>
    </xf>
    <xf numFmtId="0" fontId="21" fillId="9" borderId="0" xfId="60" applyFont="1" applyFill="1" applyProtection="1">
      <protection locked="0"/>
    </xf>
    <xf numFmtId="4" fontId="21" fillId="9" borderId="0" xfId="60" applyNumberFormat="1" applyFont="1" applyFill="1" applyProtection="1">
      <protection locked="0"/>
    </xf>
    <xf numFmtId="0" fontId="21" fillId="0" borderId="0" xfId="60" applyFont="1"/>
    <xf numFmtId="0" fontId="21" fillId="9" borderId="0" xfId="60" applyFont="1" applyFill="1"/>
    <xf numFmtId="0" fontId="54" fillId="0" borderId="20" xfId="60" applyFont="1" applyBorder="1"/>
    <xf numFmtId="0" fontId="21" fillId="0" borderId="20" xfId="60" applyFont="1" applyBorder="1"/>
    <xf numFmtId="0" fontId="21" fillId="0" borderId="6" xfId="60" applyFont="1" applyBorder="1" applyAlignment="1">
      <alignment horizontal="center"/>
    </xf>
    <xf numFmtId="0" fontId="2" fillId="9" borderId="0" xfId="60" applyFont="1" applyFill="1" applyAlignment="1" applyProtection="1">
      <alignment horizontal="center" vertical="top" wrapText="1"/>
      <protection locked="0"/>
    </xf>
    <xf numFmtId="0" fontId="2" fillId="9" borderId="0" xfId="60" applyFont="1" applyFill="1" applyAlignment="1" applyProtection="1">
      <alignment vertical="top" wrapText="1"/>
      <protection locked="0"/>
    </xf>
    <xf numFmtId="0" fontId="21" fillId="0" borderId="0" xfId="60" applyFont="1" applyAlignment="1">
      <alignment horizontal="center"/>
    </xf>
    <xf numFmtId="0" fontId="21" fillId="9" borderId="0" xfId="0" applyFont="1" applyFill="1"/>
    <xf numFmtId="0" fontId="6" fillId="9" borderId="0" xfId="0" applyFont="1" applyFill="1"/>
    <xf numFmtId="0" fontId="21" fillId="0" borderId="0" xfId="0" applyFont="1"/>
    <xf numFmtId="0" fontId="21" fillId="9" borderId="0" xfId="5" applyFont="1" applyFill="1"/>
    <xf numFmtId="0" fontId="6" fillId="9" borderId="0" xfId="5" applyFill="1"/>
    <xf numFmtId="0" fontId="21" fillId="0" borderId="0" xfId="5" applyFont="1"/>
    <xf numFmtId="0" fontId="56" fillId="0" borderId="0" xfId="0" applyFont="1"/>
    <xf numFmtId="0" fontId="55" fillId="2" borderId="4" xfId="0" applyFont="1" applyFill="1" applyBorder="1" applyAlignment="1">
      <alignment horizontal="center"/>
    </xf>
    <xf numFmtId="0" fontId="55" fillId="2" borderId="4" xfId="0" applyFont="1" applyFill="1" applyBorder="1" applyAlignment="1">
      <alignment horizontal="center" wrapText="1"/>
    </xf>
    <xf numFmtId="0" fontId="55" fillId="2" borderId="4" xfId="0" applyFont="1" applyFill="1" applyBorder="1"/>
    <xf numFmtId="0" fontId="55" fillId="2" borderId="4" xfId="0" applyFont="1" applyFill="1" applyBorder="1" applyAlignment="1">
      <alignment horizontal="left"/>
    </xf>
    <xf numFmtId="43" fontId="55" fillId="2" borderId="4" xfId="0" applyNumberFormat="1" applyFont="1" applyFill="1" applyBorder="1" applyAlignment="1">
      <alignment horizontal="center" wrapText="1"/>
    </xf>
    <xf numFmtId="0" fontId="56" fillId="0" borderId="4" xfId="0" applyFont="1" applyBorder="1"/>
    <xf numFmtId="0" fontId="56" fillId="0" borderId="4" xfId="0" applyFont="1" applyBorder="1" applyAlignment="1">
      <alignment horizontal="center" vertical="center"/>
    </xf>
    <xf numFmtId="0" fontId="56" fillId="0" borderId="4" xfId="0" applyFont="1" applyBorder="1" applyAlignment="1">
      <alignment horizontal="left"/>
    </xf>
    <xf numFmtId="0" fontId="55" fillId="0" borderId="4" xfId="0" applyFont="1" applyBorder="1" applyAlignment="1">
      <alignment horizontal="left"/>
    </xf>
    <xf numFmtId="43" fontId="56" fillId="0" borderId="4" xfId="0" applyNumberFormat="1" applyFont="1" applyBorder="1" applyAlignment="1">
      <alignment horizontal="center" wrapText="1"/>
    </xf>
    <xf numFmtId="0" fontId="56" fillId="0" borderId="25" xfId="0" applyFont="1" applyBorder="1"/>
    <xf numFmtId="170" fontId="57" fillId="0" borderId="0" xfId="0" applyNumberFormat="1" applyFont="1"/>
    <xf numFmtId="0" fontId="53" fillId="0" borderId="4" xfId="0" applyFont="1" applyBorder="1"/>
    <xf numFmtId="0" fontId="56" fillId="0" borderId="4" xfId="0" applyFont="1" applyBorder="1" applyAlignment="1">
      <alignment horizontal="center"/>
    </xf>
    <xf numFmtId="49" fontId="56" fillId="0" borderId="40" xfId="0" applyNumberFormat="1" applyFont="1" applyBorder="1" applyAlignment="1">
      <alignment horizontal="center" wrapText="1"/>
    </xf>
    <xf numFmtId="4" fontId="58" fillId="0" borderId="4" xfId="0" applyNumberFormat="1" applyFont="1" applyBorder="1"/>
    <xf numFmtId="4" fontId="59" fillId="0" borderId="4" xfId="0" applyNumberFormat="1" applyFont="1" applyBorder="1"/>
    <xf numFmtId="0" fontId="56" fillId="0" borderId="24" xfId="0" applyFont="1" applyBorder="1"/>
    <xf numFmtId="0" fontId="56" fillId="0" borderId="24" xfId="0" applyFont="1" applyBorder="1" applyAlignment="1">
      <alignment horizontal="center" vertical="center"/>
    </xf>
    <xf numFmtId="0" fontId="53" fillId="0" borderId="24" xfId="0" applyFont="1" applyBorder="1"/>
    <xf numFmtId="0" fontId="56" fillId="0" borderId="24" xfId="0" applyFont="1" applyBorder="1" applyAlignment="1">
      <alignment horizontal="center"/>
    </xf>
    <xf numFmtId="49" fontId="56" fillId="0" borderId="41" xfId="0" applyNumberFormat="1" applyFont="1" applyBorder="1" applyAlignment="1">
      <alignment horizontal="center" wrapText="1"/>
    </xf>
    <xf numFmtId="4" fontId="58" fillId="0" borderId="24" xfId="0" applyNumberFormat="1" applyFont="1" applyBorder="1"/>
    <xf numFmtId="43" fontId="55" fillId="0" borderId="4" xfId="0" applyNumberFormat="1" applyFont="1" applyBorder="1"/>
    <xf numFmtId="0" fontId="56" fillId="0" borderId="0" xfId="0" applyFont="1" applyAlignment="1">
      <alignment horizontal="center"/>
    </xf>
    <xf numFmtId="0" fontId="56" fillId="0" borderId="0" xfId="0" applyFont="1" applyAlignment="1">
      <alignment horizontal="left"/>
    </xf>
    <xf numFmtId="0" fontId="6" fillId="0" borderId="8" xfId="5" applyBorder="1" applyAlignment="1" applyProtection="1">
      <alignment horizontal="left" vertical="top"/>
      <protection locked="0"/>
    </xf>
    <xf numFmtId="0" fontId="6" fillId="0" borderId="0" xfId="5" applyAlignment="1" applyProtection="1">
      <alignment horizontal="left" vertical="top"/>
      <protection locked="0"/>
    </xf>
    <xf numFmtId="4" fontId="6" fillId="0" borderId="9" xfId="5" applyNumberFormat="1" applyBorder="1" applyAlignment="1" applyProtection="1">
      <alignment vertical="top"/>
      <protection locked="0"/>
    </xf>
    <xf numFmtId="0" fontId="6" fillId="0" borderId="0" xfId="5" applyAlignment="1" applyProtection="1">
      <alignment horizontal="left" vertical="center"/>
      <protection locked="0"/>
    </xf>
    <xf numFmtId="4" fontId="6" fillId="0" borderId="9" xfId="5" applyNumberFormat="1" applyBorder="1" applyAlignment="1" applyProtection="1">
      <alignment horizontal="right" vertical="top"/>
      <protection locked="0"/>
    </xf>
    <xf numFmtId="0" fontId="6" fillId="0" borderId="10" xfId="5" applyBorder="1" applyAlignment="1" applyProtection="1">
      <alignment horizontal="left" vertical="top"/>
      <protection locked="0"/>
    </xf>
    <xf numFmtId="0" fontId="6" fillId="0" borderId="20" xfId="5" applyBorder="1" applyAlignment="1" applyProtection="1">
      <alignment horizontal="left" vertical="top"/>
      <protection locked="0"/>
    </xf>
    <xf numFmtId="4" fontId="6" fillId="0" borderId="11" xfId="5" applyNumberFormat="1" applyBorder="1" applyAlignment="1" applyProtection="1">
      <alignment vertical="top"/>
      <protection locked="0"/>
    </xf>
    <xf numFmtId="0" fontId="6" fillId="0" borderId="0" xfId="5" applyAlignment="1" applyProtection="1">
      <alignment vertical="top"/>
      <protection locked="0"/>
    </xf>
    <xf numFmtId="0" fontId="6" fillId="0" borderId="10" xfId="5" applyBorder="1" applyAlignment="1" applyProtection="1">
      <alignment vertical="top"/>
      <protection locked="0"/>
    </xf>
    <xf numFmtId="0" fontId="6" fillId="0" borderId="20" xfId="5" applyBorder="1" applyAlignment="1" applyProtection="1">
      <alignment horizontal="left"/>
      <protection locked="0"/>
    </xf>
    <xf numFmtId="4" fontId="6" fillId="0" borderId="11" xfId="5" applyNumberFormat="1" applyBorder="1" applyAlignment="1" applyProtection="1">
      <alignment horizontal="right" vertical="top"/>
      <protection locked="0"/>
    </xf>
    <xf numFmtId="43" fontId="0" fillId="0" borderId="0" xfId="11" applyFont="1"/>
    <xf numFmtId="0" fontId="6" fillId="0" borderId="0" xfId="5" applyAlignment="1" applyProtection="1">
      <alignment horizontal="left"/>
      <protection locked="0"/>
    </xf>
    <xf numFmtId="0" fontId="6" fillId="0" borderId="0" xfId="5" applyAlignment="1" applyProtection="1">
      <alignment horizontal="right" vertical="top"/>
      <protection locked="0"/>
    </xf>
    <xf numFmtId="0" fontId="3" fillId="2" borderId="1" xfId="3" applyFont="1" applyFill="1" applyBorder="1" applyAlignment="1" applyProtection="1">
      <alignment horizontal="center" vertical="center" wrapText="1"/>
      <protection locked="0"/>
    </xf>
    <xf numFmtId="0" fontId="3" fillId="2" borderId="2" xfId="3" applyFont="1" applyFill="1" applyBorder="1" applyAlignment="1" applyProtection="1">
      <alignment horizontal="center" vertical="center" wrapText="1"/>
      <protection locked="0"/>
    </xf>
    <xf numFmtId="0" fontId="3" fillId="2" borderId="3" xfId="3" applyFont="1" applyFill="1" applyBorder="1" applyAlignment="1" applyProtection="1">
      <alignment horizontal="center" vertical="center" wrapText="1"/>
      <protection locked="0"/>
    </xf>
    <xf numFmtId="0" fontId="3" fillId="2" borderId="5" xfId="3" applyFont="1" applyFill="1" applyBorder="1" applyAlignment="1" applyProtection="1">
      <alignment horizontal="center" vertical="center" wrapText="1"/>
      <protection locked="0"/>
    </xf>
    <xf numFmtId="0" fontId="3" fillId="2" borderId="6" xfId="3" applyFont="1" applyFill="1" applyBorder="1" applyAlignment="1" applyProtection="1">
      <alignment horizontal="center" vertical="center" wrapText="1"/>
      <protection locked="0"/>
    </xf>
    <xf numFmtId="0" fontId="3" fillId="2" borderId="7" xfId="3" applyFont="1" applyFill="1" applyBorder="1" applyAlignment="1" applyProtection="1">
      <alignment horizontal="center" vertical="center" wrapText="1"/>
      <protection locked="0"/>
    </xf>
    <xf numFmtId="0" fontId="2" fillId="0" borderId="0" xfId="3" applyAlignment="1" applyProtection="1">
      <alignment horizontal="left" vertical="top" wrapText="1" indent="1"/>
      <protection locked="0"/>
    </xf>
    <xf numFmtId="0" fontId="6" fillId="0" borderId="0" xfId="5" applyAlignment="1">
      <alignment horizontal="left" vertical="top" wrapText="1" indent="1"/>
    </xf>
    <xf numFmtId="0" fontId="6" fillId="0" borderId="0" xfId="5" applyAlignment="1">
      <alignment horizontal="left" wrapText="1" indent="1"/>
    </xf>
    <xf numFmtId="0" fontId="3" fillId="2" borderId="3" xfId="3" applyFont="1" applyFill="1" applyBorder="1" applyAlignment="1" applyProtection="1">
      <alignment horizontal="center" vertical="center"/>
      <protection locked="0"/>
    </xf>
    <xf numFmtId="0" fontId="2" fillId="0" borderId="0" xfId="3" applyAlignment="1" applyProtection="1">
      <alignment vertical="top" wrapText="1"/>
      <protection locked="0"/>
    </xf>
    <xf numFmtId="0" fontId="6" fillId="0" borderId="0" xfId="5" applyAlignment="1">
      <alignment wrapText="1"/>
    </xf>
    <xf numFmtId="0" fontId="10" fillId="3" borderId="0" xfId="6" applyFont="1" applyFill="1" applyAlignment="1">
      <alignment horizontal="center" vertical="center"/>
    </xf>
    <xf numFmtId="0" fontId="11" fillId="3" borderId="0" xfId="6" applyFont="1" applyFill="1" applyAlignment="1">
      <alignment horizontal="center" vertical="center"/>
    </xf>
    <xf numFmtId="0" fontId="10" fillId="3" borderId="0" xfId="6" applyFont="1" applyFill="1" applyBorder="1" applyAlignment="1">
      <alignment horizontal="center" vertical="center"/>
    </xf>
    <xf numFmtId="0" fontId="3" fillId="3" borderId="0" xfId="6" applyFont="1" applyFill="1" applyAlignment="1">
      <alignment horizontal="center" vertical="center"/>
    </xf>
    <xf numFmtId="0" fontId="3" fillId="3" borderId="0" xfId="6" applyFont="1" applyFill="1" applyAlignment="1">
      <alignment vertical="center"/>
    </xf>
    <xf numFmtId="0" fontId="11" fillId="3" borderId="0" xfId="9" applyFont="1" applyFill="1" applyAlignment="1">
      <alignment horizontal="center" vertical="center"/>
    </xf>
    <xf numFmtId="0" fontId="18" fillId="7" borderId="5" xfId="12" applyFont="1" applyFill="1" applyBorder="1" applyAlignment="1">
      <alignment horizontal="center" vertical="center"/>
    </xf>
    <xf numFmtId="0" fontId="18" fillId="7" borderId="6" xfId="12" applyFont="1" applyFill="1" applyBorder="1" applyAlignment="1">
      <alignment horizontal="center" vertical="center"/>
    </xf>
    <xf numFmtId="0" fontId="18" fillId="7" borderId="7" xfId="12" applyFont="1" applyFill="1" applyBorder="1" applyAlignment="1">
      <alignment horizontal="center" vertical="center"/>
    </xf>
    <xf numFmtId="0" fontId="18" fillId="7" borderId="8" xfId="12" applyFont="1" applyFill="1" applyBorder="1" applyAlignment="1">
      <alignment horizontal="center" vertical="center"/>
    </xf>
    <xf numFmtId="0" fontId="18" fillId="7" borderId="0" xfId="12" applyFont="1" applyFill="1" applyAlignment="1">
      <alignment horizontal="center" vertical="center"/>
    </xf>
    <xf numFmtId="0" fontId="18" fillId="7" borderId="9" xfId="12" applyFont="1" applyFill="1" applyBorder="1" applyAlignment="1">
      <alignment horizontal="center" vertical="center"/>
    </xf>
    <xf numFmtId="0" fontId="18" fillId="7" borderId="0" xfId="12" applyFont="1" applyFill="1" applyBorder="1" applyAlignment="1">
      <alignment horizontal="center" vertical="center"/>
    </xf>
    <xf numFmtId="0" fontId="18" fillId="7" borderId="10" xfId="12" applyFont="1" applyFill="1" applyBorder="1" applyAlignment="1">
      <alignment horizontal="center" vertical="center"/>
    </xf>
    <xf numFmtId="0" fontId="18" fillId="7" borderId="20" xfId="12" applyFont="1" applyFill="1" applyBorder="1" applyAlignment="1">
      <alignment horizontal="center" vertical="center"/>
    </xf>
    <xf numFmtId="0" fontId="18" fillId="7" borderId="11" xfId="12" applyFont="1" applyFill="1" applyBorder="1" applyAlignment="1">
      <alignment horizontal="center" vertical="center"/>
    </xf>
    <xf numFmtId="0" fontId="6" fillId="0" borderId="0" xfId="12" applyFont="1" applyAlignment="1">
      <alignment horizontal="left" wrapText="1"/>
    </xf>
    <xf numFmtId="0" fontId="3" fillId="7" borderId="5" xfId="12" applyFont="1" applyFill="1" applyBorder="1" applyAlignment="1" applyProtection="1">
      <alignment horizontal="center" vertical="center" wrapText="1"/>
      <protection locked="0"/>
    </xf>
    <xf numFmtId="0" fontId="3" fillId="7" borderId="6" xfId="12" applyFont="1" applyFill="1" applyBorder="1" applyAlignment="1" applyProtection="1">
      <alignment horizontal="center" vertical="center" wrapText="1"/>
      <protection locked="0"/>
    </xf>
    <xf numFmtId="0" fontId="3" fillId="7" borderId="7" xfId="12" applyFont="1" applyFill="1" applyBorder="1" applyAlignment="1" applyProtection="1">
      <alignment horizontal="center" vertical="center" wrapText="1"/>
      <protection locked="0"/>
    </xf>
    <xf numFmtId="0" fontId="3" fillId="7" borderId="8" xfId="12" applyFont="1" applyFill="1" applyBorder="1" applyAlignment="1" applyProtection="1">
      <alignment horizontal="center" vertical="center" wrapText="1"/>
      <protection locked="0"/>
    </xf>
    <xf numFmtId="0" fontId="3" fillId="7" borderId="0" xfId="12" applyFont="1" applyFill="1" applyAlignment="1" applyProtection="1">
      <alignment horizontal="center" vertical="center" wrapText="1"/>
      <protection locked="0"/>
    </xf>
    <xf numFmtId="0" fontId="3" fillId="7" borderId="9" xfId="12" applyFont="1" applyFill="1" applyBorder="1" applyAlignment="1" applyProtection="1">
      <alignment horizontal="center" vertical="center" wrapText="1"/>
      <protection locked="0"/>
    </xf>
    <xf numFmtId="0" fontId="3" fillId="7" borderId="0" xfId="12" applyFont="1" applyFill="1" applyBorder="1" applyAlignment="1" applyProtection="1">
      <alignment horizontal="center" vertical="center" wrapText="1"/>
      <protection locked="0"/>
    </xf>
    <xf numFmtId="0" fontId="11" fillId="3" borderId="0" xfId="9" applyFont="1" applyFill="1" applyAlignment="1">
      <alignment vertical="center"/>
    </xf>
    <xf numFmtId="0" fontId="11" fillId="3" borderId="0" xfId="9" applyFont="1" applyFill="1" applyAlignment="1">
      <alignment horizontal="center"/>
    </xf>
    <xf numFmtId="0" fontId="11" fillId="3" borderId="0" xfId="9" applyFont="1" applyFill="1"/>
    <xf numFmtId="0" fontId="21" fillId="0" borderId="0" xfId="5" applyFont="1" applyAlignment="1">
      <alignment horizontal="left" vertical="center"/>
    </xf>
    <xf numFmtId="0" fontId="22" fillId="0" borderId="0" xfId="5" applyFont="1" applyAlignment="1">
      <alignment horizontal="left" vertical="center"/>
    </xf>
    <xf numFmtId="0" fontId="21" fillId="0" borderId="0" xfId="5" applyFont="1" applyAlignment="1">
      <alignment horizontal="left" vertical="center" wrapText="1"/>
    </xf>
    <xf numFmtId="0" fontId="20" fillId="0" borderId="0" xfId="5" applyFont="1" applyAlignment="1">
      <alignment horizontal="left" vertical="center"/>
    </xf>
    <xf numFmtId="0" fontId="22" fillId="0" borderId="0" xfId="5" applyFont="1" applyAlignment="1">
      <alignment horizontal="left" vertical="center" wrapText="1"/>
    </xf>
    <xf numFmtId="0" fontId="19" fillId="0" borderId="0" xfId="13" applyFont="1" applyAlignment="1">
      <alignment horizontal="center" vertical="center"/>
    </xf>
    <xf numFmtId="0" fontId="2" fillId="8" borderId="0" xfId="13" applyFont="1" applyFill="1" applyAlignment="1">
      <alignment horizontal="center" vertical="center"/>
    </xf>
    <xf numFmtId="0" fontId="20" fillId="0" borderId="0" xfId="5" applyFont="1" applyAlignment="1">
      <alignment horizontal="center" vertical="center"/>
    </xf>
    <xf numFmtId="0" fontId="0" fillId="0" borderId="0" xfId="10" applyFont="1" applyFill="1" applyBorder="1" applyAlignment="1" applyProtection="1">
      <alignment horizontal="left" vertical="top" wrapText="1"/>
      <protection locked="0"/>
    </xf>
    <xf numFmtId="0" fontId="3" fillId="2" borderId="1" xfId="10" applyFont="1" applyFill="1" applyBorder="1" applyAlignment="1" applyProtection="1">
      <alignment horizontal="center" vertical="center" wrapText="1"/>
      <protection locked="0"/>
    </xf>
    <xf numFmtId="0" fontId="3" fillId="2" borderId="2" xfId="10" applyFont="1" applyFill="1" applyBorder="1" applyAlignment="1" applyProtection="1">
      <alignment horizontal="center" vertical="center" wrapText="1"/>
      <protection locked="0"/>
    </xf>
    <xf numFmtId="0" fontId="3" fillId="2" borderId="3" xfId="10" applyFont="1" applyFill="1" applyBorder="1" applyAlignment="1" applyProtection="1">
      <alignment horizontal="center" vertical="center" wrapText="1"/>
      <protection locked="0"/>
    </xf>
    <xf numFmtId="0" fontId="3" fillId="2" borderId="6" xfId="10" applyFont="1" applyFill="1" applyBorder="1" applyAlignment="1">
      <alignment horizontal="center" vertical="center"/>
    </xf>
    <xf numFmtId="0" fontId="3" fillId="2" borderId="0" xfId="10" applyFont="1" applyFill="1" applyBorder="1" applyAlignment="1">
      <alignment horizontal="center" vertical="center"/>
    </xf>
    <xf numFmtId="0" fontId="3" fillId="2" borderId="20" xfId="10" applyFont="1" applyFill="1" applyBorder="1" applyAlignment="1">
      <alignment horizontal="center" vertical="center"/>
    </xf>
    <xf numFmtId="0" fontId="3" fillId="2" borderId="24" xfId="10" applyFont="1" applyFill="1" applyBorder="1" applyAlignment="1">
      <alignment horizontal="center" vertical="center" wrapText="1"/>
    </xf>
    <xf numFmtId="0" fontId="3" fillId="2" borderId="25" xfId="10" applyFont="1" applyFill="1" applyBorder="1" applyAlignment="1">
      <alignment horizontal="center" vertical="center" wrapText="1"/>
    </xf>
    <xf numFmtId="0" fontId="3" fillId="2" borderId="6" xfId="10" applyFont="1" applyFill="1" applyBorder="1" applyAlignment="1">
      <alignment horizontal="center" vertical="center" wrapText="1"/>
    </xf>
    <xf numFmtId="0" fontId="3" fillId="2" borderId="0" xfId="10" applyFont="1" applyFill="1" applyBorder="1" applyAlignment="1">
      <alignment horizontal="center" vertical="center" wrapText="1"/>
    </xf>
    <xf numFmtId="0" fontId="3" fillId="2" borderId="20" xfId="10" applyFont="1" applyFill="1" applyBorder="1" applyAlignment="1">
      <alignment horizontal="center" vertical="center" wrapText="1"/>
    </xf>
    <xf numFmtId="0" fontId="3" fillId="2" borderId="2" xfId="15" applyFont="1" applyFill="1" applyBorder="1" applyAlignment="1" applyProtection="1">
      <alignment horizontal="center" vertical="center" wrapText="1"/>
      <protection locked="0"/>
    </xf>
    <xf numFmtId="0" fontId="3" fillId="2" borderId="3" xfId="15" applyFont="1" applyFill="1" applyBorder="1" applyAlignment="1" applyProtection="1">
      <alignment horizontal="center" vertical="center" wrapText="1"/>
      <protection locked="0"/>
    </xf>
    <xf numFmtId="0" fontId="3" fillId="2" borderId="7" xfId="15" applyFont="1" applyFill="1" applyBorder="1" applyAlignment="1">
      <alignment horizontal="center" vertical="center"/>
    </xf>
    <xf numFmtId="0" fontId="3" fillId="2" borderId="9" xfId="15" applyFont="1" applyFill="1" applyBorder="1" applyAlignment="1">
      <alignment horizontal="center" vertical="center"/>
    </xf>
    <xf numFmtId="0" fontId="3" fillId="2" borderId="11" xfId="15" applyFont="1" applyFill="1" applyBorder="1" applyAlignment="1">
      <alignment horizontal="center" vertical="center"/>
    </xf>
    <xf numFmtId="0" fontId="3" fillId="2" borderId="1" xfId="15" applyFont="1" applyFill="1" applyBorder="1" applyAlignment="1" applyProtection="1">
      <alignment horizontal="center" vertical="center" wrapText="1"/>
      <protection locked="0"/>
    </xf>
    <xf numFmtId="4" fontId="3" fillId="2" borderId="24" xfId="15" applyNumberFormat="1" applyFont="1" applyFill="1" applyBorder="1" applyAlignment="1">
      <alignment horizontal="center" vertical="center" wrapText="1"/>
    </xf>
    <xf numFmtId="4" fontId="3" fillId="2" borderId="25" xfId="15" applyNumberFormat="1" applyFont="1" applyFill="1" applyBorder="1" applyAlignment="1">
      <alignment horizontal="center" vertical="center" wrapText="1"/>
    </xf>
    <xf numFmtId="0" fontId="3" fillId="2" borderId="1" xfId="5" applyFont="1" applyFill="1" applyBorder="1" applyAlignment="1" applyProtection="1">
      <alignment horizontal="center" vertical="center" wrapText="1"/>
      <protection locked="0"/>
    </xf>
    <xf numFmtId="0" fontId="3" fillId="2" borderId="2" xfId="5" applyFont="1" applyFill="1" applyBorder="1" applyAlignment="1" applyProtection="1">
      <alignment horizontal="center" vertical="center" wrapText="1"/>
      <protection locked="0"/>
    </xf>
    <xf numFmtId="0" fontId="3" fillId="2" borderId="3" xfId="5" applyFont="1" applyFill="1" applyBorder="1" applyAlignment="1" applyProtection="1">
      <alignment horizontal="center" vertical="center" wrapText="1"/>
      <protection locked="0"/>
    </xf>
    <xf numFmtId="164" fontId="3" fillId="2" borderId="5" xfId="4" applyNumberFormat="1" applyFont="1" applyFill="1" applyBorder="1" applyAlignment="1" applyProtection="1">
      <alignment horizontal="center" vertical="center" wrapText="1"/>
    </xf>
    <xf numFmtId="164" fontId="3" fillId="2" borderId="10" xfId="4" applyNumberFormat="1" applyFont="1" applyFill="1" applyBorder="1" applyAlignment="1" applyProtection="1">
      <alignment horizontal="center" vertical="center" wrapText="1"/>
    </xf>
    <xf numFmtId="164" fontId="3" fillId="2" borderId="1" xfId="4" applyNumberFormat="1" applyFont="1" applyFill="1" applyBorder="1" applyAlignment="1" applyProtection="1">
      <alignment horizontal="center" vertical="center"/>
      <protection locked="0"/>
    </xf>
    <xf numFmtId="164" fontId="3" fillId="2" borderId="2" xfId="4" applyNumberFormat="1" applyFont="1" applyFill="1" applyBorder="1" applyAlignment="1" applyProtection="1">
      <alignment horizontal="center" vertical="center"/>
      <protection locked="0"/>
    </xf>
    <xf numFmtId="164" fontId="3" fillId="2" borderId="3" xfId="4" applyNumberFormat="1" applyFont="1" applyFill="1" applyBorder="1" applyAlignment="1" applyProtection="1">
      <alignment horizontal="center" vertical="center"/>
      <protection locked="0"/>
    </xf>
    <xf numFmtId="164" fontId="3" fillId="2" borderId="1" xfId="4" applyNumberFormat="1" applyFont="1" applyFill="1" applyBorder="1" applyAlignment="1" applyProtection="1">
      <alignment horizontal="center" vertical="center" wrapText="1"/>
    </xf>
    <xf numFmtId="164" fontId="3" fillId="2" borderId="2" xfId="4" applyNumberFormat="1" applyFont="1" applyFill="1" applyBorder="1" applyAlignment="1" applyProtection="1">
      <alignment horizontal="center" vertical="center" wrapText="1"/>
    </xf>
    <xf numFmtId="164" fontId="3" fillId="2" borderId="3" xfId="4" applyNumberFormat="1" applyFont="1" applyFill="1" applyBorder="1" applyAlignment="1" applyProtection="1">
      <alignment horizontal="center" vertical="center" wrapText="1"/>
    </xf>
    <xf numFmtId="0" fontId="3" fillId="2" borderId="4" xfId="5" applyFont="1" applyFill="1" applyBorder="1" applyAlignment="1" applyProtection="1">
      <alignment horizontal="center" vertical="center" wrapText="1"/>
      <protection locked="0"/>
    </xf>
    <xf numFmtId="164" fontId="3" fillId="2" borderId="4" xfId="4" applyNumberFormat="1" applyFont="1" applyFill="1" applyBorder="1" applyAlignment="1" applyProtection="1">
      <alignment horizontal="center" vertical="center"/>
      <protection locked="0"/>
    </xf>
    <xf numFmtId="164" fontId="3" fillId="2" borderId="4" xfId="4" applyNumberFormat="1" applyFont="1" applyFill="1" applyBorder="1" applyAlignment="1" applyProtection="1">
      <alignment horizontal="center" vertical="center" wrapText="1"/>
      <protection locked="0"/>
    </xf>
    <xf numFmtId="0" fontId="34" fillId="0" borderId="0" xfId="5" applyFont="1" applyAlignment="1" applyProtection="1">
      <alignment horizontal="left" wrapText="1"/>
      <protection locked="0"/>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 xfId="5" applyFont="1" applyFill="1" applyBorder="1" applyAlignment="1" applyProtection="1">
      <alignment horizontal="center" wrapText="1"/>
      <protection locked="0"/>
    </xf>
    <xf numFmtId="0" fontId="3" fillId="2" borderId="2" xfId="5" applyFont="1" applyFill="1" applyBorder="1" applyAlignment="1" applyProtection="1">
      <alignment horizontal="center" wrapText="1"/>
      <protection locked="0"/>
    </xf>
    <xf numFmtId="0" fontId="3" fillId="2" borderId="3" xfId="5" applyFont="1" applyFill="1" applyBorder="1" applyAlignment="1" applyProtection="1">
      <alignment horizontal="center" wrapText="1"/>
      <protection locked="0"/>
    </xf>
    <xf numFmtId="0" fontId="6" fillId="0" borderId="20" xfId="5" applyBorder="1" applyAlignment="1">
      <alignment horizontal="center"/>
    </xf>
    <xf numFmtId="0" fontId="6" fillId="0" borderId="0" xfId="5" applyAlignment="1">
      <alignment horizontal="center"/>
    </xf>
    <xf numFmtId="0" fontId="6" fillId="0" borderId="27" xfId="5" applyBorder="1" applyAlignment="1" applyProtection="1">
      <alignment horizontal="center"/>
      <protection locked="0"/>
    </xf>
    <xf numFmtId="0" fontId="6" fillId="0" borderId="0" xfId="5" applyAlignment="1" applyProtection="1">
      <alignment horizontal="center"/>
      <protection locked="0"/>
    </xf>
    <xf numFmtId="0" fontId="6" fillId="0" borderId="28" xfId="5" applyBorder="1" applyAlignment="1" applyProtection="1">
      <alignment horizontal="center"/>
      <protection locked="0"/>
    </xf>
    <xf numFmtId="0" fontId="3" fillId="2" borderId="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4" xfId="10" applyFont="1" applyFill="1" applyBorder="1" applyAlignment="1">
      <alignment horizontal="center" vertical="center"/>
    </xf>
    <xf numFmtId="0" fontId="53" fillId="7" borderId="1" xfId="3" applyFont="1" applyFill="1" applyBorder="1" applyAlignment="1" applyProtection="1">
      <alignment horizontal="center" vertical="center" wrapText="1"/>
      <protection locked="0"/>
    </xf>
    <xf numFmtId="0" fontId="53" fillId="7" borderId="2" xfId="3" applyFont="1" applyFill="1" applyBorder="1" applyAlignment="1" applyProtection="1">
      <alignment horizontal="center" vertical="center" wrapText="1"/>
      <protection locked="0"/>
    </xf>
    <xf numFmtId="0" fontId="53" fillId="7" borderId="3" xfId="3" applyFont="1" applyFill="1" applyBorder="1" applyAlignment="1" applyProtection="1">
      <alignment horizontal="center" vertical="center" wrapText="1"/>
      <protection locked="0"/>
    </xf>
    <xf numFmtId="0" fontId="6" fillId="0" borderId="0" xfId="61" applyFont="1" applyAlignment="1">
      <alignment horizontal="center" wrapText="1"/>
    </xf>
    <xf numFmtId="0" fontId="3" fillId="7" borderId="24" xfId="3" applyFont="1" applyFill="1" applyBorder="1" applyAlignment="1">
      <alignment horizontal="center" vertical="center" wrapText="1"/>
    </xf>
    <xf numFmtId="0" fontId="3" fillId="7" borderId="25" xfId="3" applyFont="1" applyFill="1" applyBorder="1" applyAlignment="1">
      <alignment horizontal="center" vertical="center" wrapText="1"/>
    </xf>
    <xf numFmtId="0" fontId="3" fillId="7" borderId="1" xfId="3" applyFont="1" applyFill="1" applyBorder="1" applyAlignment="1">
      <alignment horizontal="center" vertical="center" wrapText="1"/>
    </xf>
    <xf numFmtId="0" fontId="3" fillId="7" borderId="3" xfId="3" applyFont="1" applyFill="1" applyBorder="1" applyAlignment="1">
      <alignment horizontal="center" vertical="center" wrapText="1"/>
    </xf>
    <xf numFmtId="0" fontId="21" fillId="9" borderId="0" xfId="60" applyFont="1" applyFill="1" applyAlignment="1">
      <alignment horizontal="left" wrapText="1"/>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6" fillId="0" borderId="0" xfId="0" applyFont="1" applyAlignment="1">
      <alignment horizontal="center" wrapText="1"/>
    </xf>
    <xf numFmtId="0" fontId="55" fillId="0" borderId="38" xfId="0" applyFont="1" applyBorder="1" applyAlignment="1">
      <alignment horizontal="center"/>
    </xf>
    <xf numFmtId="0" fontId="55" fillId="0" borderId="28" xfId="0" applyFont="1" applyBorder="1" applyAlignment="1">
      <alignment horizontal="center"/>
    </xf>
    <xf numFmtId="0" fontId="55" fillId="0" borderId="39" xfId="0" applyFont="1" applyBorder="1" applyAlignment="1">
      <alignment horizontal="center"/>
    </xf>
    <xf numFmtId="0" fontId="55" fillId="0" borderId="16" xfId="0" applyFont="1" applyBorder="1" applyAlignment="1">
      <alignment horizontal="center"/>
    </xf>
    <xf numFmtId="0" fontId="55" fillId="0" borderId="0" xfId="0" applyFont="1" applyAlignment="1">
      <alignment horizontal="center"/>
    </xf>
    <xf numFmtId="0" fontId="55" fillId="0" borderId="17" xfId="0" applyFont="1" applyBorder="1" applyAlignment="1">
      <alignment horizontal="center"/>
    </xf>
    <xf numFmtId="0" fontId="55" fillId="0" borderId="16" xfId="0" applyFont="1" applyBorder="1" applyAlignment="1">
      <alignment horizontal="center" vertical="center"/>
    </xf>
    <xf numFmtId="0" fontId="55" fillId="0" borderId="0" xfId="0" applyFont="1" applyAlignment="1">
      <alignment horizontal="center" vertical="center"/>
    </xf>
    <xf numFmtId="0" fontId="55" fillId="0" borderId="17" xfId="0" applyFont="1" applyBorder="1" applyAlignment="1">
      <alignment horizontal="center" vertical="center"/>
    </xf>
    <xf numFmtId="0" fontId="19" fillId="7" borderId="1" xfId="3" applyFont="1" applyFill="1" applyBorder="1" applyAlignment="1">
      <alignment horizontal="center" wrapText="1"/>
    </xf>
    <xf numFmtId="0" fontId="19" fillId="7" borderId="2" xfId="3" applyFont="1" applyFill="1" applyBorder="1" applyAlignment="1">
      <alignment horizontal="center" wrapText="1"/>
    </xf>
    <xf numFmtId="0" fontId="19" fillId="7" borderId="3" xfId="3" applyFont="1" applyFill="1" applyBorder="1" applyAlignment="1">
      <alignment horizontal="center" wrapText="1"/>
    </xf>
    <xf numFmtId="0" fontId="21" fillId="9" borderId="5" xfId="0" applyFont="1" applyFill="1" applyBorder="1" applyAlignment="1">
      <alignment horizontal="center" vertical="center" wrapText="1"/>
    </xf>
    <xf numFmtId="0" fontId="21" fillId="9" borderId="8" xfId="0" applyFont="1" applyFill="1" applyBorder="1" applyAlignment="1">
      <alignment horizontal="center" vertical="center" wrapText="1"/>
    </xf>
    <xf numFmtId="0" fontId="21" fillId="9" borderId="10" xfId="0" applyFont="1" applyFill="1" applyBorder="1" applyAlignment="1">
      <alignment horizontal="center" vertical="center" wrapText="1"/>
    </xf>
    <xf numFmtId="0" fontId="21" fillId="9" borderId="6" xfId="0" applyFont="1" applyFill="1" applyBorder="1" applyAlignment="1">
      <alignment horizontal="center" vertical="center" wrapText="1"/>
    </xf>
    <xf numFmtId="0" fontId="21" fillId="9" borderId="0" xfId="0" applyFont="1" applyFill="1" applyAlignment="1">
      <alignment horizontal="center" vertical="center" wrapText="1"/>
    </xf>
    <xf numFmtId="0" fontId="21" fillId="9" borderId="20" xfId="0" applyFont="1" applyFill="1" applyBorder="1" applyAlignment="1">
      <alignment horizontal="center" vertical="center" wrapText="1"/>
    </xf>
    <xf numFmtId="0" fontId="21" fillId="9" borderId="7" xfId="0" applyFont="1" applyFill="1" applyBorder="1" applyAlignment="1">
      <alignment horizontal="center" vertical="center" wrapText="1"/>
    </xf>
    <xf numFmtId="0" fontId="21" fillId="9" borderId="9" xfId="0" applyFont="1" applyFill="1" applyBorder="1" applyAlignment="1">
      <alignment horizontal="center" vertical="center" wrapText="1"/>
    </xf>
    <xf numFmtId="0" fontId="21" fillId="9" borderId="11" xfId="0" applyFont="1" applyFill="1" applyBorder="1" applyAlignment="1">
      <alignment horizontal="center" vertical="center" wrapText="1"/>
    </xf>
    <xf numFmtId="49" fontId="55" fillId="7" borderId="8" xfId="5" applyNumberFormat="1" applyFont="1" applyFill="1" applyBorder="1" applyAlignment="1">
      <alignment horizontal="center" vertical="top" wrapText="1"/>
    </xf>
    <xf numFmtId="49" fontId="55" fillId="7" borderId="0" xfId="5" applyNumberFormat="1" applyFont="1" applyFill="1" applyAlignment="1">
      <alignment horizontal="center" vertical="top"/>
    </xf>
    <xf numFmtId="0" fontId="20" fillId="9" borderId="38" xfId="5" applyFont="1" applyFill="1" applyBorder="1" applyAlignment="1">
      <alignment horizontal="center" vertical="center" wrapText="1"/>
    </xf>
    <xf numFmtId="0" fontId="20" fillId="9" borderId="28" xfId="5" applyFont="1" applyFill="1" applyBorder="1" applyAlignment="1">
      <alignment horizontal="center" vertical="center" wrapText="1"/>
    </xf>
    <xf numFmtId="0" fontId="20" fillId="9" borderId="39" xfId="5" applyFont="1" applyFill="1" applyBorder="1" applyAlignment="1">
      <alignment horizontal="center" vertical="center" wrapText="1"/>
    </xf>
    <xf numFmtId="0" fontId="20" fillId="9" borderId="16" xfId="5" applyFont="1" applyFill="1" applyBorder="1" applyAlignment="1">
      <alignment horizontal="center" vertical="center" wrapText="1"/>
    </xf>
    <xf numFmtId="0" fontId="20" fillId="9" borderId="0" xfId="5" applyFont="1" applyFill="1" applyAlignment="1">
      <alignment horizontal="center" vertical="center" wrapText="1"/>
    </xf>
    <xf numFmtId="0" fontId="20" fillId="9" borderId="17" xfId="5" applyFont="1" applyFill="1" applyBorder="1" applyAlignment="1">
      <alignment horizontal="center" vertical="center" wrapText="1"/>
    </xf>
    <xf numFmtId="0" fontId="20" fillId="9" borderId="18" xfId="5" applyFont="1" applyFill="1" applyBorder="1" applyAlignment="1">
      <alignment horizontal="center" vertical="center" wrapText="1"/>
    </xf>
    <xf numFmtId="0" fontId="20" fillId="9" borderId="27" xfId="5" applyFont="1" applyFill="1" applyBorder="1" applyAlignment="1">
      <alignment horizontal="center" vertical="center" wrapText="1"/>
    </xf>
    <xf numFmtId="0" fontId="20" fillId="9" borderId="19" xfId="5" applyFont="1" applyFill="1" applyBorder="1" applyAlignment="1">
      <alignment horizontal="center" vertical="center" wrapText="1"/>
    </xf>
  </cellXfs>
  <cellStyles count="63">
    <cellStyle name="20% - Énfasis1" xfId="36" builtinId="30" customBuiltin="1"/>
    <cellStyle name="20% - Énfasis2" xfId="40" builtinId="34" customBuiltin="1"/>
    <cellStyle name="20% - Énfasis3" xfId="44" builtinId="38" customBuiltin="1"/>
    <cellStyle name="20% - Énfasis4" xfId="48" builtinId="42" customBuiltin="1"/>
    <cellStyle name="20% - Énfasis5" xfId="52" builtinId="46" customBuiltin="1"/>
    <cellStyle name="20% - Énfasis6" xfId="56" builtinId="50" customBuiltin="1"/>
    <cellStyle name="40% - Énfasis1" xfId="37" builtinId="31" customBuiltin="1"/>
    <cellStyle name="40% - Énfasis2" xfId="41" builtinId="35" customBuiltin="1"/>
    <cellStyle name="40% - Énfasis3" xfId="45" builtinId="39" customBuiltin="1"/>
    <cellStyle name="40% - Énfasis4" xfId="49" builtinId="43" customBuiltin="1"/>
    <cellStyle name="40% - Énfasis5" xfId="53" builtinId="47" customBuiltin="1"/>
    <cellStyle name="40% - Énfasis6" xfId="57" builtinId="51" customBuiltin="1"/>
    <cellStyle name="60% - Énfasis1" xfId="38" builtinId="32" customBuiltin="1"/>
    <cellStyle name="60% - Énfasis2" xfId="42" builtinId="36" customBuiltin="1"/>
    <cellStyle name="60% - Énfasis3" xfId="46" builtinId="40" customBuiltin="1"/>
    <cellStyle name="60% - Énfasis4" xfId="50" builtinId="44" customBuiltin="1"/>
    <cellStyle name="60% - Énfasis5" xfId="54" builtinId="48" customBuiltin="1"/>
    <cellStyle name="60% - Énfasis6" xfId="58" builtinId="52" customBuiltin="1"/>
    <cellStyle name="Buena" xfId="23" builtinId="26" customBuiltin="1"/>
    <cellStyle name="Cálculo" xfId="28" builtinId="22" customBuiltin="1"/>
    <cellStyle name="Celda de comprobación" xfId="30" builtinId="23" customBuiltin="1"/>
    <cellStyle name="Celda vinculada" xfId="29" builtinId="24" customBuiltin="1"/>
    <cellStyle name="Encabezado 1" xfId="19" builtinId="16" customBuiltin="1"/>
    <cellStyle name="Encabezado 4" xfId="22" builtinId="19" customBuiltin="1"/>
    <cellStyle name="Énfasis1" xfId="35" builtinId="29" customBuiltin="1"/>
    <cellStyle name="Énfasis2" xfId="39" builtinId="33" customBuiltin="1"/>
    <cellStyle name="Énfasis3" xfId="43" builtinId="37" customBuiltin="1"/>
    <cellStyle name="Énfasis4" xfId="47" builtinId="41" customBuiltin="1"/>
    <cellStyle name="Énfasis5" xfId="51" builtinId="45" customBuiltin="1"/>
    <cellStyle name="Énfasis6" xfId="55" builtinId="49" customBuiltin="1"/>
    <cellStyle name="Entrada" xfId="26" builtinId="20" customBuiltin="1"/>
    <cellStyle name="Hipervínculo" xfId="7" builtinId="8"/>
    <cellStyle name="Incorrecto" xfId="24" builtinId="27" customBuiltin="1"/>
    <cellStyle name="Millares" xfId="1" builtinId="3"/>
    <cellStyle name="Millares 2" xfId="62"/>
    <cellStyle name="Millares 2 4" xfId="4"/>
    <cellStyle name="Millares 2 4 2 4" xfId="14"/>
    <cellStyle name="Millares 3" xfId="11"/>
    <cellStyle name="Neutral" xfId="25" builtinId="28" customBuiltin="1"/>
    <cellStyle name="Normal" xfId="0" builtinId="0"/>
    <cellStyle name="Normal 15 4" xfId="60"/>
    <cellStyle name="Normal 2" xfId="5"/>
    <cellStyle name="Normal 2 2" xfId="3"/>
    <cellStyle name="Normal 2 3" xfId="9"/>
    <cellStyle name="Normal 2 4" xfId="10"/>
    <cellStyle name="Normal 2 4 3" xfId="59"/>
    <cellStyle name="Normal 22" xfId="61"/>
    <cellStyle name="Normal 3" xfId="6"/>
    <cellStyle name="Normal 3 2" xfId="15"/>
    <cellStyle name="Normal 3 2 2" xfId="12"/>
    <cellStyle name="Normal 3 3" xfId="8"/>
    <cellStyle name="Normal 4 2" xfId="16"/>
    <cellStyle name="Normal 7 2 4" xfId="13"/>
    <cellStyle name="Normal_141008Reportes Cuadros Institucionales-sectorialesADV" xfId="17"/>
    <cellStyle name="Notas" xfId="32" builtinId="10" customBuiltin="1"/>
    <cellStyle name="Porcentaje" xfId="2" builtinId="5"/>
    <cellStyle name="Salida" xfId="27" builtinId="21" customBuiltin="1"/>
    <cellStyle name="Texto de advertencia" xfId="31" builtinId="11" customBuiltin="1"/>
    <cellStyle name="Texto explicativo" xfId="33" builtinId="53" customBuiltin="1"/>
    <cellStyle name="Título" xfId="18" builtinId="15" customBuiltin="1"/>
    <cellStyle name="Título 2" xfId="20" builtinId="17" customBuiltin="1"/>
    <cellStyle name="Título 3" xfId="21" builtinId="18" customBuiltin="1"/>
    <cellStyle name="Total" xfId="34"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6.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emf"/></Relationships>
</file>

<file path=xl/drawings/_rels/drawing17.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emf"/></Relationships>
</file>

<file path=xl/drawings/_rels/drawing19.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0.xml.rels><?xml version="1.0" encoding="UTF-8" standalone="yes"?>
<Relationships xmlns="http://schemas.openxmlformats.org/package/2006/relationships"><Relationship Id="rId1" Type="http://schemas.openxmlformats.org/officeDocument/2006/relationships/image" Target="../media/image1.emf"/></Relationships>
</file>

<file path=xl/drawings/_rels/drawing2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3.xml.rels><?xml version="1.0" encoding="UTF-8" standalone="yes"?>
<Relationships xmlns="http://schemas.openxmlformats.org/package/2006/relationships"><Relationship Id="rId1" Type="http://schemas.openxmlformats.org/officeDocument/2006/relationships/image" Target="../media/image1.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emf"/></Relationships>
</file>

<file path=xl/drawings/_rels/drawing26.xml.rels><?xml version="1.0" encoding="UTF-8" standalone="yes"?>
<Relationships xmlns="http://schemas.openxmlformats.org/package/2006/relationships"><Relationship Id="rId1" Type="http://schemas.openxmlformats.org/officeDocument/2006/relationships/image" Target="../media/image1.emf"/></Relationships>
</file>

<file path=xl/drawings/_rels/drawing27.xml.rels><?xml version="1.0" encoding="UTF-8" standalone="yes"?>
<Relationships xmlns="http://schemas.openxmlformats.org/package/2006/relationships"><Relationship Id="rId1" Type="http://schemas.openxmlformats.org/officeDocument/2006/relationships/image" Target="../media/image1.emf"/></Relationships>
</file>

<file path=xl/drawings/_rels/drawing28.xml.rels><?xml version="1.0" encoding="UTF-8" standalone="yes"?>
<Relationships xmlns="http://schemas.openxmlformats.org/package/2006/relationships"><Relationship Id="rId1" Type="http://schemas.openxmlformats.org/officeDocument/2006/relationships/image" Target="../media/image1.emf"/></Relationships>
</file>

<file path=xl/drawings/_rels/drawing29.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30.xml.rels><?xml version="1.0" encoding="UTF-8" standalone="yes"?>
<Relationships xmlns="http://schemas.openxmlformats.org/package/2006/relationships"><Relationship Id="rId1" Type="http://schemas.openxmlformats.org/officeDocument/2006/relationships/image" Target="../media/image1.emf"/></Relationships>
</file>

<file path=xl/drawings/_rels/drawing3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3.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69</xdr:row>
      <xdr:rowOff>19050</xdr:rowOff>
    </xdr:from>
    <xdr:to>
      <xdr:col>2</xdr:col>
      <xdr:colOff>723900</xdr:colOff>
      <xdr:row>79</xdr:row>
      <xdr:rowOff>133350</xdr:rowOff>
    </xdr:to>
    <xdr:pic>
      <xdr:nvPicPr>
        <xdr:cNvPr id="2" name="Imagen 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0753725"/>
          <a:ext cx="7629525" cy="1543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581025</xdr:colOff>
      <xdr:row>217</xdr:row>
      <xdr:rowOff>133351</xdr:rowOff>
    </xdr:from>
    <xdr:to>
      <xdr:col>3</xdr:col>
      <xdr:colOff>762000</xdr:colOff>
      <xdr:row>229</xdr:row>
      <xdr:rowOff>26223</xdr:rowOff>
    </xdr:to>
    <xdr:pic>
      <xdr:nvPicPr>
        <xdr:cNvPr id="2" name="Imagen 1">
          <a:extLst>
            <a:ext uri="{FF2B5EF4-FFF2-40B4-BE49-F238E27FC236}">
              <a16:creationId xmlns:a16="http://schemas.microsoft.com/office/drawing/2014/main" xmlns=""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 y="33423226"/>
          <a:ext cx="7419975" cy="16073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269576</xdr:colOff>
      <xdr:row>151</xdr:row>
      <xdr:rowOff>80873</xdr:rowOff>
    </xdr:from>
    <xdr:to>
      <xdr:col>4</xdr:col>
      <xdr:colOff>348112</xdr:colOff>
      <xdr:row>162</xdr:row>
      <xdr:rowOff>106735</xdr:rowOff>
    </xdr:to>
    <xdr:pic>
      <xdr:nvPicPr>
        <xdr:cNvPr id="2" name="Imagen 1">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9576" y="21940748"/>
          <a:ext cx="7422311" cy="15974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66675</xdr:colOff>
      <xdr:row>29</xdr:row>
      <xdr:rowOff>0</xdr:rowOff>
    </xdr:from>
    <xdr:to>
      <xdr:col>4</xdr:col>
      <xdr:colOff>981075</xdr:colOff>
      <xdr:row>40</xdr:row>
      <xdr:rowOff>35747</xdr:rowOff>
    </xdr:to>
    <xdr:pic>
      <xdr:nvPicPr>
        <xdr:cNvPr id="2" name="Imagen 1">
          <a:extLst>
            <a:ext uri="{FF2B5EF4-FFF2-40B4-BE49-F238E27FC236}">
              <a16:creationId xmlns:a16="http://schemas.microsoft.com/office/drawing/2014/main" xmlns=""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429125"/>
          <a:ext cx="7419975" cy="16073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95250</xdr:colOff>
      <xdr:row>119</xdr:row>
      <xdr:rowOff>9525</xdr:rowOff>
    </xdr:from>
    <xdr:to>
      <xdr:col>4</xdr:col>
      <xdr:colOff>495300</xdr:colOff>
      <xdr:row>130</xdr:row>
      <xdr:rowOff>45272</xdr:rowOff>
    </xdr:to>
    <xdr:pic>
      <xdr:nvPicPr>
        <xdr:cNvPr id="2" name="Imagen 1">
          <a:extLst>
            <a:ext uri="{FF2B5EF4-FFF2-40B4-BE49-F238E27FC236}">
              <a16:creationId xmlns:a16="http://schemas.microsoft.com/office/drawing/2014/main" xmlns=""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7297400"/>
          <a:ext cx="7419975" cy="16073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21</xdr:row>
      <xdr:rowOff>338371</xdr:rowOff>
    </xdr:from>
    <xdr:to>
      <xdr:col>2</xdr:col>
      <xdr:colOff>1166378</xdr:colOff>
      <xdr:row>30</xdr:row>
      <xdr:rowOff>38100</xdr:rowOff>
    </xdr:to>
    <xdr:pic>
      <xdr:nvPicPr>
        <xdr:cNvPr id="2" name="Imagen 1">
          <a:extLst>
            <a:ext uri="{FF2B5EF4-FFF2-40B4-BE49-F238E27FC236}">
              <a16:creationId xmlns:a16="http://schemas.microsoft.com/office/drawing/2014/main" xmlns=""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81646"/>
          <a:ext cx="5605028" cy="12142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41</xdr:row>
      <xdr:rowOff>123825</xdr:rowOff>
    </xdr:from>
    <xdr:to>
      <xdr:col>3</xdr:col>
      <xdr:colOff>51953</xdr:colOff>
      <xdr:row>50</xdr:row>
      <xdr:rowOff>52154</xdr:rowOff>
    </xdr:to>
    <xdr:pic>
      <xdr:nvPicPr>
        <xdr:cNvPr id="2" name="Imagen 1">
          <a:extLst>
            <a:ext uri="{FF2B5EF4-FFF2-40B4-BE49-F238E27FC236}">
              <a16:creationId xmlns:a16="http://schemas.microsoft.com/office/drawing/2014/main" xmlns=""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48425"/>
          <a:ext cx="5605028" cy="12142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61</xdr:row>
      <xdr:rowOff>142874</xdr:rowOff>
    </xdr:from>
    <xdr:to>
      <xdr:col>3</xdr:col>
      <xdr:colOff>502404</xdr:colOff>
      <xdr:row>72</xdr:row>
      <xdr:rowOff>66674</xdr:rowOff>
    </xdr:to>
    <xdr:pic>
      <xdr:nvPicPr>
        <xdr:cNvPr id="2" name="Imagen 1">
          <a:extLst>
            <a:ext uri="{FF2B5EF4-FFF2-40B4-BE49-F238E27FC236}">
              <a16:creationId xmlns:a16="http://schemas.microsoft.com/office/drawing/2014/main" xmlns=""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143999"/>
          <a:ext cx="6903204" cy="1495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80</xdr:row>
      <xdr:rowOff>0</xdr:rowOff>
    </xdr:from>
    <xdr:to>
      <xdr:col>8</xdr:col>
      <xdr:colOff>255762</xdr:colOff>
      <xdr:row>98</xdr:row>
      <xdr:rowOff>21167</xdr:rowOff>
    </xdr:to>
    <xdr:pic>
      <xdr:nvPicPr>
        <xdr:cNvPr id="2" name="Imagen 1">
          <a:extLst>
            <a:ext uri="{FF2B5EF4-FFF2-40B4-BE49-F238E27FC236}">
              <a16:creationId xmlns:a16="http://schemas.microsoft.com/office/drawing/2014/main" xmlns="" id="{12B6B044-A769-4133-B58F-4DA52C2EC59A}"/>
            </a:ext>
          </a:extLst>
        </xdr:cNvPr>
        <xdr:cNvPicPr>
          <a:picLocks noChangeAspect="1"/>
        </xdr:cNvPicPr>
      </xdr:nvPicPr>
      <xdr:blipFill>
        <a:blip xmlns:r="http://schemas.openxmlformats.org/officeDocument/2006/relationships" r:embed="rId1"/>
        <a:stretch>
          <a:fillRect/>
        </a:stretch>
      </xdr:blipFill>
      <xdr:spPr>
        <a:xfrm>
          <a:off x="0" y="17678400"/>
          <a:ext cx="8323437" cy="3278717"/>
        </a:xfrm>
        <a:prstGeom prst="rect">
          <a:avLst/>
        </a:prstGeom>
      </xdr:spPr>
    </xdr:pic>
    <xdr:clientData/>
  </xdr:twoCellAnchor>
  <xdr:twoCellAnchor editAs="oneCell">
    <xdr:from>
      <xdr:col>3</xdr:col>
      <xdr:colOff>-1</xdr:colOff>
      <xdr:row>321</xdr:row>
      <xdr:rowOff>59531</xdr:rowOff>
    </xdr:from>
    <xdr:to>
      <xdr:col>7</xdr:col>
      <xdr:colOff>833437</xdr:colOff>
      <xdr:row>331</xdr:row>
      <xdr:rowOff>143712</xdr:rowOff>
    </xdr:to>
    <xdr:pic>
      <xdr:nvPicPr>
        <xdr:cNvPr id="4" name="Imagen 3">
          <a:extLst>
            <a:ext uri="{FF2B5EF4-FFF2-40B4-BE49-F238E27FC236}">
              <a16:creationId xmlns:a16="http://schemas.microsoft.com/office/drawing/2014/main" xmlns="" id="{7FCFA693-0737-441D-AAFA-9D65CD6E2E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7687" y="62745937"/>
          <a:ext cx="6477000" cy="18701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1009650</xdr:colOff>
      <xdr:row>45</xdr:row>
      <xdr:rowOff>104775</xdr:rowOff>
    </xdr:from>
    <xdr:to>
      <xdr:col>6</xdr:col>
      <xdr:colOff>47624</xdr:colOff>
      <xdr:row>56</xdr:row>
      <xdr:rowOff>137879</xdr:rowOff>
    </xdr:to>
    <xdr:pic>
      <xdr:nvPicPr>
        <xdr:cNvPr id="2" name="Imagen 1">
          <a:extLst>
            <a:ext uri="{FF2B5EF4-FFF2-40B4-BE49-F238E27FC236}">
              <a16:creationId xmlns:a16="http://schemas.microsoft.com/office/drawing/2014/main" xmlns="" id="{00000000-0008-0000-1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8820150"/>
          <a:ext cx="7877174" cy="1604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1419225</xdr:colOff>
      <xdr:row>79</xdr:row>
      <xdr:rowOff>9525</xdr:rowOff>
    </xdr:from>
    <xdr:to>
      <xdr:col>5</xdr:col>
      <xdr:colOff>390525</xdr:colOff>
      <xdr:row>90</xdr:row>
      <xdr:rowOff>5513</xdr:rowOff>
    </xdr:to>
    <xdr:pic>
      <xdr:nvPicPr>
        <xdr:cNvPr id="2" name="Imagen 1">
          <a:extLst>
            <a:ext uri="{FF2B5EF4-FFF2-40B4-BE49-F238E27FC236}">
              <a16:creationId xmlns:a16="http://schemas.microsoft.com/office/drawing/2014/main" xmlns="" id="{00000000-0008-0000-1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9225" y="11953875"/>
          <a:ext cx="6838950" cy="15676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1209675</xdr:colOff>
      <xdr:row>51</xdr:row>
      <xdr:rowOff>114300</xdr:rowOff>
    </xdr:from>
    <xdr:to>
      <xdr:col>3</xdr:col>
      <xdr:colOff>2705100</xdr:colOff>
      <xdr:row>62</xdr:row>
      <xdr:rowOff>85725</xdr:rowOff>
    </xdr:to>
    <xdr:pic>
      <xdr:nvPicPr>
        <xdr:cNvPr id="2" name="Imagen 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675" y="8277225"/>
          <a:ext cx="6838950" cy="1543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695325</xdr:colOff>
      <xdr:row>12</xdr:row>
      <xdr:rowOff>38100</xdr:rowOff>
    </xdr:from>
    <xdr:to>
      <xdr:col>5</xdr:col>
      <xdr:colOff>619125</xdr:colOff>
      <xdr:row>23</xdr:row>
      <xdr:rowOff>34088</xdr:rowOff>
    </xdr:to>
    <xdr:pic>
      <xdr:nvPicPr>
        <xdr:cNvPr id="2" name="Imagen 1">
          <a:extLst>
            <a:ext uri="{FF2B5EF4-FFF2-40B4-BE49-F238E27FC236}">
              <a16:creationId xmlns:a16="http://schemas.microsoft.com/office/drawing/2014/main" xmlns="" id="{00000000-0008-0000-1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2409825"/>
          <a:ext cx="6838950" cy="15676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476250</xdr:colOff>
      <xdr:row>46</xdr:row>
      <xdr:rowOff>47625</xdr:rowOff>
    </xdr:from>
    <xdr:to>
      <xdr:col>5</xdr:col>
      <xdr:colOff>561974</xdr:colOff>
      <xdr:row>57</xdr:row>
      <xdr:rowOff>80729</xdr:rowOff>
    </xdr:to>
    <xdr:pic>
      <xdr:nvPicPr>
        <xdr:cNvPr id="2" name="Imagen 1">
          <a:extLst>
            <a:ext uri="{FF2B5EF4-FFF2-40B4-BE49-F238E27FC236}">
              <a16:creationId xmlns:a16="http://schemas.microsoft.com/office/drawing/2014/main" xmlns="" id="{00000000-0008-0000-1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8362950"/>
          <a:ext cx="8877299" cy="1604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704850</xdr:colOff>
      <xdr:row>39</xdr:row>
      <xdr:rowOff>0</xdr:rowOff>
    </xdr:from>
    <xdr:to>
      <xdr:col>5</xdr:col>
      <xdr:colOff>790574</xdr:colOff>
      <xdr:row>50</xdr:row>
      <xdr:rowOff>33104</xdr:rowOff>
    </xdr:to>
    <xdr:pic>
      <xdr:nvPicPr>
        <xdr:cNvPr id="2" name="Imagen 1">
          <a:extLst>
            <a:ext uri="{FF2B5EF4-FFF2-40B4-BE49-F238E27FC236}">
              <a16:creationId xmlns:a16="http://schemas.microsoft.com/office/drawing/2014/main" xmlns="" id="{00000000-0008-0000-1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 y="6229350"/>
          <a:ext cx="8791574" cy="1604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31</xdr:row>
      <xdr:rowOff>28576</xdr:rowOff>
    </xdr:from>
    <xdr:to>
      <xdr:col>3</xdr:col>
      <xdr:colOff>1028700</xdr:colOff>
      <xdr:row>40</xdr:row>
      <xdr:rowOff>135615</xdr:rowOff>
    </xdr:to>
    <xdr:pic>
      <xdr:nvPicPr>
        <xdr:cNvPr id="2" name="Imagen 1">
          <a:extLst>
            <a:ext uri="{FF2B5EF4-FFF2-40B4-BE49-F238E27FC236}">
              <a16:creationId xmlns:a16="http://schemas.microsoft.com/office/drawing/2014/main" xmlns="" id="{00000000-0008-0000-1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19676"/>
          <a:ext cx="5762625" cy="13929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29</xdr:row>
      <xdr:rowOff>312908</xdr:rowOff>
    </xdr:from>
    <xdr:to>
      <xdr:col>2</xdr:col>
      <xdr:colOff>1228725</xdr:colOff>
      <xdr:row>38</xdr:row>
      <xdr:rowOff>126089</xdr:rowOff>
    </xdr:to>
    <xdr:pic>
      <xdr:nvPicPr>
        <xdr:cNvPr id="2" name="Imagen 1">
          <a:extLst>
            <a:ext uri="{FF2B5EF4-FFF2-40B4-BE49-F238E27FC236}">
              <a16:creationId xmlns:a16="http://schemas.microsoft.com/office/drawing/2014/main" xmlns="" id="{00000000-0008-0000-1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18258"/>
          <a:ext cx="5467350" cy="12705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504824</xdr:colOff>
      <xdr:row>41</xdr:row>
      <xdr:rowOff>19050</xdr:rowOff>
    </xdr:from>
    <xdr:to>
      <xdr:col>4</xdr:col>
      <xdr:colOff>76199</xdr:colOff>
      <xdr:row>52</xdr:row>
      <xdr:rowOff>32771</xdr:rowOff>
    </xdr:to>
    <xdr:pic>
      <xdr:nvPicPr>
        <xdr:cNvPr id="2" name="Imagen 1">
          <a:extLst>
            <a:ext uri="{FF2B5EF4-FFF2-40B4-BE49-F238E27FC236}">
              <a16:creationId xmlns:a16="http://schemas.microsoft.com/office/drawing/2014/main" xmlns="" id="{00000000-0008-0000-1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9" y="6524625"/>
          <a:ext cx="5419725" cy="15853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1352550</xdr:colOff>
      <xdr:row>39</xdr:row>
      <xdr:rowOff>0</xdr:rowOff>
    </xdr:from>
    <xdr:to>
      <xdr:col>3</xdr:col>
      <xdr:colOff>847724</xdr:colOff>
      <xdr:row>50</xdr:row>
      <xdr:rowOff>13721</xdr:rowOff>
    </xdr:to>
    <xdr:pic>
      <xdr:nvPicPr>
        <xdr:cNvPr id="2" name="Imagen 1">
          <a:extLst>
            <a:ext uri="{FF2B5EF4-FFF2-40B4-BE49-F238E27FC236}">
              <a16:creationId xmlns:a16="http://schemas.microsoft.com/office/drawing/2014/main" xmlns="" id="{00000000-0008-0000-1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2550" y="6305550"/>
          <a:ext cx="5953124" cy="15853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352425</xdr:colOff>
      <xdr:row>30</xdr:row>
      <xdr:rowOff>123825</xdr:rowOff>
    </xdr:from>
    <xdr:to>
      <xdr:col>4</xdr:col>
      <xdr:colOff>390524</xdr:colOff>
      <xdr:row>41</xdr:row>
      <xdr:rowOff>137546</xdr:rowOff>
    </xdr:to>
    <xdr:pic>
      <xdr:nvPicPr>
        <xdr:cNvPr id="2" name="Imagen 1">
          <a:extLst>
            <a:ext uri="{FF2B5EF4-FFF2-40B4-BE49-F238E27FC236}">
              <a16:creationId xmlns:a16="http://schemas.microsoft.com/office/drawing/2014/main" xmlns="" id="{5DD92064-B871-4DD8-A67B-65DDE027B7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5334000"/>
          <a:ext cx="5781674" cy="15853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219075</xdr:colOff>
      <xdr:row>7257</xdr:row>
      <xdr:rowOff>0</xdr:rowOff>
    </xdr:from>
    <xdr:to>
      <xdr:col>2</xdr:col>
      <xdr:colOff>828674</xdr:colOff>
      <xdr:row>7268</xdr:row>
      <xdr:rowOff>13721</xdr:rowOff>
    </xdr:to>
    <xdr:pic>
      <xdr:nvPicPr>
        <xdr:cNvPr id="3" name="Imagen 2">
          <a:extLst>
            <a:ext uri="{FF2B5EF4-FFF2-40B4-BE49-F238E27FC236}">
              <a16:creationId xmlns:a16="http://schemas.microsoft.com/office/drawing/2014/main" xmlns="" id="{AB039580-71E8-4B85-8E8D-1B95EB3A5E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1037824950"/>
          <a:ext cx="5781674" cy="15853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190500</xdr:colOff>
      <xdr:row>16</xdr:row>
      <xdr:rowOff>9525</xdr:rowOff>
    </xdr:from>
    <xdr:to>
      <xdr:col>2</xdr:col>
      <xdr:colOff>904874</xdr:colOff>
      <xdr:row>27</xdr:row>
      <xdr:rowOff>23246</xdr:rowOff>
    </xdr:to>
    <xdr:pic>
      <xdr:nvPicPr>
        <xdr:cNvPr id="3" name="Imagen 2">
          <a:extLst>
            <a:ext uri="{FF2B5EF4-FFF2-40B4-BE49-F238E27FC236}">
              <a16:creationId xmlns:a16="http://schemas.microsoft.com/office/drawing/2014/main" xmlns="" id="{A90CD8C6-BAED-479B-8AF3-0AFAF694C6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3314700"/>
          <a:ext cx="5781674" cy="15853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714375</xdr:colOff>
      <xdr:row>40</xdr:row>
      <xdr:rowOff>133350</xdr:rowOff>
    </xdr:from>
    <xdr:to>
      <xdr:col>5</xdr:col>
      <xdr:colOff>85724</xdr:colOff>
      <xdr:row>51</xdr:row>
      <xdr:rowOff>104775</xdr:rowOff>
    </xdr:to>
    <xdr:pic>
      <xdr:nvPicPr>
        <xdr:cNvPr id="2" name="Imagen 1">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7496175"/>
          <a:ext cx="6715124" cy="1543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171450</xdr:colOff>
      <xdr:row>16</xdr:row>
      <xdr:rowOff>38100</xdr:rowOff>
    </xdr:from>
    <xdr:to>
      <xdr:col>5</xdr:col>
      <xdr:colOff>704850</xdr:colOff>
      <xdr:row>27</xdr:row>
      <xdr:rowOff>51821</xdr:rowOff>
    </xdr:to>
    <xdr:pic>
      <xdr:nvPicPr>
        <xdr:cNvPr id="2" name="Imagen 1">
          <a:extLst>
            <a:ext uri="{FF2B5EF4-FFF2-40B4-BE49-F238E27FC236}">
              <a16:creationId xmlns:a16="http://schemas.microsoft.com/office/drawing/2014/main" xmlns="" id="{391171B6-271B-4C31-9792-7771AE0389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2676525"/>
          <a:ext cx="6096000" cy="15853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9525</xdr:colOff>
      <xdr:row>1</xdr:row>
      <xdr:rowOff>38100</xdr:rowOff>
    </xdr:to>
    <xdr:pic>
      <xdr:nvPicPr>
        <xdr:cNvPr id="2" name="1 Imagen" descr="logo gto CODE institucional.jpg">
          <a:extLst>
            <a:ext uri="{FF2B5EF4-FFF2-40B4-BE49-F238E27FC236}">
              <a16:creationId xmlns:a16="http://schemas.microsoft.com/office/drawing/2014/main" xmlns="" id="{FD6F367A-6C31-41FD-A9B3-88DB2996F03C}"/>
            </a:ext>
          </a:extLst>
        </xdr:cNvPr>
        <xdr:cNvPicPr>
          <a:picLocks noChangeAspect="1"/>
        </xdr:cNvPicPr>
      </xdr:nvPicPr>
      <xdr:blipFill>
        <a:blip xmlns:r="http://schemas.openxmlformats.org/officeDocument/2006/relationships" r:embed="rId1" cstate="print"/>
        <a:srcRect t="22149" b="8869"/>
        <a:stretch>
          <a:fillRect/>
        </a:stretch>
      </xdr:blipFill>
      <xdr:spPr>
        <a:xfrm>
          <a:off x="0" y="0"/>
          <a:ext cx="9525" cy="190500"/>
        </a:xfrm>
        <a:prstGeom prst="rect">
          <a:avLst/>
        </a:prstGeom>
      </xdr:spPr>
    </xdr:pic>
    <xdr:clientData/>
  </xdr:twoCellAnchor>
  <xdr:twoCellAnchor editAs="oneCell">
    <xdr:from>
      <xdr:col>0</xdr:col>
      <xdr:colOff>752475</xdr:colOff>
      <xdr:row>3</xdr:row>
      <xdr:rowOff>0</xdr:rowOff>
    </xdr:from>
    <xdr:to>
      <xdr:col>0</xdr:col>
      <xdr:colOff>762000</xdr:colOff>
      <xdr:row>3</xdr:row>
      <xdr:rowOff>161925</xdr:rowOff>
    </xdr:to>
    <xdr:pic>
      <xdr:nvPicPr>
        <xdr:cNvPr id="3" name="2 Imagen" descr="logo gto CODE institucional.jpg">
          <a:extLst>
            <a:ext uri="{FF2B5EF4-FFF2-40B4-BE49-F238E27FC236}">
              <a16:creationId xmlns:a16="http://schemas.microsoft.com/office/drawing/2014/main" xmlns="" id="{5287C5EC-D969-4B89-8F79-E908B23D2A17}"/>
            </a:ext>
          </a:extLst>
        </xdr:cNvPr>
        <xdr:cNvPicPr>
          <a:picLocks noChangeAspect="1"/>
        </xdr:cNvPicPr>
      </xdr:nvPicPr>
      <xdr:blipFill>
        <a:blip xmlns:r="http://schemas.openxmlformats.org/officeDocument/2006/relationships" r:embed="rId1" cstate="print"/>
        <a:srcRect t="22149" b="8869"/>
        <a:stretch>
          <a:fillRect/>
        </a:stretch>
      </xdr:blipFill>
      <xdr:spPr>
        <a:xfrm>
          <a:off x="752475" y="457200"/>
          <a:ext cx="9525" cy="161925"/>
        </a:xfrm>
        <a:prstGeom prst="rect">
          <a:avLst/>
        </a:prstGeom>
      </xdr:spPr>
    </xdr:pic>
    <xdr:clientData/>
  </xdr:twoCellAnchor>
  <xdr:twoCellAnchor editAs="oneCell">
    <xdr:from>
      <xdr:col>0</xdr:col>
      <xdr:colOff>752475</xdr:colOff>
      <xdr:row>0</xdr:row>
      <xdr:rowOff>47625</xdr:rowOff>
    </xdr:from>
    <xdr:to>
      <xdr:col>0</xdr:col>
      <xdr:colOff>762000</xdr:colOff>
      <xdr:row>1</xdr:row>
      <xdr:rowOff>38100</xdr:rowOff>
    </xdr:to>
    <xdr:pic>
      <xdr:nvPicPr>
        <xdr:cNvPr id="4" name="3 Imagen" descr="logo gto CODE institucional.jpg">
          <a:extLst>
            <a:ext uri="{FF2B5EF4-FFF2-40B4-BE49-F238E27FC236}">
              <a16:creationId xmlns:a16="http://schemas.microsoft.com/office/drawing/2014/main" xmlns="" id="{94D1216E-962D-4159-931D-762E1D1A0A4C}"/>
            </a:ext>
          </a:extLst>
        </xdr:cNvPr>
        <xdr:cNvPicPr>
          <a:picLocks noChangeAspect="1"/>
        </xdr:cNvPicPr>
      </xdr:nvPicPr>
      <xdr:blipFill>
        <a:blip xmlns:r="http://schemas.openxmlformats.org/officeDocument/2006/relationships" r:embed="rId1" cstate="print"/>
        <a:srcRect t="22149" b="8869"/>
        <a:stretch>
          <a:fillRect/>
        </a:stretch>
      </xdr:blipFill>
      <xdr:spPr>
        <a:xfrm>
          <a:off x="752475" y="47625"/>
          <a:ext cx="9525" cy="142875"/>
        </a:xfrm>
        <a:prstGeom prst="rect">
          <a:avLst/>
        </a:prstGeom>
      </xdr:spPr>
    </xdr:pic>
    <xdr:clientData/>
  </xdr:twoCellAnchor>
  <xdr:twoCellAnchor editAs="oneCell">
    <xdr:from>
      <xdr:col>0</xdr:col>
      <xdr:colOff>1866900</xdr:colOff>
      <xdr:row>200</xdr:row>
      <xdr:rowOff>104775</xdr:rowOff>
    </xdr:from>
    <xdr:to>
      <xdr:col>5</xdr:col>
      <xdr:colOff>1057275</xdr:colOff>
      <xdr:row>211</xdr:row>
      <xdr:rowOff>13721</xdr:rowOff>
    </xdr:to>
    <xdr:pic>
      <xdr:nvPicPr>
        <xdr:cNvPr id="5" name="Imagen 4">
          <a:extLst>
            <a:ext uri="{FF2B5EF4-FFF2-40B4-BE49-F238E27FC236}">
              <a16:creationId xmlns:a16="http://schemas.microsoft.com/office/drawing/2014/main" xmlns="" id="{FA78FFFF-6BD5-4B2C-9C7C-991B12F559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66900" y="36823650"/>
          <a:ext cx="6096000" cy="15853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oneCellAnchor>
    <xdr:from>
      <xdr:col>0</xdr:col>
      <xdr:colOff>3185832</xdr:colOff>
      <xdr:row>12</xdr:row>
      <xdr:rowOff>95249</xdr:rowOff>
    </xdr:from>
    <xdr:ext cx="1750287" cy="468013"/>
    <xdr:sp macro="" textlink="">
      <xdr:nvSpPr>
        <xdr:cNvPr id="2" name="2 Rectángulo">
          <a:extLst>
            <a:ext uri="{FF2B5EF4-FFF2-40B4-BE49-F238E27FC236}">
              <a16:creationId xmlns:a16="http://schemas.microsoft.com/office/drawing/2014/main" xmlns="" id="{A0A4CD88-CBD7-4D60-85F9-DE4AB0791302}"/>
            </a:ext>
          </a:extLst>
        </xdr:cNvPr>
        <xdr:cNvSpPr/>
      </xdr:nvSpPr>
      <xdr:spPr>
        <a:xfrm>
          <a:off x="3185832" y="2743199"/>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twoCellAnchor editAs="oneCell">
    <xdr:from>
      <xdr:col>0</xdr:col>
      <xdr:colOff>470648</xdr:colOff>
      <xdr:row>30</xdr:row>
      <xdr:rowOff>94495</xdr:rowOff>
    </xdr:from>
    <xdr:to>
      <xdr:col>2</xdr:col>
      <xdr:colOff>1893795</xdr:colOff>
      <xdr:row>42</xdr:row>
      <xdr:rowOff>47339</xdr:rowOff>
    </xdr:to>
    <xdr:pic>
      <xdr:nvPicPr>
        <xdr:cNvPr id="3" name="Imagen 2">
          <a:extLst>
            <a:ext uri="{FF2B5EF4-FFF2-40B4-BE49-F238E27FC236}">
              <a16:creationId xmlns:a16="http://schemas.microsoft.com/office/drawing/2014/main" xmlns="" id="{73BF58FD-2BDC-45DD-9A95-952E99F0A3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0648" y="6123820"/>
          <a:ext cx="6671422" cy="18959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2264847</xdr:colOff>
      <xdr:row>5</xdr:row>
      <xdr:rowOff>138388</xdr:rowOff>
    </xdr:from>
    <xdr:to>
      <xdr:col>2</xdr:col>
      <xdr:colOff>713216</xdr:colOff>
      <xdr:row>7</xdr:row>
      <xdr:rowOff>157324</xdr:rowOff>
    </xdr:to>
    <xdr:sp macro="" textlink="">
      <xdr:nvSpPr>
        <xdr:cNvPr id="2" name="Rectángulo 1">
          <a:extLst>
            <a:ext uri="{FF2B5EF4-FFF2-40B4-BE49-F238E27FC236}">
              <a16:creationId xmlns:a16="http://schemas.microsoft.com/office/drawing/2014/main" xmlns="" id="{3AFD5946-CB82-4277-A73A-748BFDB607D0}"/>
            </a:ext>
          </a:extLst>
        </xdr:cNvPr>
        <xdr:cNvSpPr/>
      </xdr:nvSpPr>
      <xdr:spPr>
        <a:xfrm>
          <a:off x="2264847" y="1357588"/>
          <a:ext cx="3696644" cy="342786"/>
        </a:xfrm>
        <a:prstGeom prst="rect">
          <a:avLst/>
        </a:prstGeom>
        <a:noFill/>
      </xdr:spPr>
      <xdr:txBody>
        <a:bodyPr wrap="square" lIns="91440" tIns="45720" rIns="91440" bIns="4572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600" b="1" cap="none" spc="0">
              <a:ln w="0"/>
              <a:gradFill>
                <a:gsLst>
                  <a:gs pos="21000">
                    <a:srgbClr val="53575C"/>
                  </a:gs>
                  <a:gs pos="88000">
                    <a:srgbClr val="C5C7CA"/>
                  </a:gs>
                </a:gsLst>
                <a:lin ang="5400000"/>
              </a:gradFill>
              <a:effectLst/>
            </a:rPr>
            <a:t>Sin información que revelar</a:t>
          </a:r>
        </a:p>
      </xdr:txBody>
    </xdr:sp>
    <xdr:clientData/>
  </xdr:twoCellAnchor>
  <xdr:twoCellAnchor editAs="oneCell">
    <xdr:from>
      <xdr:col>0</xdr:col>
      <xdr:colOff>533400</xdr:colOff>
      <xdr:row>18</xdr:row>
      <xdr:rowOff>19050</xdr:rowOff>
    </xdr:from>
    <xdr:to>
      <xdr:col>2</xdr:col>
      <xdr:colOff>1381125</xdr:colOff>
      <xdr:row>27</xdr:row>
      <xdr:rowOff>147071</xdr:rowOff>
    </xdr:to>
    <xdr:pic>
      <xdr:nvPicPr>
        <xdr:cNvPr id="4" name="Imagen 3">
          <a:extLst>
            <a:ext uri="{FF2B5EF4-FFF2-40B4-BE49-F238E27FC236}">
              <a16:creationId xmlns:a16="http://schemas.microsoft.com/office/drawing/2014/main" xmlns="" id="{4C886D60-1412-452A-A18D-9470AB9E97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3352800"/>
          <a:ext cx="6096000" cy="15853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63</xdr:row>
      <xdr:rowOff>0</xdr:rowOff>
    </xdr:from>
    <xdr:to>
      <xdr:col>2</xdr:col>
      <xdr:colOff>1276351</xdr:colOff>
      <xdr:row>73</xdr:row>
      <xdr:rowOff>114300</xdr:rowOff>
    </xdr:to>
    <xdr:pic>
      <xdr:nvPicPr>
        <xdr:cNvPr id="2" name="Imagen 1">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9677400"/>
          <a:ext cx="7943850" cy="1543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68</xdr:row>
      <xdr:rowOff>47625</xdr:rowOff>
    </xdr:from>
    <xdr:to>
      <xdr:col>2</xdr:col>
      <xdr:colOff>1371600</xdr:colOff>
      <xdr:row>80</xdr:row>
      <xdr:rowOff>85725</xdr:rowOff>
    </xdr:to>
    <xdr:pic>
      <xdr:nvPicPr>
        <xdr:cNvPr id="2" name="Imagen 1">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0591800"/>
          <a:ext cx="7943850" cy="175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1609725</xdr:colOff>
      <xdr:row>23</xdr:row>
      <xdr:rowOff>76200</xdr:rowOff>
    </xdr:from>
    <xdr:to>
      <xdr:col>5</xdr:col>
      <xdr:colOff>276225</xdr:colOff>
      <xdr:row>35</xdr:row>
      <xdr:rowOff>114300</xdr:rowOff>
    </xdr:to>
    <xdr:pic>
      <xdr:nvPicPr>
        <xdr:cNvPr id="2" name="Imagen 1">
          <a:extLst>
            <a:ext uri="{FF2B5EF4-FFF2-40B4-BE49-F238E27FC236}">
              <a16:creationId xmlns:a16="http://schemas.microsoft.com/office/drawing/2014/main" xmlns=""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3810000"/>
          <a:ext cx="7191375" cy="175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352425</xdr:colOff>
      <xdr:row>36</xdr:row>
      <xdr:rowOff>180975</xdr:rowOff>
    </xdr:from>
    <xdr:to>
      <xdr:col>4</xdr:col>
      <xdr:colOff>209550</xdr:colOff>
      <xdr:row>48</xdr:row>
      <xdr:rowOff>47625</xdr:rowOff>
    </xdr:to>
    <xdr:pic>
      <xdr:nvPicPr>
        <xdr:cNvPr id="2" name="Imagen 1">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6048375"/>
          <a:ext cx="6334125" cy="175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33</xdr:row>
      <xdr:rowOff>225380</xdr:rowOff>
    </xdr:from>
    <xdr:to>
      <xdr:col>1</xdr:col>
      <xdr:colOff>2714625</xdr:colOff>
      <xdr:row>46</xdr:row>
      <xdr:rowOff>38099</xdr:rowOff>
    </xdr:to>
    <xdr:pic>
      <xdr:nvPicPr>
        <xdr:cNvPr id="2" name="Imagen 1">
          <a:extLst>
            <a:ext uri="{FF2B5EF4-FFF2-40B4-BE49-F238E27FC236}">
              <a16:creationId xmlns:a16="http://schemas.microsoft.com/office/drawing/2014/main" xmlns=""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49830"/>
          <a:ext cx="6477000" cy="18701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628650</xdr:colOff>
      <xdr:row>44</xdr:row>
      <xdr:rowOff>133350</xdr:rowOff>
    </xdr:from>
    <xdr:to>
      <xdr:col>4</xdr:col>
      <xdr:colOff>762000</xdr:colOff>
      <xdr:row>56</xdr:row>
      <xdr:rowOff>26222</xdr:rowOff>
    </xdr:to>
    <xdr:pic>
      <xdr:nvPicPr>
        <xdr:cNvPr id="2" name="Imagen 1">
          <a:extLst>
            <a:ext uri="{FF2B5EF4-FFF2-40B4-BE49-F238E27FC236}">
              <a16:creationId xmlns:a16="http://schemas.microsoft.com/office/drawing/2014/main" xmlns=""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6858000"/>
          <a:ext cx="7419975" cy="16073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1949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uario\Alfredo%20Fonseca\afg\2013\CUENTAS%20DE\Relaci&#243;n%20de%20cuentas%20bancarias%20aperturad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
      <sheetName val="Notas a los Edos Financieros"/>
      <sheetName val="ESF-01"/>
      <sheetName val="ESF-01 (I)"/>
      <sheetName val="ESF-02"/>
      <sheetName val="ESF-02 (I)"/>
      <sheetName val="ESF-03"/>
      <sheetName val="ESF-03 (I)"/>
      <sheetName val="ESF-04"/>
      <sheetName val="ESF-05"/>
      <sheetName val="ESF-05 (I)"/>
      <sheetName val="ESF-06"/>
      <sheetName val="ESF-06 (I)"/>
      <sheetName val="ESF-07"/>
      <sheetName val="ESF-07 (I)"/>
      <sheetName val="ESF-08"/>
      <sheetName val="ESF-08 (I)"/>
      <sheetName val="ESF-09"/>
      <sheetName val="ESF-09 (I)"/>
      <sheetName val="ESF-10"/>
      <sheetName val="ESF-10 (I)"/>
      <sheetName val="ESF-11"/>
      <sheetName val="ESF-11 (I)"/>
      <sheetName val="ESF-12"/>
      <sheetName val="ESF-12 (I)"/>
      <sheetName val="ESF-13"/>
      <sheetName val="ESF-13 (I)"/>
      <sheetName val="ESF-14"/>
      <sheetName val="ESF-14 (I)"/>
      <sheetName val="ESF-15"/>
      <sheetName val="ESF-15 (I)"/>
      <sheetName val="EA-01"/>
      <sheetName val="EA-01 (I)"/>
      <sheetName val="EA-02"/>
      <sheetName val="EA-02 (I)"/>
      <sheetName val="EA-03"/>
      <sheetName val="EA-03 (I)"/>
      <sheetName val="VHP-01"/>
      <sheetName val="VHP-01 (I)"/>
      <sheetName val="VHP-02"/>
      <sheetName val="VHP-02 (I)"/>
      <sheetName val="EFE-01"/>
      <sheetName val="EFE-01 (I)"/>
      <sheetName val="EFE-02"/>
      <sheetName val="EFE-02 (I)"/>
      <sheetName val="EFE-03"/>
      <sheetName val="Conciliacion_Ig"/>
      <sheetName val="Conciliacion_Ig (I)"/>
      <sheetName val="Conciliacion_Eg"/>
      <sheetName val="Conciliacion_Eg (I)"/>
      <sheetName val="MEMORIA"/>
      <sheetName val="Memoria (I)"/>
      <sheetName val="ECABR"/>
      <sheetName val="INTEGRACION"/>
      <sheetName val="ECMAY"/>
      <sheetName val="ECMAY2"/>
      <sheetName val="ECJUN"/>
      <sheetName val="ECJUN2"/>
      <sheetName val="JUN18"/>
      <sheetName val="JUN30"/>
      <sheetName val="JUL15"/>
      <sheetName val="JUL24"/>
      <sheetName val="JUL31"/>
      <sheetName val="AGO17"/>
      <sheetName val="AGO20"/>
      <sheetName val="AGO21"/>
      <sheetName val="AGO27"/>
      <sheetName val="AGO27 (2)"/>
      <sheetName val="AGO28"/>
      <sheetName val="AGO31"/>
      <sheetName val="AGO31 (2)"/>
      <sheetName val="SEP18"/>
      <sheetName val="OCT2"/>
      <sheetName val="OCT23"/>
      <sheetName val="OCT31"/>
      <sheetName val="NOV 19"/>
      <sheetName val="NOV30"/>
      <sheetName val="DIC4"/>
      <sheetName val="DIC18"/>
      <sheetName val="ENE19"/>
      <sheetName val="FEB12"/>
      <sheetName val="FEB26"/>
      <sheetName val="MAR12"/>
      <sheetName val="MAR26"/>
      <sheetName val="ABR15"/>
      <sheetName val="ABR30"/>
      <sheetName val="JUN3"/>
      <sheetName val="JUN17"/>
      <sheetName val="JUL01"/>
      <sheetName val="JUL-15"/>
      <sheetName val="FEB12 (2)"/>
      <sheetName val="JUL-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3.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9"/>
  <sheetViews>
    <sheetView topLeftCell="A57" zoomScaleNormal="100" workbookViewId="0">
      <selection activeCell="A68" sqref="A68"/>
    </sheetView>
  </sheetViews>
  <sheetFormatPr baseColWidth="10" defaultColWidth="10.28515625" defaultRowHeight="11.25" x14ac:dyDescent="0.25"/>
  <cols>
    <col min="1" max="1" width="86.42578125" style="1" customWidth="1"/>
    <col min="2" max="3" width="22.140625" style="1" customWidth="1"/>
    <col min="4" max="4" width="10.140625" style="1" bestFit="1" customWidth="1"/>
    <col min="5" max="16384" width="10.28515625" style="1"/>
  </cols>
  <sheetData>
    <row r="1" spans="1:4" ht="45" customHeight="1" x14ac:dyDescent="0.25">
      <c r="A1" s="529" t="s">
        <v>0</v>
      </c>
      <c r="B1" s="530"/>
      <c r="C1" s="531"/>
    </row>
    <row r="2" spans="1:4" x14ac:dyDescent="0.25">
      <c r="A2" s="2" t="s">
        <v>1</v>
      </c>
      <c r="B2" s="2">
        <v>2024</v>
      </c>
      <c r="C2" s="2">
        <v>2023</v>
      </c>
    </row>
    <row r="3" spans="1:4" s="5" customFormat="1" x14ac:dyDescent="0.25">
      <c r="A3" s="3" t="s">
        <v>2</v>
      </c>
      <c r="B3" s="4"/>
      <c r="C3" s="4"/>
    </row>
    <row r="4" spans="1:4" x14ac:dyDescent="0.25">
      <c r="A4" s="6" t="s">
        <v>3</v>
      </c>
      <c r="B4" s="7">
        <f>SUM(B5:B11)</f>
        <v>10485090.85</v>
      </c>
      <c r="C4" s="7">
        <f>SUM(C5:C11)</f>
        <v>49097420</v>
      </c>
      <c r="D4" s="5"/>
    </row>
    <row r="5" spans="1:4" x14ac:dyDescent="0.2">
      <c r="A5" s="8" t="s">
        <v>4</v>
      </c>
      <c r="B5" s="9">
        <v>0</v>
      </c>
      <c r="C5" s="9">
        <v>0</v>
      </c>
      <c r="D5" s="10">
        <v>4110</v>
      </c>
    </row>
    <row r="6" spans="1:4" x14ac:dyDescent="0.2">
      <c r="A6" s="8" t="s">
        <v>5</v>
      </c>
      <c r="B6" s="9">
        <v>0</v>
      </c>
      <c r="C6" s="9">
        <v>0</v>
      </c>
      <c r="D6" s="10">
        <v>4120</v>
      </c>
    </row>
    <row r="7" spans="1:4" x14ac:dyDescent="0.2">
      <c r="A7" s="8" t="s">
        <v>6</v>
      </c>
      <c r="B7" s="9">
        <v>0</v>
      </c>
      <c r="C7" s="9">
        <v>0</v>
      </c>
      <c r="D7" s="10">
        <v>4130</v>
      </c>
    </row>
    <row r="8" spans="1:4" x14ac:dyDescent="0.2">
      <c r="A8" s="8" t="s">
        <v>7</v>
      </c>
      <c r="B8" s="9">
        <v>0</v>
      </c>
      <c r="C8" s="9">
        <v>0</v>
      </c>
      <c r="D8" s="10">
        <v>4140</v>
      </c>
    </row>
    <row r="9" spans="1:4" x14ac:dyDescent="0.2">
      <c r="A9" s="8" t="s">
        <v>8</v>
      </c>
      <c r="B9" s="9">
        <v>0</v>
      </c>
      <c r="C9" s="9">
        <v>0</v>
      </c>
      <c r="D9" s="10">
        <v>4150</v>
      </c>
    </row>
    <row r="10" spans="1:4" x14ac:dyDescent="0.2">
      <c r="A10" s="8" t="s">
        <v>9</v>
      </c>
      <c r="B10" s="9">
        <v>0</v>
      </c>
      <c r="C10" s="9">
        <v>0</v>
      </c>
      <c r="D10" s="10">
        <v>4160</v>
      </c>
    </row>
    <row r="11" spans="1:4" ht="11.25" customHeight="1" x14ac:dyDescent="0.2">
      <c r="A11" s="8" t="s">
        <v>10</v>
      </c>
      <c r="B11" s="9">
        <v>10485090.85</v>
      </c>
      <c r="C11" s="9">
        <v>49097420</v>
      </c>
      <c r="D11" s="10">
        <v>4170</v>
      </c>
    </row>
    <row r="12" spans="1:4" ht="11.25" customHeight="1" x14ac:dyDescent="0.25">
      <c r="A12" s="8"/>
      <c r="B12" s="4"/>
      <c r="C12" s="4"/>
      <c r="D12" s="5"/>
    </row>
    <row r="13" spans="1:4" ht="33.75" x14ac:dyDescent="0.25">
      <c r="A13" s="6" t="s">
        <v>11</v>
      </c>
      <c r="B13" s="7">
        <f>SUM(B14:B15)</f>
        <v>231816359.88</v>
      </c>
      <c r="C13" s="7">
        <f>SUM(C14:C15)</f>
        <v>362474345.54000002</v>
      </c>
      <c r="D13" s="5"/>
    </row>
    <row r="14" spans="1:4" ht="22.5" x14ac:dyDescent="0.2">
      <c r="A14" s="8" t="s">
        <v>12</v>
      </c>
      <c r="B14" s="9">
        <v>0</v>
      </c>
      <c r="C14" s="9">
        <v>0</v>
      </c>
      <c r="D14" s="10">
        <v>4210</v>
      </c>
    </row>
    <row r="15" spans="1:4" ht="11.25" customHeight="1" x14ac:dyDescent="0.2">
      <c r="A15" s="8" t="s">
        <v>13</v>
      </c>
      <c r="B15" s="9">
        <v>231816359.88</v>
      </c>
      <c r="C15" s="9">
        <v>362474345.54000002</v>
      </c>
      <c r="D15" s="10">
        <v>4220</v>
      </c>
    </row>
    <row r="16" spans="1:4" ht="11.25" customHeight="1" x14ac:dyDescent="0.25">
      <c r="A16" s="8"/>
      <c r="B16" s="4"/>
      <c r="C16" s="4"/>
      <c r="D16" s="5"/>
    </row>
    <row r="17" spans="1:5" ht="11.25" customHeight="1" x14ac:dyDescent="0.25">
      <c r="A17" s="6" t="s">
        <v>14</v>
      </c>
      <c r="B17" s="7">
        <f>SUM(B18:B22)</f>
        <v>4.2300000000000004</v>
      </c>
      <c r="C17" s="7">
        <f>SUM(C18:C22)</f>
        <v>1779349.88</v>
      </c>
      <c r="D17" s="5"/>
    </row>
    <row r="18" spans="1:5" ht="11.25" customHeight="1" x14ac:dyDescent="0.2">
      <c r="A18" s="8" t="s">
        <v>15</v>
      </c>
      <c r="B18" s="9">
        <v>0</v>
      </c>
      <c r="C18" s="9">
        <v>0</v>
      </c>
      <c r="D18" s="10">
        <v>4310</v>
      </c>
    </row>
    <row r="19" spans="1:5" ht="11.25" customHeight="1" x14ac:dyDescent="0.2">
      <c r="A19" s="8" t="s">
        <v>16</v>
      </c>
      <c r="B19" s="9">
        <v>0</v>
      </c>
      <c r="C19" s="9">
        <v>0</v>
      </c>
      <c r="D19" s="10">
        <v>4320</v>
      </c>
    </row>
    <row r="20" spans="1:5" ht="11.25" customHeight="1" x14ac:dyDescent="0.2">
      <c r="A20" s="8" t="s">
        <v>17</v>
      </c>
      <c r="B20" s="9">
        <v>0</v>
      </c>
      <c r="C20" s="9">
        <v>0</v>
      </c>
      <c r="D20" s="10">
        <v>4330</v>
      </c>
    </row>
    <row r="21" spans="1:5" ht="11.25" customHeight="1" x14ac:dyDescent="0.2">
      <c r="A21" s="8" t="s">
        <v>18</v>
      </c>
      <c r="B21" s="9">
        <v>0</v>
      </c>
      <c r="C21" s="9">
        <v>0</v>
      </c>
      <c r="D21" s="10">
        <v>4340</v>
      </c>
    </row>
    <row r="22" spans="1:5" ht="11.25" customHeight="1" x14ac:dyDescent="0.2">
      <c r="A22" s="8" t="s">
        <v>19</v>
      </c>
      <c r="B22" s="9">
        <v>4.2300000000000004</v>
      </c>
      <c r="C22" s="9">
        <v>1779349.88</v>
      </c>
      <c r="D22" s="10">
        <v>4390</v>
      </c>
    </row>
    <row r="23" spans="1:5" ht="11.25" customHeight="1" x14ac:dyDescent="0.25">
      <c r="A23" s="11"/>
      <c r="B23" s="4"/>
      <c r="C23" s="4"/>
      <c r="D23" s="5"/>
    </row>
    <row r="24" spans="1:5" ht="11.25" customHeight="1" x14ac:dyDescent="0.25">
      <c r="A24" s="3" t="s">
        <v>20</v>
      </c>
      <c r="B24" s="7">
        <f>SUM(B4+B13+B17)</f>
        <v>242301454.95999998</v>
      </c>
      <c r="C24" s="12">
        <f>SUM(C4+C13+C17)</f>
        <v>413351115.42000002</v>
      </c>
      <c r="D24" s="5"/>
    </row>
    <row r="25" spans="1:5" ht="11.25" customHeight="1" x14ac:dyDescent="0.25">
      <c r="A25" s="13"/>
      <c r="B25" s="4"/>
      <c r="C25" s="4"/>
      <c r="D25" s="5"/>
      <c r="E25" s="5"/>
    </row>
    <row r="26" spans="1:5" s="5" customFormat="1" ht="11.25" customHeight="1" x14ac:dyDescent="0.25">
      <c r="A26" s="3" t="s">
        <v>21</v>
      </c>
      <c r="B26" s="4"/>
      <c r="C26" s="4"/>
      <c r="E26" s="1"/>
    </row>
    <row r="27" spans="1:5" ht="11.25" customHeight="1" x14ac:dyDescent="0.25">
      <c r="A27" s="6" t="s">
        <v>22</v>
      </c>
      <c r="B27" s="7">
        <f>SUM(B28:B30)</f>
        <v>29423381.460000001</v>
      </c>
      <c r="C27" s="7">
        <f>SUM(C28:C30)</f>
        <v>200421405.67000002</v>
      </c>
      <c r="D27" s="5"/>
    </row>
    <row r="28" spans="1:5" ht="11.25" customHeight="1" x14ac:dyDescent="0.2">
      <c r="A28" s="8" t="s">
        <v>23</v>
      </c>
      <c r="B28" s="9">
        <v>18016442.079999998</v>
      </c>
      <c r="C28" s="9">
        <v>71601318.920000002</v>
      </c>
      <c r="D28" s="10">
        <v>5110</v>
      </c>
    </row>
    <row r="29" spans="1:5" ht="11.25" customHeight="1" x14ac:dyDescent="0.2">
      <c r="A29" s="8" t="s">
        <v>24</v>
      </c>
      <c r="B29" s="9">
        <v>2097167.75</v>
      </c>
      <c r="C29" s="9">
        <v>15333077.359999999</v>
      </c>
      <c r="D29" s="10">
        <v>5120</v>
      </c>
    </row>
    <row r="30" spans="1:5" ht="11.25" customHeight="1" x14ac:dyDescent="0.2">
      <c r="A30" s="8" t="s">
        <v>25</v>
      </c>
      <c r="B30" s="9">
        <v>9309771.6300000008</v>
      </c>
      <c r="C30" s="9">
        <v>113487009.39</v>
      </c>
      <c r="D30" s="10">
        <v>5130</v>
      </c>
    </row>
    <row r="31" spans="1:5" ht="11.25" customHeight="1" x14ac:dyDescent="0.25">
      <c r="A31" s="8"/>
      <c r="B31" s="4"/>
      <c r="C31" s="4"/>
      <c r="D31" s="5"/>
    </row>
    <row r="32" spans="1:5" ht="11.25" customHeight="1" x14ac:dyDescent="0.25">
      <c r="A32" s="6" t="s">
        <v>26</v>
      </c>
      <c r="B32" s="7">
        <f>SUM(B33:B41)</f>
        <v>135842843.95000002</v>
      </c>
      <c r="C32" s="7">
        <f>SUM(C33:C41)</f>
        <v>196095210.40000001</v>
      </c>
      <c r="D32" s="5"/>
    </row>
    <row r="33" spans="1:4" ht="11.25" customHeight="1" x14ac:dyDescent="0.2">
      <c r="A33" s="8" t="s">
        <v>27</v>
      </c>
      <c r="B33" s="9">
        <v>0</v>
      </c>
      <c r="C33" s="9">
        <v>0</v>
      </c>
      <c r="D33" s="10">
        <v>5210</v>
      </c>
    </row>
    <row r="34" spans="1:4" ht="11.25" customHeight="1" x14ac:dyDescent="0.2">
      <c r="A34" s="8" t="s">
        <v>28</v>
      </c>
      <c r="B34" s="9">
        <v>54499714.439999998</v>
      </c>
      <c r="C34" s="9">
        <v>18337781.050000001</v>
      </c>
      <c r="D34" s="10">
        <v>5220</v>
      </c>
    </row>
    <row r="35" spans="1:4" ht="11.25" customHeight="1" x14ac:dyDescent="0.2">
      <c r="A35" s="8" t="s">
        <v>29</v>
      </c>
      <c r="B35" s="9">
        <v>0</v>
      </c>
      <c r="C35" s="9">
        <v>0</v>
      </c>
      <c r="D35" s="10">
        <v>5230</v>
      </c>
    </row>
    <row r="36" spans="1:4" ht="11.25" customHeight="1" x14ac:dyDescent="0.2">
      <c r="A36" s="8" t="s">
        <v>30</v>
      </c>
      <c r="B36" s="9">
        <v>81257450.049999997</v>
      </c>
      <c r="C36" s="9">
        <v>177489992.78</v>
      </c>
      <c r="D36" s="10">
        <v>5240</v>
      </c>
    </row>
    <row r="37" spans="1:4" ht="11.25" customHeight="1" x14ac:dyDescent="0.2">
      <c r="A37" s="8" t="s">
        <v>31</v>
      </c>
      <c r="B37" s="9">
        <v>85679.46</v>
      </c>
      <c r="C37" s="9">
        <v>267436.57</v>
      </c>
      <c r="D37" s="10">
        <v>5250</v>
      </c>
    </row>
    <row r="38" spans="1:4" ht="11.25" customHeight="1" x14ac:dyDescent="0.2">
      <c r="A38" s="8" t="s">
        <v>32</v>
      </c>
      <c r="B38" s="9">
        <v>0</v>
      </c>
      <c r="C38" s="9">
        <v>0</v>
      </c>
      <c r="D38" s="10">
        <v>5260</v>
      </c>
    </row>
    <row r="39" spans="1:4" ht="11.25" customHeight="1" x14ac:dyDescent="0.2">
      <c r="A39" s="8" t="s">
        <v>33</v>
      </c>
      <c r="B39" s="9">
        <v>0</v>
      </c>
      <c r="C39" s="9">
        <v>0</v>
      </c>
      <c r="D39" s="10">
        <v>5270</v>
      </c>
    </row>
    <row r="40" spans="1:4" ht="11.25" customHeight="1" x14ac:dyDescent="0.2">
      <c r="A40" s="8" t="s">
        <v>34</v>
      </c>
      <c r="B40" s="9">
        <v>0</v>
      </c>
      <c r="C40" s="9">
        <v>0</v>
      </c>
      <c r="D40" s="10">
        <v>5280</v>
      </c>
    </row>
    <row r="41" spans="1:4" ht="11.25" customHeight="1" x14ac:dyDescent="0.2">
      <c r="A41" s="8" t="s">
        <v>35</v>
      </c>
      <c r="B41" s="9">
        <v>0</v>
      </c>
      <c r="C41" s="9">
        <v>0</v>
      </c>
      <c r="D41" s="10">
        <v>5290</v>
      </c>
    </row>
    <row r="42" spans="1:4" ht="11.25" customHeight="1" x14ac:dyDescent="0.25">
      <c r="A42" s="8"/>
      <c r="B42" s="4"/>
      <c r="C42" s="4"/>
      <c r="D42" s="5"/>
    </row>
    <row r="43" spans="1:4" ht="11.25" customHeight="1" x14ac:dyDescent="0.25">
      <c r="A43" s="6" t="s">
        <v>36</v>
      </c>
      <c r="B43" s="7">
        <f>SUM(B44:B46)</f>
        <v>0</v>
      </c>
      <c r="C43" s="7">
        <f>SUM(C44:C46)</f>
        <v>0</v>
      </c>
      <c r="D43" s="5"/>
    </row>
    <row r="44" spans="1:4" ht="11.25" customHeight="1" x14ac:dyDescent="0.2">
      <c r="A44" s="8" t="s">
        <v>37</v>
      </c>
      <c r="B44" s="9">
        <v>0</v>
      </c>
      <c r="C44" s="9">
        <v>0</v>
      </c>
      <c r="D44" s="10">
        <v>5310</v>
      </c>
    </row>
    <row r="45" spans="1:4" ht="11.25" customHeight="1" x14ac:dyDescent="0.2">
      <c r="A45" s="8" t="s">
        <v>38</v>
      </c>
      <c r="B45" s="9">
        <v>0</v>
      </c>
      <c r="C45" s="9">
        <v>0</v>
      </c>
      <c r="D45" s="10">
        <v>5320</v>
      </c>
    </row>
    <row r="46" spans="1:4" ht="11.25" customHeight="1" x14ac:dyDescent="0.2">
      <c r="A46" s="8" t="s">
        <v>39</v>
      </c>
      <c r="B46" s="9">
        <v>0</v>
      </c>
      <c r="C46" s="9">
        <v>0</v>
      </c>
      <c r="D46" s="10">
        <v>5330</v>
      </c>
    </row>
    <row r="47" spans="1:4" ht="11.25" customHeight="1" x14ac:dyDescent="0.25">
      <c r="A47" s="8"/>
      <c r="B47" s="4"/>
      <c r="C47" s="4"/>
      <c r="D47" s="5"/>
    </row>
    <row r="48" spans="1:4" ht="11.25" customHeight="1" x14ac:dyDescent="0.25">
      <c r="A48" s="6" t="s">
        <v>40</v>
      </c>
      <c r="B48" s="7">
        <f>SUM(B49:B53)</f>
        <v>0</v>
      </c>
      <c r="C48" s="7">
        <f>SUM(C49:C53)</f>
        <v>0</v>
      </c>
      <c r="D48" s="5"/>
    </row>
    <row r="49" spans="1:5" ht="11.25" customHeight="1" x14ac:dyDescent="0.2">
      <c r="A49" s="8" t="s">
        <v>41</v>
      </c>
      <c r="B49" s="9">
        <v>0</v>
      </c>
      <c r="C49" s="9">
        <v>0</v>
      </c>
      <c r="D49" s="10">
        <v>5410</v>
      </c>
    </row>
    <row r="50" spans="1:5" ht="11.25" customHeight="1" x14ac:dyDescent="0.2">
      <c r="A50" s="8" t="s">
        <v>42</v>
      </c>
      <c r="B50" s="9">
        <v>0</v>
      </c>
      <c r="C50" s="9">
        <v>0</v>
      </c>
      <c r="D50" s="10">
        <v>5420</v>
      </c>
    </row>
    <row r="51" spans="1:5" ht="11.25" customHeight="1" x14ac:dyDescent="0.2">
      <c r="A51" s="8" t="s">
        <v>43</v>
      </c>
      <c r="B51" s="9">
        <v>0</v>
      </c>
      <c r="C51" s="9">
        <v>0</v>
      </c>
      <c r="D51" s="10">
        <v>5430</v>
      </c>
    </row>
    <row r="52" spans="1:5" ht="11.25" customHeight="1" x14ac:dyDescent="0.2">
      <c r="A52" s="8" t="s">
        <v>44</v>
      </c>
      <c r="B52" s="9">
        <v>0</v>
      </c>
      <c r="C52" s="9">
        <v>0</v>
      </c>
      <c r="D52" s="10">
        <v>5440</v>
      </c>
    </row>
    <row r="53" spans="1:5" ht="11.25" customHeight="1" x14ac:dyDescent="0.2">
      <c r="A53" s="8" t="s">
        <v>45</v>
      </c>
      <c r="B53" s="9">
        <v>0</v>
      </c>
      <c r="C53" s="9">
        <v>0</v>
      </c>
      <c r="D53" s="10">
        <v>5450</v>
      </c>
    </row>
    <row r="54" spans="1:5" ht="11.25" customHeight="1" x14ac:dyDescent="0.25">
      <c r="A54" s="8"/>
      <c r="B54" s="4"/>
      <c r="C54" s="4"/>
      <c r="D54" s="5"/>
    </row>
    <row r="55" spans="1:5" ht="11.25" customHeight="1" x14ac:dyDescent="0.25">
      <c r="A55" s="6" t="s">
        <v>46</v>
      </c>
      <c r="B55" s="7">
        <f>SUM(B56:B59)</f>
        <v>23.71</v>
      </c>
      <c r="C55" s="7">
        <f>SUM(C56:C59)</f>
        <v>19206806.800000001</v>
      </c>
      <c r="D55" s="5"/>
    </row>
    <row r="56" spans="1:5" ht="11.25" customHeight="1" x14ac:dyDescent="0.2">
      <c r="A56" s="8" t="s">
        <v>47</v>
      </c>
      <c r="B56" s="9">
        <v>0</v>
      </c>
      <c r="C56" s="9">
        <v>19206790.600000001</v>
      </c>
      <c r="D56" s="10">
        <v>5510</v>
      </c>
    </row>
    <row r="57" spans="1:5" ht="11.25" customHeight="1" x14ac:dyDescent="0.2">
      <c r="A57" s="8" t="s">
        <v>48</v>
      </c>
      <c r="B57" s="9">
        <v>0</v>
      </c>
      <c r="C57" s="9">
        <v>0</v>
      </c>
      <c r="D57" s="10">
        <v>5520</v>
      </c>
    </row>
    <row r="58" spans="1:5" ht="11.25" customHeight="1" x14ac:dyDescent="0.2">
      <c r="A58" s="8" t="s">
        <v>49</v>
      </c>
      <c r="B58" s="9">
        <v>0</v>
      </c>
      <c r="C58" s="9">
        <v>0</v>
      </c>
      <c r="D58" s="10">
        <v>5530</v>
      </c>
    </row>
    <row r="59" spans="1:5" ht="11.25" customHeight="1" x14ac:dyDescent="0.2">
      <c r="A59" s="8" t="s">
        <v>50</v>
      </c>
      <c r="B59" s="9">
        <v>23.71</v>
      </c>
      <c r="C59" s="9">
        <v>16.2</v>
      </c>
      <c r="D59" s="10">
        <v>5590</v>
      </c>
    </row>
    <row r="60" spans="1:5" ht="11.25" customHeight="1" x14ac:dyDescent="0.25">
      <c r="A60" s="8"/>
      <c r="B60" s="4"/>
      <c r="C60" s="4"/>
      <c r="D60" s="5"/>
    </row>
    <row r="61" spans="1:5" ht="11.25" customHeight="1" x14ac:dyDescent="0.25">
      <c r="A61" s="6" t="s">
        <v>51</v>
      </c>
      <c r="B61" s="7">
        <f>SUM(B62)</f>
        <v>0</v>
      </c>
      <c r="C61" s="7">
        <f>SUM(C62)</f>
        <v>0</v>
      </c>
      <c r="D61" s="5"/>
    </row>
    <row r="62" spans="1:5" ht="11.25" customHeight="1" x14ac:dyDescent="0.2">
      <c r="A62" s="8" t="s">
        <v>52</v>
      </c>
      <c r="B62" s="9">
        <v>0</v>
      </c>
      <c r="C62" s="9">
        <v>0</v>
      </c>
      <c r="D62" s="10">
        <v>5610</v>
      </c>
    </row>
    <row r="63" spans="1:5" ht="11.25" customHeight="1" x14ac:dyDescent="0.25">
      <c r="A63" s="11"/>
      <c r="B63" s="4"/>
      <c r="C63" s="4"/>
      <c r="D63" s="5"/>
    </row>
    <row r="64" spans="1:5" ht="11.25" customHeight="1" x14ac:dyDescent="0.25">
      <c r="A64" s="3" t="s">
        <v>53</v>
      </c>
      <c r="B64" s="7">
        <f>B61+B55+B48+B43+B32+B27</f>
        <v>165266249.12000003</v>
      </c>
      <c r="C64" s="12">
        <f>C61+C55+C48+C43+C32+C27</f>
        <v>415723422.87</v>
      </c>
      <c r="D64" s="5"/>
      <c r="E64" s="5"/>
    </row>
    <row r="65" spans="1:8" ht="11.25" customHeight="1" x14ac:dyDescent="0.25">
      <c r="A65" s="13"/>
      <c r="B65" s="4"/>
      <c r="C65" s="4"/>
      <c r="D65" s="5"/>
      <c r="E65" s="5"/>
    </row>
    <row r="66" spans="1:8" s="5" customFormat="1" x14ac:dyDescent="0.25">
      <c r="A66" s="3" t="s">
        <v>54</v>
      </c>
      <c r="B66" s="7">
        <f>B24-B64</f>
        <v>77035205.839999944</v>
      </c>
      <c r="C66" s="7">
        <f>C24-C64</f>
        <v>-2372307.4499999881</v>
      </c>
      <c r="E66" s="1"/>
    </row>
    <row r="67" spans="1:8" s="5" customFormat="1" x14ac:dyDescent="0.25">
      <c r="A67" s="11"/>
      <c r="B67" s="4"/>
      <c r="C67" s="4"/>
      <c r="E67" s="1"/>
    </row>
    <row r="68" spans="1:8" s="15" customFormat="1" x14ac:dyDescent="0.2">
      <c r="A68" s="14"/>
      <c r="B68" s="1"/>
      <c r="C68" s="1"/>
      <c r="D68" s="5"/>
      <c r="E68" s="1"/>
      <c r="F68" s="1"/>
      <c r="G68" s="1"/>
      <c r="H68" s="1"/>
    </row>
    <row r="69" spans="1:8" ht="12.75" x14ac:dyDescent="0.25">
      <c r="A69" s="16" t="s">
        <v>55</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8"/>
  <sheetViews>
    <sheetView topLeftCell="A210" zoomScaleNormal="100" workbookViewId="0">
      <selection activeCell="A46" sqref="A46"/>
    </sheetView>
  </sheetViews>
  <sheetFormatPr baseColWidth="10" defaultColWidth="9.140625" defaultRowHeight="11.25" x14ac:dyDescent="0.2"/>
  <cols>
    <col min="1" max="1" width="10" style="126" customWidth="1"/>
    <col min="2" max="2" width="83" style="126" customWidth="1"/>
    <col min="3" max="4" width="15.5703125" style="126" customWidth="1"/>
    <col min="5" max="5" width="16.5703125" style="126" customWidth="1"/>
    <col min="6" max="16384" width="9.140625" style="126"/>
  </cols>
  <sheetData>
    <row r="1" spans="1:5" s="122" customFormat="1" ht="18.95" customHeight="1" x14ac:dyDescent="0.25">
      <c r="A1" s="542" t="s">
        <v>193</v>
      </c>
      <c r="B1" s="542"/>
      <c r="C1" s="542"/>
      <c r="D1" s="105" t="s">
        <v>259</v>
      </c>
      <c r="E1" s="121">
        <v>2024</v>
      </c>
    </row>
    <row r="2" spans="1:5" s="123" customFormat="1" ht="18.95" customHeight="1" x14ac:dyDescent="0.25">
      <c r="A2" s="542" t="s">
        <v>260</v>
      </c>
      <c r="B2" s="542"/>
      <c r="C2" s="542"/>
      <c r="D2" s="105" t="s">
        <v>261</v>
      </c>
      <c r="E2" s="121" t="s">
        <v>197</v>
      </c>
    </row>
    <row r="3" spans="1:5" s="123" customFormat="1" ht="18.95" customHeight="1" x14ac:dyDescent="0.25">
      <c r="A3" s="542" t="s">
        <v>198</v>
      </c>
      <c r="B3" s="542"/>
      <c r="C3" s="542"/>
      <c r="D3" s="105" t="s">
        <v>262</v>
      </c>
      <c r="E3" s="121">
        <v>1</v>
      </c>
    </row>
    <row r="4" spans="1:5" x14ac:dyDescent="0.2">
      <c r="A4" s="124" t="s">
        <v>263</v>
      </c>
      <c r="B4" s="125"/>
      <c r="C4" s="125"/>
      <c r="D4" s="125"/>
      <c r="E4" s="125"/>
    </row>
    <row r="6" spans="1:5" x14ac:dyDescent="0.2">
      <c r="A6" s="127" t="s">
        <v>264</v>
      </c>
      <c r="B6" s="127"/>
      <c r="C6" s="127"/>
      <c r="D6" s="127"/>
      <c r="E6" s="127"/>
    </row>
    <row r="7" spans="1:5" x14ac:dyDescent="0.2">
      <c r="A7" s="128" t="s">
        <v>265</v>
      </c>
      <c r="B7" s="128" t="s">
        <v>266</v>
      </c>
      <c r="C7" s="128" t="s">
        <v>267</v>
      </c>
      <c r="D7" s="128" t="s">
        <v>268</v>
      </c>
      <c r="E7" s="128"/>
    </row>
    <row r="8" spans="1:5" x14ac:dyDescent="0.2">
      <c r="A8" s="129">
        <v>4100</v>
      </c>
      <c r="B8" s="130" t="s">
        <v>206</v>
      </c>
      <c r="C8" s="131">
        <f>SUM(C9+C19+C25+C28+C34+C37+C46)</f>
        <v>10485090.85</v>
      </c>
      <c r="D8" s="132"/>
      <c r="E8" s="133"/>
    </row>
    <row r="9" spans="1:5" x14ac:dyDescent="0.2">
      <c r="A9" s="129">
        <v>4110</v>
      </c>
      <c r="B9" s="130" t="s">
        <v>4</v>
      </c>
      <c r="C9" s="131">
        <f>SUM(C10:C18)</f>
        <v>0</v>
      </c>
      <c r="D9" s="132"/>
      <c r="E9" s="133"/>
    </row>
    <row r="10" spans="1:5" x14ac:dyDescent="0.2">
      <c r="A10" s="129">
        <v>4111</v>
      </c>
      <c r="B10" s="130" t="s">
        <v>269</v>
      </c>
      <c r="C10" s="131">
        <v>0</v>
      </c>
      <c r="D10" s="132"/>
      <c r="E10" s="133"/>
    </row>
    <row r="11" spans="1:5" x14ac:dyDescent="0.2">
      <c r="A11" s="129">
        <v>4112</v>
      </c>
      <c r="B11" s="130" t="s">
        <v>270</v>
      </c>
      <c r="C11" s="131">
        <v>0</v>
      </c>
      <c r="D11" s="132"/>
      <c r="E11" s="133"/>
    </row>
    <row r="12" spans="1:5" x14ac:dyDescent="0.2">
      <c r="A12" s="129">
        <v>4113</v>
      </c>
      <c r="B12" s="130" t="s">
        <v>271</v>
      </c>
      <c r="C12" s="131">
        <v>0</v>
      </c>
      <c r="D12" s="132"/>
      <c r="E12" s="133"/>
    </row>
    <row r="13" spans="1:5" x14ac:dyDescent="0.2">
      <c r="A13" s="129">
        <v>4114</v>
      </c>
      <c r="B13" s="130" t="s">
        <v>272</v>
      </c>
      <c r="C13" s="131">
        <v>0</v>
      </c>
      <c r="D13" s="132"/>
      <c r="E13" s="133"/>
    </row>
    <row r="14" spans="1:5" x14ac:dyDescent="0.2">
      <c r="A14" s="129">
        <v>4115</v>
      </c>
      <c r="B14" s="130" t="s">
        <v>273</v>
      </c>
      <c r="C14" s="131">
        <v>0</v>
      </c>
      <c r="D14" s="132"/>
      <c r="E14" s="133"/>
    </row>
    <row r="15" spans="1:5" x14ac:dyDescent="0.2">
      <c r="A15" s="129">
        <v>4116</v>
      </c>
      <c r="B15" s="130" t="s">
        <v>274</v>
      </c>
      <c r="C15" s="131">
        <v>0</v>
      </c>
      <c r="D15" s="132"/>
      <c r="E15" s="133"/>
    </row>
    <row r="16" spans="1:5" x14ac:dyDescent="0.2">
      <c r="A16" s="129">
        <v>4117</v>
      </c>
      <c r="B16" s="130" t="s">
        <v>275</v>
      </c>
      <c r="C16" s="131">
        <v>0</v>
      </c>
      <c r="D16" s="132"/>
      <c r="E16" s="133"/>
    </row>
    <row r="17" spans="1:5" ht="22.5" x14ac:dyDescent="0.2">
      <c r="A17" s="129">
        <v>4118</v>
      </c>
      <c r="B17" s="134" t="s">
        <v>276</v>
      </c>
      <c r="C17" s="131">
        <v>0</v>
      </c>
      <c r="D17" s="132"/>
      <c r="E17" s="133"/>
    </row>
    <row r="18" spans="1:5" x14ac:dyDescent="0.2">
      <c r="A18" s="129">
        <v>4119</v>
      </c>
      <c r="B18" s="130" t="s">
        <v>277</v>
      </c>
      <c r="C18" s="131">
        <v>0</v>
      </c>
      <c r="D18" s="132"/>
      <c r="E18" s="133"/>
    </row>
    <row r="19" spans="1:5" x14ac:dyDescent="0.2">
      <c r="A19" s="129">
        <v>4120</v>
      </c>
      <c r="B19" s="130" t="s">
        <v>5</v>
      </c>
      <c r="C19" s="131">
        <f>SUM(C20:C24)</f>
        <v>0</v>
      </c>
      <c r="D19" s="132"/>
      <c r="E19" s="133"/>
    </row>
    <row r="20" spans="1:5" x14ac:dyDescent="0.2">
      <c r="A20" s="129">
        <v>4121</v>
      </c>
      <c r="B20" s="130" t="s">
        <v>278</v>
      </c>
      <c r="C20" s="131">
        <v>0</v>
      </c>
      <c r="D20" s="132"/>
      <c r="E20" s="133"/>
    </row>
    <row r="21" spans="1:5" x14ac:dyDescent="0.2">
      <c r="A21" s="129">
        <v>4122</v>
      </c>
      <c r="B21" s="130" t="s">
        <v>279</v>
      </c>
      <c r="C21" s="131">
        <v>0</v>
      </c>
      <c r="D21" s="132"/>
      <c r="E21" s="133"/>
    </row>
    <row r="22" spans="1:5" x14ac:dyDescent="0.2">
      <c r="A22" s="129">
        <v>4123</v>
      </c>
      <c r="B22" s="130" t="s">
        <v>280</v>
      </c>
      <c r="C22" s="131">
        <v>0</v>
      </c>
      <c r="D22" s="132"/>
      <c r="E22" s="133"/>
    </row>
    <row r="23" spans="1:5" x14ac:dyDescent="0.2">
      <c r="A23" s="129">
        <v>4124</v>
      </c>
      <c r="B23" s="130" t="s">
        <v>281</v>
      </c>
      <c r="C23" s="131">
        <v>0</v>
      </c>
      <c r="D23" s="132"/>
      <c r="E23" s="133"/>
    </row>
    <row r="24" spans="1:5" x14ac:dyDescent="0.2">
      <c r="A24" s="129">
        <v>4129</v>
      </c>
      <c r="B24" s="130" t="s">
        <v>282</v>
      </c>
      <c r="C24" s="131">
        <v>0</v>
      </c>
      <c r="D24" s="132"/>
      <c r="E24" s="133"/>
    </row>
    <row r="25" spans="1:5" x14ac:dyDescent="0.2">
      <c r="A25" s="129">
        <v>4130</v>
      </c>
      <c r="B25" s="130" t="s">
        <v>6</v>
      </c>
      <c r="C25" s="131">
        <f>SUM(C26:C27)</f>
        <v>0</v>
      </c>
      <c r="D25" s="132"/>
      <c r="E25" s="133"/>
    </row>
    <row r="26" spans="1:5" x14ac:dyDescent="0.2">
      <c r="A26" s="129">
        <v>4131</v>
      </c>
      <c r="B26" s="130" t="s">
        <v>283</v>
      </c>
      <c r="C26" s="131">
        <v>0</v>
      </c>
      <c r="D26" s="132"/>
      <c r="E26" s="133"/>
    </row>
    <row r="27" spans="1:5" ht="22.5" x14ac:dyDescent="0.2">
      <c r="A27" s="129">
        <v>4132</v>
      </c>
      <c r="B27" s="134" t="s">
        <v>284</v>
      </c>
      <c r="C27" s="131">
        <v>0</v>
      </c>
      <c r="D27" s="132"/>
      <c r="E27" s="133"/>
    </row>
    <row r="28" spans="1:5" x14ac:dyDescent="0.2">
      <c r="A28" s="129">
        <v>4140</v>
      </c>
      <c r="B28" s="130" t="s">
        <v>7</v>
      </c>
      <c r="C28" s="131">
        <f>SUM(C29:C33)</f>
        <v>0</v>
      </c>
      <c r="D28" s="132"/>
      <c r="E28" s="133"/>
    </row>
    <row r="29" spans="1:5" x14ac:dyDescent="0.2">
      <c r="A29" s="129">
        <v>4141</v>
      </c>
      <c r="B29" s="130" t="s">
        <v>285</v>
      </c>
      <c r="C29" s="131">
        <v>0</v>
      </c>
      <c r="D29" s="132"/>
      <c r="E29" s="133"/>
    </row>
    <row r="30" spans="1:5" x14ac:dyDescent="0.2">
      <c r="A30" s="129">
        <v>4143</v>
      </c>
      <c r="B30" s="130" t="s">
        <v>286</v>
      </c>
      <c r="C30" s="131">
        <v>0</v>
      </c>
      <c r="D30" s="132"/>
      <c r="E30" s="133"/>
    </row>
    <row r="31" spans="1:5" x14ac:dyDescent="0.2">
      <c r="A31" s="129">
        <v>4144</v>
      </c>
      <c r="B31" s="130" t="s">
        <v>287</v>
      </c>
      <c r="C31" s="131">
        <v>0</v>
      </c>
      <c r="D31" s="132"/>
      <c r="E31" s="133"/>
    </row>
    <row r="32" spans="1:5" ht="22.5" x14ac:dyDescent="0.2">
      <c r="A32" s="129">
        <v>4145</v>
      </c>
      <c r="B32" s="134" t="s">
        <v>288</v>
      </c>
      <c r="C32" s="131">
        <v>0</v>
      </c>
      <c r="D32" s="132"/>
      <c r="E32" s="133"/>
    </row>
    <row r="33" spans="1:5" x14ac:dyDescent="0.2">
      <c r="A33" s="129">
        <v>4149</v>
      </c>
      <c r="B33" s="130" t="s">
        <v>289</v>
      </c>
      <c r="C33" s="131">
        <v>0</v>
      </c>
      <c r="D33" s="132"/>
      <c r="E33" s="133"/>
    </row>
    <row r="34" spans="1:5" x14ac:dyDescent="0.2">
      <c r="A34" s="129">
        <v>4150</v>
      </c>
      <c r="B34" s="130" t="s">
        <v>8</v>
      </c>
      <c r="C34" s="131">
        <f>SUM(C35:C36)</f>
        <v>0</v>
      </c>
      <c r="D34" s="132"/>
      <c r="E34" s="133"/>
    </row>
    <row r="35" spans="1:5" x14ac:dyDescent="0.2">
      <c r="A35" s="129">
        <v>4151</v>
      </c>
      <c r="B35" s="130" t="s">
        <v>8</v>
      </c>
      <c r="C35" s="131">
        <v>0</v>
      </c>
      <c r="D35" s="132"/>
      <c r="E35" s="133"/>
    </row>
    <row r="36" spans="1:5" ht="22.5" x14ac:dyDescent="0.2">
      <c r="A36" s="129">
        <v>4154</v>
      </c>
      <c r="B36" s="134" t="s">
        <v>290</v>
      </c>
      <c r="C36" s="131">
        <v>0</v>
      </c>
      <c r="D36" s="132"/>
      <c r="E36" s="133"/>
    </row>
    <row r="37" spans="1:5" x14ac:dyDescent="0.2">
      <c r="A37" s="129">
        <v>4160</v>
      </c>
      <c r="B37" s="130" t="s">
        <v>9</v>
      </c>
      <c r="C37" s="131">
        <f>SUM(C38:C45)</f>
        <v>0</v>
      </c>
      <c r="D37" s="132"/>
      <c r="E37" s="133"/>
    </row>
    <row r="38" spans="1:5" x14ac:dyDescent="0.2">
      <c r="A38" s="129">
        <v>4161</v>
      </c>
      <c r="B38" s="130" t="s">
        <v>291</v>
      </c>
      <c r="C38" s="131">
        <v>0</v>
      </c>
      <c r="D38" s="132"/>
      <c r="E38" s="133"/>
    </row>
    <row r="39" spans="1:5" x14ac:dyDescent="0.2">
      <c r="A39" s="129">
        <v>4162</v>
      </c>
      <c r="B39" s="130" t="s">
        <v>292</v>
      </c>
      <c r="C39" s="131">
        <v>0</v>
      </c>
      <c r="D39" s="132"/>
      <c r="E39" s="133"/>
    </row>
    <row r="40" spans="1:5" x14ac:dyDescent="0.2">
      <c r="A40" s="129">
        <v>4163</v>
      </c>
      <c r="B40" s="130" t="s">
        <v>293</v>
      </c>
      <c r="C40" s="131">
        <v>0</v>
      </c>
      <c r="D40" s="132"/>
      <c r="E40" s="133"/>
    </row>
    <row r="41" spans="1:5" x14ac:dyDescent="0.2">
      <c r="A41" s="129">
        <v>4164</v>
      </c>
      <c r="B41" s="130" t="s">
        <v>294</v>
      </c>
      <c r="C41" s="131">
        <v>0</v>
      </c>
      <c r="D41" s="132"/>
      <c r="E41" s="133"/>
    </row>
    <row r="42" spans="1:5" x14ac:dyDescent="0.2">
      <c r="A42" s="129">
        <v>4165</v>
      </c>
      <c r="B42" s="130" t="s">
        <v>295</v>
      </c>
      <c r="C42" s="131">
        <v>0</v>
      </c>
      <c r="D42" s="132"/>
      <c r="E42" s="133"/>
    </row>
    <row r="43" spans="1:5" ht="22.5" x14ac:dyDescent="0.2">
      <c r="A43" s="129">
        <v>4166</v>
      </c>
      <c r="B43" s="134" t="s">
        <v>296</v>
      </c>
      <c r="C43" s="131">
        <v>0</v>
      </c>
      <c r="D43" s="132"/>
      <c r="E43" s="133"/>
    </row>
    <row r="44" spans="1:5" x14ac:dyDescent="0.2">
      <c r="A44" s="129">
        <v>4168</v>
      </c>
      <c r="B44" s="130" t="s">
        <v>297</v>
      </c>
      <c r="C44" s="131">
        <v>0</v>
      </c>
      <c r="D44" s="132"/>
      <c r="E44" s="133"/>
    </row>
    <row r="45" spans="1:5" x14ac:dyDescent="0.2">
      <c r="A45" s="129">
        <v>4169</v>
      </c>
      <c r="B45" s="130" t="s">
        <v>298</v>
      </c>
      <c r="C45" s="131">
        <v>0</v>
      </c>
      <c r="D45" s="132"/>
      <c r="E45" s="133"/>
    </row>
    <row r="46" spans="1:5" x14ac:dyDescent="0.2">
      <c r="A46" s="129">
        <v>4170</v>
      </c>
      <c r="B46" s="130" t="s">
        <v>10</v>
      </c>
      <c r="C46" s="131">
        <f>SUM(C47:C54)</f>
        <v>10485090.85</v>
      </c>
      <c r="D46" s="132"/>
      <c r="E46" s="133"/>
    </row>
    <row r="47" spans="1:5" x14ac:dyDescent="0.2">
      <c r="A47" s="129">
        <v>4171</v>
      </c>
      <c r="B47" s="135" t="s">
        <v>299</v>
      </c>
      <c r="C47" s="131">
        <v>0</v>
      </c>
      <c r="D47" s="132"/>
      <c r="E47" s="133"/>
    </row>
    <row r="48" spans="1:5" x14ac:dyDescent="0.2">
      <c r="A48" s="129">
        <v>4172</v>
      </c>
      <c r="B48" s="130" t="s">
        <v>300</v>
      </c>
      <c r="C48" s="131">
        <v>0</v>
      </c>
      <c r="D48" s="132"/>
      <c r="E48" s="133"/>
    </row>
    <row r="49" spans="1:5" ht="22.5" x14ac:dyDescent="0.2">
      <c r="A49" s="129">
        <v>4173</v>
      </c>
      <c r="B49" s="134" t="s">
        <v>301</v>
      </c>
      <c r="C49" s="131">
        <v>10485090.85</v>
      </c>
      <c r="D49" s="132"/>
      <c r="E49" s="133"/>
    </row>
    <row r="50" spans="1:5" ht="22.5" x14ac:dyDescent="0.2">
      <c r="A50" s="129">
        <v>4174</v>
      </c>
      <c r="B50" s="134" t="s">
        <v>302</v>
      </c>
      <c r="C50" s="131">
        <v>0</v>
      </c>
      <c r="D50" s="132"/>
      <c r="E50" s="133"/>
    </row>
    <row r="51" spans="1:5" ht="22.5" x14ac:dyDescent="0.2">
      <c r="A51" s="129">
        <v>4175</v>
      </c>
      <c r="B51" s="134" t="s">
        <v>303</v>
      </c>
      <c r="C51" s="131">
        <v>0</v>
      </c>
      <c r="D51" s="132"/>
      <c r="E51" s="133"/>
    </row>
    <row r="52" spans="1:5" ht="22.5" x14ac:dyDescent="0.2">
      <c r="A52" s="129">
        <v>4176</v>
      </c>
      <c r="B52" s="134" t="s">
        <v>304</v>
      </c>
      <c r="C52" s="131">
        <v>0</v>
      </c>
      <c r="D52" s="132"/>
      <c r="E52" s="133"/>
    </row>
    <row r="53" spans="1:5" ht="22.5" x14ac:dyDescent="0.2">
      <c r="A53" s="129">
        <v>4177</v>
      </c>
      <c r="B53" s="134" t="s">
        <v>305</v>
      </c>
      <c r="C53" s="131">
        <v>0</v>
      </c>
      <c r="D53" s="132"/>
      <c r="E53" s="133"/>
    </row>
    <row r="54" spans="1:5" ht="22.5" x14ac:dyDescent="0.2">
      <c r="A54" s="129">
        <v>4178</v>
      </c>
      <c r="B54" s="134" t="s">
        <v>306</v>
      </c>
      <c r="C54" s="131">
        <v>0</v>
      </c>
      <c r="D54" s="132"/>
      <c r="E54" s="133"/>
    </row>
    <row r="55" spans="1:5" x14ac:dyDescent="0.2">
      <c r="A55" s="129"/>
      <c r="B55" s="134"/>
      <c r="C55" s="131"/>
      <c r="D55" s="132"/>
      <c r="E55" s="133"/>
    </row>
    <row r="56" spans="1:5" x14ac:dyDescent="0.2">
      <c r="A56" s="127" t="s">
        <v>307</v>
      </c>
      <c r="B56" s="127"/>
      <c r="C56" s="127"/>
      <c r="D56" s="127"/>
      <c r="E56" s="127"/>
    </row>
    <row r="57" spans="1:5" x14ac:dyDescent="0.2">
      <c r="A57" s="128" t="s">
        <v>265</v>
      </c>
      <c r="B57" s="128" t="s">
        <v>266</v>
      </c>
      <c r="C57" s="128" t="s">
        <v>267</v>
      </c>
      <c r="D57" s="128" t="s">
        <v>268</v>
      </c>
      <c r="E57" s="128"/>
    </row>
    <row r="58" spans="1:5" ht="33.75" x14ac:dyDescent="0.2">
      <c r="A58" s="129">
        <v>4200</v>
      </c>
      <c r="B58" s="134" t="s">
        <v>308</v>
      </c>
      <c r="C58" s="131">
        <f>+C59+C65</f>
        <v>231816359.88</v>
      </c>
      <c r="D58" s="132"/>
      <c r="E58" s="133"/>
    </row>
    <row r="59" spans="1:5" ht="22.5" x14ac:dyDescent="0.2">
      <c r="A59" s="129">
        <v>4210</v>
      </c>
      <c r="B59" s="134" t="s">
        <v>12</v>
      </c>
      <c r="C59" s="131">
        <f>SUM(C60:C64)</f>
        <v>0</v>
      </c>
      <c r="D59" s="132"/>
      <c r="E59" s="133"/>
    </row>
    <row r="60" spans="1:5" x14ac:dyDescent="0.2">
      <c r="A60" s="129">
        <v>4211</v>
      </c>
      <c r="B60" s="130" t="s">
        <v>37</v>
      </c>
      <c r="C60" s="131">
        <v>0</v>
      </c>
      <c r="D60" s="132"/>
      <c r="E60" s="133"/>
    </row>
    <row r="61" spans="1:5" x14ac:dyDescent="0.2">
      <c r="A61" s="129">
        <v>4212</v>
      </c>
      <c r="B61" s="130" t="s">
        <v>38</v>
      </c>
      <c r="C61" s="131">
        <v>0</v>
      </c>
      <c r="D61" s="132"/>
      <c r="E61" s="133"/>
    </row>
    <row r="62" spans="1:5" x14ac:dyDescent="0.2">
      <c r="A62" s="129">
        <v>4213</v>
      </c>
      <c r="B62" s="130" t="s">
        <v>39</v>
      </c>
      <c r="C62" s="131">
        <v>0</v>
      </c>
      <c r="D62" s="132"/>
      <c r="E62" s="133"/>
    </row>
    <row r="63" spans="1:5" x14ac:dyDescent="0.2">
      <c r="A63" s="129">
        <v>4214</v>
      </c>
      <c r="B63" s="130" t="s">
        <v>309</v>
      </c>
      <c r="C63" s="131">
        <v>0</v>
      </c>
      <c r="D63" s="132"/>
      <c r="E63" s="133"/>
    </row>
    <row r="64" spans="1:5" x14ac:dyDescent="0.2">
      <c r="A64" s="129">
        <v>4215</v>
      </c>
      <c r="B64" s="130" t="s">
        <v>310</v>
      </c>
      <c r="C64" s="131">
        <v>0</v>
      </c>
      <c r="D64" s="132"/>
      <c r="E64" s="133"/>
    </row>
    <row r="65" spans="1:5" x14ac:dyDescent="0.2">
      <c r="A65" s="129">
        <v>4220</v>
      </c>
      <c r="B65" s="130" t="s">
        <v>311</v>
      </c>
      <c r="C65" s="131">
        <f>SUM(C66:C69)</f>
        <v>231816359.88</v>
      </c>
      <c r="D65" s="132"/>
      <c r="E65" s="133"/>
    </row>
    <row r="66" spans="1:5" x14ac:dyDescent="0.2">
      <c r="A66" s="129">
        <v>4221</v>
      </c>
      <c r="B66" s="130" t="s">
        <v>312</v>
      </c>
      <c r="C66" s="131">
        <v>231816359.88</v>
      </c>
      <c r="D66" s="132"/>
      <c r="E66" s="133"/>
    </row>
    <row r="67" spans="1:5" x14ac:dyDescent="0.2">
      <c r="A67" s="129">
        <v>4223</v>
      </c>
      <c r="B67" s="130" t="s">
        <v>29</v>
      </c>
      <c r="C67" s="131">
        <v>0</v>
      </c>
      <c r="D67" s="132"/>
      <c r="E67" s="133"/>
    </row>
    <row r="68" spans="1:5" x14ac:dyDescent="0.2">
      <c r="A68" s="129">
        <v>4225</v>
      </c>
      <c r="B68" s="130" t="s">
        <v>31</v>
      </c>
      <c r="C68" s="131">
        <v>0</v>
      </c>
      <c r="D68" s="132"/>
      <c r="E68" s="133"/>
    </row>
    <row r="69" spans="1:5" x14ac:dyDescent="0.2">
      <c r="A69" s="129">
        <v>4227</v>
      </c>
      <c r="B69" s="130" t="s">
        <v>313</v>
      </c>
      <c r="C69" s="131">
        <v>0</v>
      </c>
      <c r="D69" s="132"/>
      <c r="E69" s="133"/>
    </row>
    <row r="70" spans="1:5" x14ac:dyDescent="0.2">
      <c r="A70" s="133"/>
      <c r="B70" s="133"/>
      <c r="C70" s="133"/>
      <c r="D70" s="133"/>
      <c r="E70" s="133"/>
    </row>
    <row r="71" spans="1:5" x14ac:dyDescent="0.2">
      <c r="A71" s="127" t="s">
        <v>314</v>
      </c>
      <c r="B71" s="127"/>
      <c r="C71" s="127"/>
      <c r="D71" s="127"/>
      <c r="E71" s="127"/>
    </row>
    <row r="72" spans="1:5" x14ac:dyDescent="0.2">
      <c r="A72" s="128" t="s">
        <v>265</v>
      </c>
      <c r="B72" s="128" t="s">
        <v>266</v>
      </c>
      <c r="C72" s="128" t="s">
        <v>267</v>
      </c>
      <c r="D72" s="128" t="s">
        <v>315</v>
      </c>
      <c r="E72" s="128" t="s">
        <v>316</v>
      </c>
    </row>
    <row r="73" spans="1:5" x14ac:dyDescent="0.2">
      <c r="A73" s="136">
        <v>4300</v>
      </c>
      <c r="B73" s="130" t="s">
        <v>210</v>
      </c>
      <c r="C73" s="131">
        <f>C74+C77+C83+C85+C87</f>
        <v>4.2300000000000004</v>
      </c>
      <c r="D73" s="137"/>
      <c r="E73" s="137"/>
    </row>
    <row r="74" spans="1:5" x14ac:dyDescent="0.2">
      <c r="A74" s="136">
        <v>4310</v>
      </c>
      <c r="B74" s="130" t="s">
        <v>15</v>
      </c>
      <c r="C74" s="131">
        <f>SUM(C75:C76)</f>
        <v>0</v>
      </c>
      <c r="D74" s="137"/>
      <c r="E74" s="137"/>
    </row>
    <row r="75" spans="1:5" x14ac:dyDescent="0.2">
      <c r="A75" s="136">
        <v>4311</v>
      </c>
      <c r="B75" s="130" t="s">
        <v>317</v>
      </c>
      <c r="C75" s="131">
        <v>0</v>
      </c>
      <c r="D75" s="137"/>
      <c r="E75" s="137"/>
    </row>
    <row r="76" spans="1:5" x14ac:dyDescent="0.2">
      <c r="A76" s="136">
        <v>4319</v>
      </c>
      <c r="B76" s="130" t="s">
        <v>318</v>
      </c>
      <c r="C76" s="131">
        <v>0</v>
      </c>
      <c r="D76" s="137"/>
      <c r="E76" s="137"/>
    </row>
    <row r="77" spans="1:5" x14ac:dyDescent="0.2">
      <c r="A77" s="136">
        <v>4320</v>
      </c>
      <c r="B77" s="130" t="s">
        <v>16</v>
      </c>
      <c r="C77" s="131">
        <f>SUM(C78:C82)</f>
        <v>0</v>
      </c>
      <c r="D77" s="137"/>
      <c r="E77" s="137"/>
    </row>
    <row r="78" spans="1:5" x14ac:dyDescent="0.2">
      <c r="A78" s="136">
        <v>4321</v>
      </c>
      <c r="B78" s="130" t="s">
        <v>319</v>
      </c>
      <c r="C78" s="131">
        <v>0</v>
      </c>
      <c r="D78" s="137"/>
      <c r="E78" s="137"/>
    </row>
    <row r="79" spans="1:5" x14ac:dyDescent="0.2">
      <c r="A79" s="136">
        <v>4322</v>
      </c>
      <c r="B79" s="130" t="s">
        <v>320</v>
      </c>
      <c r="C79" s="131">
        <v>0</v>
      </c>
      <c r="D79" s="137"/>
      <c r="E79" s="137"/>
    </row>
    <row r="80" spans="1:5" x14ac:dyDescent="0.2">
      <c r="A80" s="136">
        <v>4323</v>
      </c>
      <c r="B80" s="130" t="s">
        <v>321</v>
      </c>
      <c r="C80" s="131">
        <v>0</v>
      </c>
      <c r="D80" s="137"/>
      <c r="E80" s="137"/>
    </row>
    <row r="81" spans="1:5" x14ac:dyDescent="0.2">
      <c r="A81" s="136">
        <v>4324</v>
      </c>
      <c r="B81" s="130" t="s">
        <v>322</v>
      </c>
      <c r="C81" s="131">
        <v>0</v>
      </c>
      <c r="D81" s="137"/>
      <c r="E81" s="137"/>
    </row>
    <row r="82" spans="1:5" x14ac:dyDescent="0.2">
      <c r="A82" s="136">
        <v>4325</v>
      </c>
      <c r="B82" s="130" t="s">
        <v>323</v>
      </c>
      <c r="C82" s="131">
        <v>0</v>
      </c>
      <c r="D82" s="137"/>
      <c r="E82" s="137"/>
    </row>
    <row r="83" spans="1:5" x14ac:dyDescent="0.2">
      <c r="A83" s="136">
        <v>4330</v>
      </c>
      <c r="B83" s="130" t="s">
        <v>17</v>
      </c>
      <c r="C83" s="131">
        <f>SUM(C84)</f>
        <v>0</v>
      </c>
      <c r="D83" s="137"/>
      <c r="E83" s="137"/>
    </row>
    <row r="84" spans="1:5" x14ac:dyDescent="0.2">
      <c r="A84" s="136">
        <v>4331</v>
      </c>
      <c r="B84" s="130" t="s">
        <v>17</v>
      </c>
      <c r="C84" s="131">
        <v>0</v>
      </c>
      <c r="D84" s="137"/>
      <c r="E84" s="137"/>
    </row>
    <row r="85" spans="1:5" x14ac:dyDescent="0.2">
      <c r="A85" s="136">
        <v>4340</v>
      </c>
      <c r="B85" s="130" t="s">
        <v>18</v>
      </c>
      <c r="C85" s="131">
        <f>SUM(C86)</f>
        <v>0</v>
      </c>
      <c r="D85" s="137"/>
      <c r="E85" s="137"/>
    </row>
    <row r="86" spans="1:5" x14ac:dyDescent="0.2">
      <c r="A86" s="136">
        <v>4341</v>
      </c>
      <c r="B86" s="130" t="s">
        <v>18</v>
      </c>
      <c r="C86" s="131">
        <v>0</v>
      </c>
      <c r="D86" s="137"/>
      <c r="E86" s="137"/>
    </row>
    <row r="87" spans="1:5" x14ac:dyDescent="0.2">
      <c r="A87" s="136">
        <v>4390</v>
      </c>
      <c r="B87" s="130" t="s">
        <v>19</v>
      </c>
      <c r="C87" s="131">
        <f>SUM(C88:C94)</f>
        <v>4.2300000000000004</v>
      </c>
      <c r="D87" s="137"/>
      <c r="E87" s="137"/>
    </row>
    <row r="88" spans="1:5" x14ac:dyDescent="0.2">
      <c r="A88" s="136">
        <v>4392</v>
      </c>
      <c r="B88" s="130" t="s">
        <v>324</v>
      </c>
      <c r="C88" s="131">
        <v>0</v>
      </c>
      <c r="D88" s="137"/>
      <c r="E88" s="137"/>
    </row>
    <row r="89" spans="1:5" x14ac:dyDescent="0.2">
      <c r="A89" s="136">
        <v>4393</v>
      </c>
      <c r="B89" s="130" t="s">
        <v>325</v>
      </c>
      <c r="C89" s="131">
        <v>0</v>
      </c>
      <c r="D89" s="137"/>
      <c r="E89" s="137"/>
    </row>
    <row r="90" spans="1:5" x14ac:dyDescent="0.2">
      <c r="A90" s="136">
        <v>4394</v>
      </c>
      <c r="B90" s="130" t="s">
        <v>326</v>
      </c>
      <c r="C90" s="131">
        <v>0</v>
      </c>
      <c r="D90" s="137"/>
      <c r="E90" s="137"/>
    </row>
    <row r="91" spans="1:5" x14ac:dyDescent="0.2">
      <c r="A91" s="136">
        <v>4395</v>
      </c>
      <c r="B91" s="130" t="s">
        <v>110</v>
      </c>
      <c r="C91" s="131">
        <v>0</v>
      </c>
      <c r="D91" s="137"/>
      <c r="E91" s="137"/>
    </row>
    <row r="92" spans="1:5" x14ac:dyDescent="0.2">
      <c r="A92" s="136">
        <v>4396</v>
      </c>
      <c r="B92" s="130" t="s">
        <v>327</v>
      </c>
      <c r="C92" s="131">
        <v>0</v>
      </c>
      <c r="D92" s="137"/>
      <c r="E92" s="137"/>
    </row>
    <row r="93" spans="1:5" x14ac:dyDescent="0.2">
      <c r="A93" s="136">
        <v>4397</v>
      </c>
      <c r="B93" s="130" t="s">
        <v>328</v>
      </c>
      <c r="C93" s="131">
        <v>0</v>
      </c>
      <c r="D93" s="137"/>
      <c r="E93" s="137"/>
    </row>
    <row r="94" spans="1:5" x14ac:dyDescent="0.2">
      <c r="A94" s="136">
        <v>4399</v>
      </c>
      <c r="B94" s="130" t="s">
        <v>19</v>
      </c>
      <c r="C94" s="131">
        <v>4.2300000000000004</v>
      </c>
      <c r="D94" s="137"/>
      <c r="E94" s="137"/>
    </row>
    <row r="95" spans="1:5" x14ac:dyDescent="0.2">
      <c r="A95" s="133"/>
      <c r="B95" s="133"/>
      <c r="C95" s="133"/>
      <c r="D95" s="133"/>
      <c r="E95" s="133"/>
    </row>
    <row r="96" spans="1:5" x14ac:dyDescent="0.2">
      <c r="A96" s="127" t="s">
        <v>329</v>
      </c>
      <c r="B96" s="127"/>
      <c r="C96" s="127"/>
      <c r="D96" s="127"/>
      <c r="E96" s="127"/>
    </row>
    <row r="97" spans="1:5" x14ac:dyDescent="0.2">
      <c r="A97" s="128" t="s">
        <v>265</v>
      </c>
      <c r="B97" s="128" t="s">
        <v>266</v>
      </c>
      <c r="C97" s="128" t="s">
        <v>267</v>
      </c>
      <c r="D97" s="128" t="s">
        <v>330</v>
      </c>
      <c r="E97" s="128" t="s">
        <v>316</v>
      </c>
    </row>
    <row r="98" spans="1:5" x14ac:dyDescent="0.2">
      <c r="A98" s="136">
        <v>5000</v>
      </c>
      <c r="B98" s="130" t="s">
        <v>212</v>
      </c>
      <c r="C98" s="131">
        <f>C99+C127+C160+C170+C185+C214</f>
        <v>165266249.12000003</v>
      </c>
      <c r="D98" s="138">
        <v>1</v>
      </c>
      <c r="E98" s="137"/>
    </row>
    <row r="99" spans="1:5" x14ac:dyDescent="0.2">
      <c r="A99" s="136">
        <v>5100</v>
      </c>
      <c r="B99" s="130" t="s">
        <v>331</v>
      </c>
      <c r="C99" s="131">
        <f>C100+C107+C117</f>
        <v>29423381.460000001</v>
      </c>
      <c r="D99" s="138">
        <f>C99/$C$98</f>
        <v>0.17803623919990855</v>
      </c>
      <c r="E99" s="137"/>
    </row>
    <row r="100" spans="1:5" x14ac:dyDescent="0.2">
      <c r="A100" s="136">
        <v>5110</v>
      </c>
      <c r="B100" s="130" t="s">
        <v>23</v>
      </c>
      <c r="C100" s="131">
        <f>SUM(C101:C106)</f>
        <v>18016442.079999998</v>
      </c>
      <c r="D100" s="138">
        <f t="shared" ref="D100:D163" si="0">C100/$C$98</f>
        <v>0.10901464864080165</v>
      </c>
      <c r="E100" s="137"/>
    </row>
    <row r="101" spans="1:5" x14ac:dyDescent="0.2">
      <c r="A101" s="136">
        <v>5111</v>
      </c>
      <c r="B101" s="130" t="s">
        <v>332</v>
      </c>
      <c r="C101" s="131">
        <v>2975282.67</v>
      </c>
      <c r="D101" s="138">
        <f t="shared" si="0"/>
        <v>1.8002966037183089E-2</v>
      </c>
      <c r="E101" s="137"/>
    </row>
    <row r="102" spans="1:5" x14ac:dyDescent="0.2">
      <c r="A102" s="136">
        <v>5112</v>
      </c>
      <c r="B102" s="130" t="s">
        <v>333</v>
      </c>
      <c r="C102" s="131">
        <v>5297840.87</v>
      </c>
      <c r="D102" s="138">
        <f t="shared" si="0"/>
        <v>3.2056399284243642E-2</v>
      </c>
      <c r="E102" s="137"/>
    </row>
    <row r="103" spans="1:5" x14ac:dyDescent="0.2">
      <c r="A103" s="136">
        <v>5113</v>
      </c>
      <c r="B103" s="130" t="s">
        <v>334</v>
      </c>
      <c r="C103" s="131">
        <v>2426486.75</v>
      </c>
      <c r="D103" s="138">
        <f t="shared" si="0"/>
        <v>1.4682288506700027E-2</v>
      </c>
      <c r="E103" s="137"/>
    </row>
    <row r="104" spans="1:5" x14ac:dyDescent="0.2">
      <c r="A104" s="136">
        <v>5114</v>
      </c>
      <c r="B104" s="130" t="s">
        <v>335</v>
      </c>
      <c r="C104" s="131">
        <v>1648590.8</v>
      </c>
      <c r="D104" s="138">
        <f t="shared" si="0"/>
        <v>9.9753628389239735E-3</v>
      </c>
      <c r="E104" s="137"/>
    </row>
    <row r="105" spans="1:5" x14ac:dyDescent="0.2">
      <c r="A105" s="136">
        <v>5115</v>
      </c>
      <c r="B105" s="130" t="s">
        <v>336</v>
      </c>
      <c r="C105" s="131">
        <v>5668240.9900000002</v>
      </c>
      <c r="D105" s="138">
        <f t="shared" si="0"/>
        <v>3.4297631973750936E-2</v>
      </c>
      <c r="E105" s="137"/>
    </row>
    <row r="106" spans="1:5" x14ac:dyDescent="0.2">
      <c r="A106" s="136">
        <v>5116</v>
      </c>
      <c r="B106" s="130" t="s">
        <v>337</v>
      </c>
      <c r="C106" s="131">
        <v>0</v>
      </c>
      <c r="D106" s="138">
        <f t="shared" si="0"/>
        <v>0</v>
      </c>
      <c r="E106" s="137"/>
    </row>
    <row r="107" spans="1:5" x14ac:dyDescent="0.2">
      <c r="A107" s="136">
        <v>5120</v>
      </c>
      <c r="B107" s="130" t="s">
        <v>24</v>
      </c>
      <c r="C107" s="131">
        <f>SUM(C108:C116)</f>
        <v>2097167.7499999995</v>
      </c>
      <c r="D107" s="138">
        <f t="shared" si="0"/>
        <v>1.2689631193101281E-2</v>
      </c>
      <c r="E107" s="137"/>
    </row>
    <row r="108" spans="1:5" x14ac:dyDescent="0.2">
      <c r="A108" s="136">
        <v>5121</v>
      </c>
      <c r="B108" s="130" t="s">
        <v>338</v>
      </c>
      <c r="C108" s="131">
        <v>99172.56</v>
      </c>
      <c r="D108" s="138">
        <f t="shared" si="0"/>
        <v>6.0007751448385978E-4</v>
      </c>
      <c r="E108" s="137"/>
    </row>
    <row r="109" spans="1:5" x14ac:dyDescent="0.2">
      <c r="A109" s="136">
        <v>5122</v>
      </c>
      <c r="B109" s="130" t="s">
        <v>339</v>
      </c>
      <c r="C109" s="131">
        <v>50619.75</v>
      </c>
      <c r="D109" s="138">
        <f t="shared" si="0"/>
        <v>3.0629212116531389E-4</v>
      </c>
      <c r="E109" s="137"/>
    </row>
    <row r="110" spans="1:5" x14ac:dyDescent="0.2">
      <c r="A110" s="136">
        <v>5123</v>
      </c>
      <c r="B110" s="130" t="s">
        <v>340</v>
      </c>
      <c r="C110" s="131">
        <v>0</v>
      </c>
      <c r="D110" s="138">
        <f t="shared" si="0"/>
        <v>0</v>
      </c>
      <c r="E110" s="137"/>
    </row>
    <row r="111" spans="1:5" x14ac:dyDescent="0.2">
      <c r="A111" s="136">
        <v>5124</v>
      </c>
      <c r="B111" s="130" t="s">
        <v>341</v>
      </c>
      <c r="C111" s="131">
        <v>91583.28</v>
      </c>
      <c r="D111" s="138">
        <f t="shared" si="0"/>
        <v>5.5415597853558868E-4</v>
      </c>
      <c r="E111" s="137"/>
    </row>
    <row r="112" spans="1:5" x14ac:dyDescent="0.2">
      <c r="A112" s="136">
        <v>5125</v>
      </c>
      <c r="B112" s="130" t="s">
        <v>342</v>
      </c>
      <c r="C112" s="131">
        <v>25507.200000000001</v>
      </c>
      <c r="D112" s="138">
        <f t="shared" si="0"/>
        <v>1.5434004302644511E-4</v>
      </c>
      <c r="E112" s="137"/>
    </row>
    <row r="113" spans="1:5" x14ac:dyDescent="0.2">
      <c r="A113" s="136">
        <v>5126</v>
      </c>
      <c r="B113" s="130" t="s">
        <v>343</v>
      </c>
      <c r="C113" s="131">
        <v>1000999.07</v>
      </c>
      <c r="D113" s="138">
        <f t="shared" si="0"/>
        <v>6.0568874487686424E-3</v>
      </c>
      <c r="E113" s="137"/>
    </row>
    <row r="114" spans="1:5" x14ac:dyDescent="0.2">
      <c r="A114" s="136">
        <v>5127</v>
      </c>
      <c r="B114" s="130" t="s">
        <v>344</v>
      </c>
      <c r="C114" s="131">
        <v>819199.38</v>
      </c>
      <c r="D114" s="138">
        <f t="shared" si="0"/>
        <v>4.9568462064216046E-3</v>
      </c>
      <c r="E114" s="137"/>
    </row>
    <row r="115" spans="1:5" x14ac:dyDescent="0.2">
      <c r="A115" s="136">
        <v>5128</v>
      </c>
      <c r="B115" s="130" t="s">
        <v>345</v>
      </c>
      <c r="C115" s="131">
        <v>0</v>
      </c>
      <c r="D115" s="138">
        <f t="shared" si="0"/>
        <v>0</v>
      </c>
      <c r="E115" s="137"/>
    </row>
    <row r="116" spans="1:5" x14ac:dyDescent="0.2">
      <c r="A116" s="136">
        <v>5129</v>
      </c>
      <c r="B116" s="130" t="s">
        <v>346</v>
      </c>
      <c r="C116" s="131">
        <v>10086.51</v>
      </c>
      <c r="D116" s="138">
        <f t="shared" si="0"/>
        <v>6.1031880699828629E-5</v>
      </c>
      <c r="E116" s="137"/>
    </row>
    <row r="117" spans="1:5" x14ac:dyDescent="0.2">
      <c r="A117" s="136">
        <v>5130</v>
      </c>
      <c r="B117" s="130" t="s">
        <v>25</v>
      </c>
      <c r="C117" s="131">
        <f>SUM(C118:C126)</f>
        <v>9309771.6300000008</v>
      </c>
      <c r="D117" s="138">
        <f t="shared" si="0"/>
        <v>5.6331959366005602E-2</v>
      </c>
      <c r="E117" s="137"/>
    </row>
    <row r="118" spans="1:5" x14ac:dyDescent="0.2">
      <c r="A118" s="136">
        <v>5131</v>
      </c>
      <c r="B118" s="130" t="s">
        <v>347</v>
      </c>
      <c r="C118" s="131">
        <v>2747111.68</v>
      </c>
      <c r="D118" s="138">
        <f t="shared" si="0"/>
        <v>1.6622339374359002E-2</v>
      </c>
      <c r="E118" s="137"/>
    </row>
    <row r="119" spans="1:5" x14ac:dyDescent="0.2">
      <c r="A119" s="136">
        <v>5132</v>
      </c>
      <c r="B119" s="130" t="s">
        <v>348</v>
      </c>
      <c r="C119" s="131">
        <v>1124934.81</v>
      </c>
      <c r="D119" s="138">
        <f t="shared" si="0"/>
        <v>6.8068030586401432E-3</v>
      </c>
      <c r="E119" s="137"/>
    </row>
    <row r="120" spans="1:5" x14ac:dyDescent="0.2">
      <c r="A120" s="136">
        <v>5133</v>
      </c>
      <c r="B120" s="130" t="s">
        <v>349</v>
      </c>
      <c r="C120" s="131">
        <v>1231646.72</v>
      </c>
      <c r="D120" s="138">
        <f t="shared" si="0"/>
        <v>7.4524999905195384E-3</v>
      </c>
      <c r="E120" s="137"/>
    </row>
    <row r="121" spans="1:5" x14ac:dyDescent="0.2">
      <c r="A121" s="136">
        <v>5134</v>
      </c>
      <c r="B121" s="130" t="s">
        <v>350</v>
      </c>
      <c r="C121" s="131">
        <v>90913.59</v>
      </c>
      <c r="D121" s="138">
        <f t="shared" si="0"/>
        <v>5.5010379000002311E-4</v>
      </c>
      <c r="E121" s="137"/>
    </row>
    <row r="122" spans="1:5" x14ac:dyDescent="0.2">
      <c r="A122" s="136">
        <v>5135</v>
      </c>
      <c r="B122" s="130" t="s">
        <v>351</v>
      </c>
      <c r="C122" s="131">
        <v>2099760.85</v>
      </c>
      <c r="D122" s="138">
        <f t="shared" si="0"/>
        <v>1.2705321632097798E-2</v>
      </c>
      <c r="E122" s="137"/>
    </row>
    <row r="123" spans="1:5" x14ac:dyDescent="0.2">
      <c r="A123" s="136">
        <v>5136</v>
      </c>
      <c r="B123" s="130" t="s">
        <v>352</v>
      </c>
      <c r="C123" s="131">
        <v>677823.33</v>
      </c>
      <c r="D123" s="138">
        <f t="shared" si="0"/>
        <v>4.1014020322312243E-3</v>
      </c>
      <c r="E123" s="137"/>
    </row>
    <row r="124" spans="1:5" x14ac:dyDescent="0.2">
      <c r="A124" s="136">
        <v>5137</v>
      </c>
      <c r="B124" s="130" t="s">
        <v>353</v>
      </c>
      <c r="C124" s="131">
        <v>156554.75</v>
      </c>
      <c r="D124" s="138">
        <f t="shared" si="0"/>
        <v>9.472880932048346E-4</v>
      </c>
      <c r="E124" s="137"/>
    </row>
    <row r="125" spans="1:5" x14ac:dyDescent="0.2">
      <c r="A125" s="136">
        <v>5138</v>
      </c>
      <c r="B125" s="130" t="s">
        <v>354</v>
      </c>
      <c r="C125" s="131">
        <v>738657.71</v>
      </c>
      <c r="D125" s="138">
        <f t="shared" si="0"/>
        <v>4.4695012680033641E-3</v>
      </c>
      <c r="E125" s="137"/>
    </row>
    <row r="126" spans="1:5" x14ac:dyDescent="0.2">
      <c r="A126" s="136">
        <v>5139</v>
      </c>
      <c r="B126" s="130" t="s">
        <v>355</v>
      </c>
      <c r="C126" s="131">
        <v>442368.19</v>
      </c>
      <c r="D126" s="138">
        <f t="shared" si="0"/>
        <v>2.6767001269496706E-3</v>
      </c>
      <c r="E126" s="137"/>
    </row>
    <row r="127" spans="1:5" x14ac:dyDescent="0.2">
      <c r="A127" s="136">
        <v>5200</v>
      </c>
      <c r="B127" s="130" t="s">
        <v>356</v>
      </c>
      <c r="C127" s="131">
        <f>C128+C131+C134+C137+C142+C146+C149+C151+C157</f>
        <v>135842843.95000002</v>
      </c>
      <c r="D127" s="138">
        <f t="shared" si="0"/>
        <v>0.82196361733462198</v>
      </c>
      <c r="E127" s="137"/>
    </row>
    <row r="128" spans="1:5" x14ac:dyDescent="0.2">
      <c r="A128" s="136">
        <v>5210</v>
      </c>
      <c r="B128" s="130" t="s">
        <v>27</v>
      </c>
      <c r="C128" s="131">
        <f>SUM(C129:C130)</f>
        <v>0</v>
      </c>
      <c r="D128" s="138">
        <f t="shared" si="0"/>
        <v>0</v>
      </c>
      <c r="E128" s="137"/>
    </row>
    <row r="129" spans="1:5" x14ac:dyDescent="0.2">
      <c r="A129" s="136">
        <v>5211</v>
      </c>
      <c r="B129" s="130" t="s">
        <v>357</v>
      </c>
      <c r="C129" s="131">
        <v>0</v>
      </c>
      <c r="D129" s="138">
        <f t="shared" si="0"/>
        <v>0</v>
      </c>
      <c r="E129" s="137"/>
    </row>
    <row r="130" spans="1:5" x14ac:dyDescent="0.2">
      <c r="A130" s="136">
        <v>5212</v>
      </c>
      <c r="B130" s="130" t="s">
        <v>358</v>
      </c>
      <c r="C130" s="131">
        <v>0</v>
      </c>
      <c r="D130" s="138">
        <f t="shared" si="0"/>
        <v>0</v>
      </c>
      <c r="E130" s="137"/>
    </row>
    <row r="131" spans="1:5" x14ac:dyDescent="0.2">
      <c r="A131" s="136">
        <v>5220</v>
      </c>
      <c r="B131" s="130" t="s">
        <v>28</v>
      </c>
      <c r="C131" s="131">
        <f>SUM(C132:C133)</f>
        <v>54499714.439999998</v>
      </c>
      <c r="D131" s="138">
        <f t="shared" si="0"/>
        <v>0.32976917386457827</v>
      </c>
      <c r="E131" s="137"/>
    </row>
    <row r="132" spans="1:5" x14ac:dyDescent="0.2">
      <c r="A132" s="136">
        <v>5221</v>
      </c>
      <c r="B132" s="130" t="s">
        <v>359</v>
      </c>
      <c r="C132" s="131">
        <v>0</v>
      </c>
      <c r="D132" s="138">
        <f t="shared" si="0"/>
        <v>0</v>
      </c>
      <c r="E132" s="137"/>
    </row>
    <row r="133" spans="1:5" x14ac:dyDescent="0.2">
      <c r="A133" s="136">
        <v>5222</v>
      </c>
      <c r="B133" s="130" t="s">
        <v>360</v>
      </c>
      <c r="C133" s="131">
        <v>54499714.439999998</v>
      </c>
      <c r="D133" s="138">
        <f t="shared" si="0"/>
        <v>0.32976917386457827</v>
      </c>
      <c r="E133" s="137"/>
    </row>
    <row r="134" spans="1:5" x14ac:dyDescent="0.2">
      <c r="A134" s="136">
        <v>5230</v>
      </c>
      <c r="B134" s="130" t="s">
        <v>29</v>
      </c>
      <c r="C134" s="131">
        <f>SUM(C135:C136)</f>
        <v>0</v>
      </c>
      <c r="D134" s="138">
        <f t="shared" si="0"/>
        <v>0</v>
      </c>
      <c r="E134" s="137"/>
    </row>
    <row r="135" spans="1:5" x14ac:dyDescent="0.2">
      <c r="A135" s="136">
        <v>5231</v>
      </c>
      <c r="B135" s="130" t="s">
        <v>361</v>
      </c>
      <c r="C135" s="131">
        <v>0</v>
      </c>
      <c r="D135" s="138">
        <f t="shared" si="0"/>
        <v>0</v>
      </c>
      <c r="E135" s="137"/>
    </row>
    <row r="136" spans="1:5" x14ac:dyDescent="0.2">
      <c r="A136" s="136">
        <v>5232</v>
      </c>
      <c r="B136" s="130" t="s">
        <v>362</v>
      </c>
      <c r="C136" s="131">
        <v>0</v>
      </c>
      <c r="D136" s="138">
        <f t="shared" si="0"/>
        <v>0</v>
      </c>
      <c r="E136" s="137"/>
    </row>
    <row r="137" spans="1:5" x14ac:dyDescent="0.2">
      <c r="A137" s="136">
        <v>5240</v>
      </c>
      <c r="B137" s="130" t="s">
        <v>30</v>
      </c>
      <c r="C137" s="131">
        <f>SUM(C138:C141)</f>
        <v>81257450.049999997</v>
      </c>
      <c r="D137" s="138">
        <f t="shared" si="0"/>
        <v>0.49167601057490484</v>
      </c>
      <c r="E137" s="137"/>
    </row>
    <row r="138" spans="1:5" x14ac:dyDescent="0.2">
      <c r="A138" s="136">
        <v>5241</v>
      </c>
      <c r="B138" s="130" t="s">
        <v>363</v>
      </c>
      <c r="C138" s="131">
        <v>7032362.3200000003</v>
      </c>
      <c r="D138" s="138">
        <f t="shared" si="0"/>
        <v>4.2551714929367053E-2</v>
      </c>
      <c r="E138" s="137"/>
    </row>
    <row r="139" spans="1:5" x14ac:dyDescent="0.2">
      <c r="A139" s="136">
        <v>5242</v>
      </c>
      <c r="B139" s="130" t="s">
        <v>364</v>
      </c>
      <c r="C139" s="131">
        <v>9447616.6500000004</v>
      </c>
      <c r="D139" s="138">
        <f t="shared" si="0"/>
        <v>5.7166037834743097E-2</v>
      </c>
      <c r="E139" s="137"/>
    </row>
    <row r="140" spans="1:5" x14ac:dyDescent="0.2">
      <c r="A140" s="136">
        <v>5243</v>
      </c>
      <c r="B140" s="130" t="s">
        <v>365</v>
      </c>
      <c r="C140" s="131">
        <v>64777471.079999998</v>
      </c>
      <c r="D140" s="138">
        <f t="shared" si="0"/>
        <v>0.39195825781079469</v>
      </c>
      <c r="E140" s="137"/>
    </row>
    <row r="141" spans="1:5" x14ac:dyDescent="0.2">
      <c r="A141" s="136">
        <v>5244</v>
      </c>
      <c r="B141" s="130" t="s">
        <v>366</v>
      </c>
      <c r="C141" s="131">
        <v>0</v>
      </c>
      <c r="D141" s="138">
        <f t="shared" si="0"/>
        <v>0</v>
      </c>
      <c r="E141" s="137"/>
    </row>
    <row r="142" spans="1:5" x14ac:dyDescent="0.2">
      <c r="A142" s="136">
        <v>5250</v>
      </c>
      <c r="B142" s="130" t="s">
        <v>31</v>
      </c>
      <c r="C142" s="131">
        <f>SUM(C143:C145)</f>
        <v>85679.46</v>
      </c>
      <c r="D142" s="138">
        <f t="shared" si="0"/>
        <v>5.1843289513872875E-4</v>
      </c>
      <c r="E142" s="137"/>
    </row>
    <row r="143" spans="1:5" x14ac:dyDescent="0.2">
      <c r="A143" s="136">
        <v>5251</v>
      </c>
      <c r="B143" s="130" t="s">
        <v>367</v>
      </c>
      <c r="C143" s="131">
        <v>85679.46</v>
      </c>
      <c r="D143" s="138">
        <f t="shared" si="0"/>
        <v>5.1843289513872875E-4</v>
      </c>
      <c r="E143" s="137"/>
    </row>
    <row r="144" spans="1:5" x14ac:dyDescent="0.2">
      <c r="A144" s="136">
        <v>5252</v>
      </c>
      <c r="B144" s="130" t="s">
        <v>368</v>
      </c>
      <c r="C144" s="131">
        <v>0</v>
      </c>
      <c r="D144" s="138">
        <f t="shared" si="0"/>
        <v>0</v>
      </c>
      <c r="E144" s="137"/>
    </row>
    <row r="145" spans="1:5" x14ac:dyDescent="0.2">
      <c r="A145" s="136">
        <v>5259</v>
      </c>
      <c r="B145" s="130" t="s">
        <v>369</v>
      </c>
      <c r="C145" s="131">
        <v>0</v>
      </c>
      <c r="D145" s="138">
        <f t="shared" si="0"/>
        <v>0</v>
      </c>
      <c r="E145" s="137"/>
    </row>
    <row r="146" spans="1:5" x14ac:dyDescent="0.2">
      <c r="A146" s="136">
        <v>5260</v>
      </c>
      <c r="B146" s="130" t="s">
        <v>32</v>
      </c>
      <c r="C146" s="131">
        <f>SUM(C147:C148)</f>
        <v>0</v>
      </c>
      <c r="D146" s="138">
        <f t="shared" si="0"/>
        <v>0</v>
      </c>
      <c r="E146" s="137"/>
    </row>
    <row r="147" spans="1:5" x14ac:dyDescent="0.2">
      <c r="A147" s="136">
        <v>5261</v>
      </c>
      <c r="B147" s="130" t="s">
        <v>370</v>
      </c>
      <c r="C147" s="131">
        <v>0</v>
      </c>
      <c r="D147" s="138">
        <f t="shared" si="0"/>
        <v>0</v>
      </c>
      <c r="E147" s="137"/>
    </row>
    <row r="148" spans="1:5" x14ac:dyDescent="0.2">
      <c r="A148" s="136">
        <v>5262</v>
      </c>
      <c r="B148" s="130" t="s">
        <v>371</v>
      </c>
      <c r="C148" s="131">
        <v>0</v>
      </c>
      <c r="D148" s="138">
        <f t="shared" si="0"/>
        <v>0</v>
      </c>
      <c r="E148" s="137"/>
    </row>
    <row r="149" spans="1:5" x14ac:dyDescent="0.2">
      <c r="A149" s="136">
        <v>5270</v>
      </c>
      <c r="B149" s="130" t="s">
        <v>33</v>
      </c>
      <c r="C149" s="131">
        <f>SUM(C150)</f>
        <v>0</v>
      </c>
      <c r="D149" s="138">
        <f t="shared" si="0"/>
        <v>0</v>
      </c>
      <c r="E149" s="137"/>
    </row>
    <row r="150" spans="1:5" x14ac:dyDescent="0.2">
      <c r="A150" s="136">
        <v>5271</v>
      </c>
      <c r="B150" s="130" t="s">
        <v>372</v>
      </c>
      <c r="C150" s="131">
        <v>0</v>
      </c>
      <c r="D150" s="138">
        <f t="shared" si="0"/>
        <v>0</v>
      </c>
      <c r="E150" s="137"/>
    </row>
    <row r="151" spans="1:5" x14ac:dyDescent="0.2">
      <c r="A151" s="136">
        <v>5280</v>
      </c>
      <c r="B151" s="130" t="s">
        <v>34</v>
      </c>
      <c r="C151" s="131">
        <f>SUM(C152:C156)</f>
        <v>0</v>
      </c>
      <c r="D151" s="138">
        <f t="shared" si="0"/>
        <v>0</v>
      </c>
      <c r="E151" s="137"/>
    </row>
    <row r="152" spans="1:5" x14ac:dyDescent="0.2">
      <c r="A152" s="136">
        <v>5281</v>
      </c>
      <c r="B152" s="130" t="s">
        <v>373</v>
      </c>
      <c r="C152" s="131">
        <v>0</v>
      </c>
      <c r="D152" s="138">
        <f t="shared" si="0"/>
        <v>0</v>
      </c>
      <c r="E152" s="137"/>
    </row>
    <row r="153" spans="1:5" x14ac:dyDescent="0.2">
      <c r="A153" s="136">
        <v>5282</v>
      </c>
      <c r="B153" s="130" t="s">
        <v>374</v>
      </c>
      <c r="C153" s="131">
        <v>0</v>
      </c>
      <c r="D153" s="138">
        <f t="shared" si="0"/>
        <v>0</v>
      </c>
      <c r="E153" s="137"/>
    </row>
    <row r="154" spans="1:5" x14ac:dyDescent="0.2">
      <c r="A154" s="136">
        <v>5283</v>
      </c>
      <c r="B154" s="130" t="s">
        <v>375</v>
      </c>
      <c r="C154" s="131">
        <v>0</v>
      </c>
      <c r="D154" s="138">
        <f t="shared" si="0"/>
        <v>0</v>
      </c>
      <c r="E154" s="137"/>
    </row>
    <row r="155" spans="1:5" x14ac:dyDescent="0.2">
      <c r="A155" s="136">
        <v>5284</v>
      </c>
      <c r="B155" s="130" t="s">
        <v>376</v>
      </c>
      <c r="C155" s="131">
        <v>0</v>
      </c>
      <c r="D155" s="138">
        <f t="shared" si="0"/>
        <v>0</v>
      </c>
      <c r="E155" s="137"/>
    </row>
    <row r="156" spans="1:5" x14ac:dyDescent="0.2">
      <c r="A156" s="136">
        <v>5285</v>
      </c>
      <c r="B156" s="130" t="s">
        <v>377</v>
      </c>
      <c r="C156" s="131">
        <v>0</v>
      </c>
      <c r="D156" s="138">
        <f t="shared" si="0"/>
        <v>0</v>
      </c>
      <c r="E156" s="137"/>
    </row>
    <row r="157" spans="1:5" x14ac:dyDescent="0.2">
      <c r="A157" s="136">
        <v>5290</v>
      </c>
      <c r="B157" s="130" t="s">
        <v>35</v>
      </c>
      <c r="C157" s="131">
        <f>SUM(C158:C159)</f>
        <v>0</v>
      </c>
      <c r="D157" s="138">
        <f t="shared" si="0"/>
        <v>0</v>
      </c>
      <c r="E157" s="137"/>
    </row>
    <row r="158" spans="1:5" x14ac:dyDescent="0.2">
      <c r="A158" s="136">
        <v>5291</v>
      </c>
      <c r="B158" s="130" t="s">
        <v>378</v>
      </c>
      <c r="C158" s="131">
        <v>0</v>
      </c>
      <c r="D158" s="138">
        <f t="shared" si="0"/>
        <v>0</v>
      </c>
      <c r="E158" s="137"/>
    </row>
    <row r="159" spans="1:5" x14ac:dyDescent="0.2">
      <c r="A159" s="136">
        <v>5292</v>
      </c>
      <c r="B159" s="130" t="s">
        <v>379</v>
      </c>
      <c r="C159" s="131">
        <v>0</v>
      </c>
      <c r="D159" s="138">
        <f t="shared" si="0"/>
        <v>0</v>
      </c>
      <c r="E159" s="137"/>
    </row>
    <row r="160" spans="1:5" x14ac:dyDescent="0.2">
      <c r="A160" s="136">
        <v>5300</v>
      </c>
      <c r="B160" s="130" t="s">
        <v>380</v>
      </c>
      <c r="C160" s="131">
        <f>C161+C164+C167</f>
        <v>0</v>
      </c>
      <c r="D160" s="138">
        <f t="shared" si="0"/>
        <v>0</v>
      </c>
      <c r="E160" s="137"/>
    </row>
    <row r="161" spans="1:5" x14ac:dyDescent="0.2">
      <c r="A161" s="136">
        <v>5310</v>
      </c>
      <c r="B161" s="130" t="s">
        <v>37</v>
      </c>
      <c r="C161" s="131">
        <f>C162+C163</f>
        <v>0</v>
      </c>
      <c r="D161" s="138">
        <f t="shared" si="0"/>
        <v>0</v>
      </c>
      <c r="E161" s="137"/>
    </row>
    <row r="162" spans="1:5" x14ac:dyDescent="0.2">
      <c r="A162" s="136">
        <v>5311</v>
      </c>
      <c r="B162" s="130" t="s">
        <v>381</v>
      </c>
      <c r="C162" s="131">
        <v>0</v>
      </c>
      <c r="D162" s="138">
        <f t="shared" si="0"/>
        <v>0</v>
      </c>
      <c r="E162" s="137"/>
    </row>
    <row r="163" spans="1:5" x14ac:dyDescent="0.2">
      <c r="A163" s="136">
        <v>5312</v>
      </c>
      <c r="B163" s="130" t="s">
        <v>382</v>
      </c>
      <c r="C163" s="131">
        <v>0</v>
      </c>
      <c r="D163" s="138">
        <f t="shared" si="0"/>
        <v>0</v>
      </c>
      <c r="E163" s="137"/>
    </row>
    <row r="164" spans="1:5" x14ac:dyDescent="0.2">
      <c r="A164" s="136">
        <v>5320</v>
      </c>
      <c r="B164" s="130" t="s">
        <v>38</v>
      </c>
      <c r="C164" s="131">
        <f>SUM(C165:C166)</f>
        <v>0</v>
      </c>
      <c r="D164" s="138">
        <f t="shared" ref="D164:D216" si="1">C164/$C$98</f>
        <v>0</v>
      </c>
      <c r="E164" s="137"/>
    </row>
    <row r="165" spans="1:5" x14ac:dyDescent="0.2">
      <c r="A165" s="136">
        <v>5321</v>
      </c>
      <c r="B165" s="130" t="s">
        <v>383</v>
      </c>
      <c r="C165" s="131">
        <v>0</v>
      </c>
      <c r="D165" s="138">
        <f t="shared" si="1"/>
        <v>0</v>
      </c>
      <c r="E165" s="137"/>
    </row>
    <row r="166" spans="1:5" x14ac:dyDescent="0.2">
      <c r="A166" s="136">
        <v>5322</v>
      </c>
      <c r="B166" s="130" t="s">
        <v>384</v>
      </c>
      <c r="C166" s="131">
        <v>0</v>
      </c>
      <c r="D166" s="138">
        <f t="shared" si="1"/>
        <v>0</v>
      </c>
      <c r="E166" s="137"/>
    </row>
    <row r="167" spans="1:5" x14ac:dyDescent="0.2">
      <c r="A167" s="136">
        <v>5330</v>
      </c>
      <c r="B167" s="130" t="s">
        <v>39</v>
      </c>
      <c r="C167" s="131">
        <f>SUM(C168:C169)</f>
        <v>0</v>
      </c>
      <c r="D167" s="138">
        <f t="shared" si="1"/>
        <v>0</v>
      </c>
      <c r="E167" s="137"/>
    </row>
    <row r="168" spans="1:5" x14ac:dyDescent="0.2">
      <c r="A168" s="136">
        <v>5331</v>
      </c>
      <c r="B168" s="130" t="s">
        <v>385</v>
      </c>
      <c r="C168" s="131">
        <v>0</v>
      </c>
      <c r="D168" s="138">
        <f t="shared" si="1"/>
        <v>0</v>
      </c>
      <c r="E168" s="137"/>
    </row>
    <row r="169" spans="1:5" x14ac:dyDescent="0.2">
      <c r="A169" s="136">
        <v>5332</v>
      </c>
      <c r="B169" s="130" t="s">
        <v>386</v>
      </c>
      <c r="C169" s="131">
        <v>0</v>
      </c>
      <c r="D169" s="138">
        <f t="shared" si="1"/>
        <v>0</v>
      </c>
      <c r="E169" s="137"/>
    </row>
    <row r="170" spans="1:5" x14ac:dyDescent="0.2">
      <c r="A170" s="136">
        <v>5400</v>
      </c>
      <c r="B170" s="130" t="s">
        <v>387</v>
      </c>
      <c r="C170" s="131">
        <f>C171+C174+C177+C180+C182</f>
        <v>0</v>
      </c>
      <c r="D170" s="138">
        <f t="shared" si="1"/>
        <v>0</v>
      </c>
      <c r="E170" s="137"/>
    </row>
    <row r="171" spans="1:5" x14ac:dyDescent="0.2">
      <c r="A171" s="136">
        <v>5410</v>
      </c>
      <c r="B171" s="130" t="s">
        <v>41</v>
      </c>
      <c r="C171" s="131">
        <f>SUM(C172:C173)</f>
        <v>0</v>
      </c>
      <c r="D171" s="138">
        <f t="shared" si="1"/>
        <v>0</v>
      </c>
      <c r="E171" s="137"/>
    </row>
    <row r="172" spans="1:5" x14ac:dyDescent="0.2">
      <c r="A172" s="136">
        <v>5411</v>
      </c>
      <c r="B172" s="130" t="s">
        <v>388</v>
      </c>
      <c r="C172" s="131">
        <v>0</v>
      </c>
      <c r="D172" s="138">
        <f t="shared" si="1"/>
        <v>0</v>
      </c>
      <c r="E172" s="137"/>
    </row>
    <row r="173" spans="1:5" x14ac:dyDescent="0.2">
      <c r="A173" s="136">
        <v>5412</v>
      </c>
      <c r="B173" s="130" t="s">
        <v>389</v>
      </c>
      <c r="C173" s="131">
        <v>0</v>
      </c>
      <c r="D173" s="138">
        <f t="shared" si="1"/>
        <v>0</v>
      </c>
      <c r="E173" s="137"/>
    </row>
    <row r="174" spans="1:5" x14ac:dyDescent="0.2">
      <c r="A174" s="136">
        <v>5420</v>
      </c>
      <c r="B174" s="130" t="s">
        <v>42</v>
      </c>
      <c r="C174" s="131">
        <f>SUM(C175:C176)</f>
        <v>0</v>
      </c>
      <c r="D174" s="138">
        <f t="shared" si="1"/>
        <v>0</v>
      </c>
      <c r="E174" s="137"/>
    </row>
    <row r="175" spans="1:5" x14ac:dyDescent="0.2">
      <c r="A175" s="136">
        <v>5421</v>
      </c>
      <c r="B175" s="130" t="s">
        <v>390</v>
      </c>
      <c r="C175" s="131">
        <v>0</v>
      </c>
      <c r="D175" s="138">
        <f t="shared" si="1"/>
        <v>0</v>
      </c>
      <c r="E175" s="137"/>
    </row>
    <row r="176" spans="1:5" x14ac:dyDescent="0.2">
      <c r="A176" s="136">
        <v>5422</v>
      </c>
      <c r="B176" s="130" t="s">
        <v>391</v>
      </c>
      <c r="C176" s="131">
        <v>0</v>
      </c>
      <c r="D176" s="138">
        <f t="shared" si="1"/>
        <v>0</v>
      </c>
      <c r="E176" s="137"/>
    </row>
    <row r="177" spans="1:5" x14ac:dyDescent="0.2">
      <c r="A177" s="136">
        <v>5430</v>
      </c>
      <c r="B177" s="130" t="s">
        <v>43</v>
      </c>
      <c r="C177" s="131">
        <f>SUM(C178:C179)</f>
        <v>0</v>
      </c>
      <c r="D177" s="138">
        <f t="shared" si="1"/>
        <v>0</v>
      </c>
      <c r="E177" s="137"/>
    </row>
    <row r="178" spans="1:5" x14ac:dyDescent="0.2">
      <c r="A178" s="136">
        <v>5431</v>
      </c>
      <c r="B178" s="130" t="s">
        <v>392</v>
      </c>
      <c r="C178" s="131">
        <v>0</v>
      </c>
      <c r="D178" s="138">
        <f t="shared" si="1"/>
        <v>0</v>
      </c>
      <c r="E178" s="137"/>
    </row>
    <row r="179" spans="1:5" x14ac:dyDescent="0.2">
      <c r="A179" s="136">
        <v>5432</v>
      </c>
      <c r="B179" s="130" t="s">
        <v>393</v>
      </c>
      <c r="C179" s="131">
        <v>0</v>
      </c>
      <c r="D179" s="138">
        <f t="shared" si="1"/>
        <v>0</v>
      </c>
      <c r="E179" s="137"/>
    </row>
    <row r="180" spans="1:5" x14ac:dyDescent="0.2">
      <c r="A180" s="136">
        <v>5440</v>
      </c>
      <c r="B180" s="130" t="s">
        <v>44</v>
      </c>
      <c r="C180" s="131">
        <f>SUM(C181)</f>
        <v>0</v>
      </c>
      <c r="D180" s="138">
        <f t="shared" si="1"/>
        <v>0</v>
      </c>
      <c r="E180" s="137"/>
    </row>
    <row r="181" spans="1:5" x14ac:dyDescent="0.2">
      <c r="A181" s="136">
        <v>5441</v>
      </c>
      <c r="B181" s="130" t="s">
        <v>44</v>
      </c>
      <c r="C181" s="131">
        <v>0</v>
      </c>
      <c r="D181" s="138">
        <f t="shared" si="1"/>
        <v>0</v>
      </c>
      <c r="E181" s="137"/>
    </row>
    <row r="182" spans="1:5" x14ac:dyDescent="0.2">
      <c r="A182" s="136">
        <v>5450</v>
      </c>
      <c r="B182" s="130" t="s">
        <v>45</v>
      </c>
      <c r="C182" s="131">
        <f>SUM(C183:C184)</f>
        <v>0</v>
      </c>
      <c r="D182" s="138">
        <f t="shared" si="1"/>
        <v>0</v>
      </c>
      <c r="E182" s="137"/>
    </row>
    <row r="183" spans="1:5" x14ac:dyDescent="0.2">
      <c r="A183" s="136">
        <v>5451</v>
      </c>
      <c r="B183" s="130" t="s">
        <v>394</v>
      </c>
      <c r="C183" s="131">
        <v>0</v>
      </c>
      <c r="D183" s="138">
        <f t="shared" si="1"/>
        <v>0</v>
      </c>
      <c r="E183" s="137"/>
    </row>
    <row r="184" spans="1:5" x14ac:dyDescent="0.2">
      <c r="A184" s="136">
        <v>5452</v>
      </c>
      <c r="B184" s="130" t="s">
        <v>395</v>
      </c>
      <c r="C184" s="131">
        <v>0</v>
      </c>
      <c r="D184" s="138">
        <f t="shared" si="1"/>
        <v>0</v>
      </c>
      <c r="E184" s="137"/>
    </row>
    <row r="185" spans="1:5" x14ac:dyDescent="0.2">
      <c r="A185" s="136">
        <v>5500</v>
      </c>
      <c r="B185" s="130" t="s">
        <v>396</v>
      </c>
      <c r="C185" s="131">
        <f>C186+C195+C198+C204</f>
        <v>23.71</v>
      </c>
      <c r="D185" s="138">
        <f t="shared" si="1"/>
        <v>1.434654693638272E-7</v>
      </c>
      <c r="E185" s="137"/>
    </row>
    <row r="186" spans="1:5" x14ac:dyDescent="0.2">
      <c r="A186" s="136">
        <v>5510</v>
      </c>
      <c r="B186" s="130" t="s">
        <v>47</v>
      </c>
      <c r="C186" s="131">
        <f>SUM(C187:C194)</f>
        <v>0</v>
      </c>
      <c r="D186" s="138">
        <f t="shared" si="1"/>
        <v>0</v>
      </c>
      <c r="E186" s="137"/>
    </row>
    <row r="187" spans="1:5" x14ac:dyDescent="0.2">
      <c r="A187" s="136">
        <v>5511</v>
      </c>
      <c r="B187" s="130" t="s">
        <v>397</v>
      </c>
      <c r="C187" s="131">
        <v>0</v>
      </c>
      <c r="D187" s="138">
        <f t="shared" si="1"/>
        <v>0</v>
      </c>
      <c r="E187" s="137"/>
    </row>
    <row r="188" spans="1:5" x14ac:dyDescent="0.2">
      <c r="A188" s="136">
        <v>5512</v>
      </c>
      <c r="B188" s="130" t="s">
        <v>398</v>
      </c>
      <c r="C188" s="131">
        <v>0</v>
      </c>
      <c r="D188" s="138">
        <f t="shared" si="1"/>
        <v>0</v>
      </c>
      <c r="E188" s="137"/>
    </row>
    <row r="189" spans="1:5" x14ac:dyDescent="0.2">
      <c r="A189" s="136">
        <v>5513</v>
      </c>
      <c r="B189" s="130" t="s">
        <v>399</v>
      </c>
      <c r="C189" s="131">
        <v>0</v>
      </c>
      <c r="D189" s="138">
        <f t="shared" si="1"/>
        <v>0</v>
      </c>
      <c r="E189" s="137"/>
    </row>
    <row r="190" spans="1:5" x14ac:dyDescent="0.2">
      <c r="A190" s="136">
        <v>5514</v>
      </c>
      <c r="B190" s="130" t="s">
        <v>400</v>
      </c>
      <c r="C190" s="131">
        <v>0</v>
      </c>
      <c r="D190" s="138">
        <f t="shared" si="1"/>
        <v>0</v>
      </c>
      <c r="E190" s="137"/>
    </row>
    <row r="191" spans="1:5" x14ac:dyDescent="0.2">
      <c r="A191" s="136">
        <v>5515</v>
      </c>
      <c r="B191" s="130" t="s">
        <v>401</v>
      </c>
      <c r="C191" s="131">
        <v>0</v>
      </c>
      <c r="D191" s="138">
        <f t="shared" si="1"/>
        <v>0</v>
      </c>
      <c r="E191" s="137"/>
    </row>
    <row r="192" spans="1:5" x14ac:dyDescent="0.2">
      <c r="A192" s="136">
        <v>5516</v>
      </c>
      <c r="B192" s="130" t="s">
        <v>402</v>
      </c>
      <c r="C192" s="131">
        <v>0</v>
      </c>
      <c r="D192" s="138">
        <f t="shared" si="1"/>
        <v>0</v>
      </c>
      <c r="E192" s="137"/>
    </row>
    <row r="193" spans="1:5" x14ac:dyDescent="0.2">
      <c r="A193" s="136">
        <v>5517</v>
      </c>
      <c r="B193" s="130" t="s">
        <v>403</v>
      </c>
      <c r="C193" s="131">
        <v>0</v>
      </c>
      <c r="D193" s="138">
        <f t="shared" si="1"/>
        <v>0</v>
      </c>
      <c r="E193" s="137"/>
    </row>
    <row r="194" spans="1:5" x14ac:dyDescent="0.2">
      <c r="A194" s="136">
        <v>5518</v>
      </c>
      <c r="B194" s="130" t="s">
        <v>404</v>
      </c>
      <c r="C194" s="131">
        <v>0</v>
      </c>
      <c r="D194" s="138">
        <f t="shared" si="1"/>
        <v>0</v>
      </c>
      <c r="E194" s="137"/>
    </row>
    <row r="195" spans="1:5" x14ac:dyDescent="0.2">
      <c r="A195" s="136">
        <v>5520</v>
      </c>
      <c r="B195" s="130" t="s">
        <v>48</v>
      </c>
      <c r="C195" s="131">
        <f>SUM(C196:C197)</f>
        <v>0</v>
      </c>
      <c r="D195" s="138">
        <f t="shared" si="1"/>
        <v>0</v>
      </c>
      <c r="E195" s="137"/>
    </row>
    <row r="196" spans="1:5" x14ac:dyDescent="0.2">
      <c r="A196" s="136">
        <v>5521</v>
      </c>
      <c r="B196" s="130" t="s">
        <v>405</v>
      </c>
      <c r="C196" s="131">
        <v>0</v>
      </c>
      <c r="D196" s="138">
        <f t="shared" si="1"/>
        <v>0</v>
      </c>
      <c r="E196" s="137"/>
    </row>
    <row r="197" spans="1:5" x14ac:dyDescent="0.2">
      <c r="A197" s="136">
        <v>5522</v>
      </c>
      <c r="B197" s="130" t="s">
        <v>406</v>
      </c>
      <c r="C197" s="131">
        <v>0</v>
      </c>
      <c r="D197" s="138">
        <f t="shared" si="1"/>
        <v>0</v>
      </c>
      <c r="E197" s="137"/>
    </row>
    <row r="198" spans="1:5" x14ac:dyDescent="0.2">
      <c r="A198" s="136">
        <v>5530</v>
      </c>
      <c r="B198" s="130" t="s">
        <v>49</v>
      </c>
      <c r="C198" s="131">
        <f>SUM(C199:C203)</f>
        <v>0</v>
      </c>
      <c r="D198" s="138">
        <f t="shared" si="1"/>
        <v>0</v>
      </c>
      <c r="E198" s="137"/>
    </row>
    <row r="199" spans="1:5" x14ac:dyDescent="0.2">
      <c r="A199" s="136">
        <v>5531</v>
      </c>
      <c r="B199" s="130" t="s">
        <v>407</v>
      </c>
      <c r="C199" s="131">
        <v>0</v>
      </c>
      <c r="D199" s="138">
        <f t="shared" si="1"/>
        <v>0</v>
      </c>
      <c r="E199" s="137"/>
    </row>
    <row r="200" spans="1:5" x14ac:dyDescent="0.2">
      <c r="A200" s="136">
        <v>5532</v>
      </c>
      <c r="B200" s="130" t="s">
        <v>408</v>
      </c>
      <c r="C200" s="131">
        <v>0</v>
      </c>
      <c r="D200" s="138">
        <f t="shared" si="1"/>
        <v>0</v>
      </c>
      <c r="E200" s="137"/>
    </row>
    <row r="201" spans="1:5" x14ac:dyDescent="0.2">
      <c r="A201" s="136">
        <v>5533</v>
      </c>
      <c r="B201" s="130" t="s">
        <v>409</v>
      </c>
      <c r="C201" s="131">
        <v>0</v>
      </c>
      <c r="D201" s="138">
        <f t="shared" si="1"/>
        <v>0</v>
      </c>
      <c r="E201" s="137"/>
    </row>
    <row r="202" spans="1:5" x14ac:dyDescent="0.2">
      <c r="A202" s="136">
        <v>5534</v>
      </c>
      <c r="B202" s="130" t="s">
        <v>410</v>
      </c>
      <c r="C202" s="131">
        <v>0</v>
      </c>
      <c r="D202" s="138">
        <f t="shared" si="1"/>
        <v>0</v>
      </c>
      <c r="E202" s="137"/>
    </row>
    <row r="203" spans="1:5" x14ac:dyDescent="0.2">
      <c r="A203" s="136">
        <v>5535</v>
      </c>
      <c r="B203" s="130" t="s">
        <v>411</v>
      </c>
      <c r="C203" s="131">
        <v>0</v>
      </c>
      <c r="D203" s="138">
        <f t="shared" si="1"/>
        <v>0</v>
      </c>
      <c r="E203" s="137"/>
    </row>
    <row r="204" spans="1:5" x14ac:dyDescent="0.2">
      <c r="A204" s="136">
        <v>5590</v>
      </c>
      <c r="B204" s="130" t="s">
        <v>50</v>
      </c>
      <c r="C204" s="131">
        <f>SUM(C205:C213)</f>
        <v>23.71</v>
      </c>
      <c r="D204" s="138">
        <f t="shared" si="1"/>
        <v>1.434654693638272E-7</v>
      </c>
      <c r="E204" s="137"/>
    </row>
    <row r="205" spans="1:5" x14ac:dyDescent="0.2">
      <c r="A205" s="136">
        <v>5591</v>
      </c>
      <c r="B205" s="130" t="s">
        <v>412</v>
      </c>
      <c r="C205" s="131">
        <v>0</v>
      </c>
      <c r="D205" s="138">
        <f t="shared" si="1"/>
        <v>0</v>
      </c>
      <c r="E205" s="137"/>
    </row>
    <row r="206" spans="1:5" x14ac:dyDescent="0.2">
      <c r="A206" s="136">
        <v>5592</v>
      </c>
      <c r="B206" s="130" t="s">
        <v>413</v>
      </c>
      <c r="C206" s="131">
        <v>0</v>
      </c>
      <c r="D206" s="138">
        <f t="shared" si="1"/>
        <v>0</v>
      </c>
      <c r="E206" s="137"/>
    </row>
    <row r="207" spans="1:5" x14ac:dyDescent="0.2">
      <c r="A207" s="136">
        <v>5593</v>
      </c>
      <c r="B207" s="130" t="s">
        <v>414</v>
      </c>
      <c r="C207" s="131">
        <v>0</v>
      </c>
      <c r="D207" s="138">
        <f t="shared" si="1"/>
        <v>0</v>
      </c>
      <c r="E207" s="137"/>
    </row>
    <row r="208" spans="1:5" x14ac:dyDescent="0.2">
      <c r="A208" s="136">
        <v>5594</v>
      </c>
      <c r="B208" s="130" t="s">
        <v>415</v>
      </c>
      <c r="C208" s="131">
        <v>0</v>
      </c>
      <c r="D208" s="138">
        <f t="shared" si="1"/>
        <v>0</v>
      </c>
      <c r="E208" s="137"/>
    </row>
    <row r="209" spans="1:5" x14ac:dyDescent="0.2">
      <c r="A209" s="136">
        <v>5595</v>
      </c>
      <c r="B209" s="130" t="s">
        <v>416</v>
      </c>
      <c r="C209" s="131">
        <v>0</v>
      </c>
      <c r="D209" s="138">
        <f t="shared" si="1"/>
        <v>0</v>
      </c>
      <c r="E209" s="137"/>
    </row>
    <row r="210" spans="1:5" x14ac:dyDescent="0.2">
      <c r="A210" s="136">
        <v>5596</v>
      </c>
      <c r="B210" s="130" t="s">
        <v>110</v>
      </c>
      <c r="C210" s="131">
        <v>0</v>
      </c>
      <c r="D210" s="138">
        <f t="shared" si="1"/>
        <v>0</v>
      </c>
      <c r="E210" s="137"/>
    </row>
    <row r="211" spans="1:5" x14ac:dyDescent="0.2">
      <c r="A211" s="136">
        <v>5597</v>
      </c>
      <c r="B211" s="130" t="s">
        <v>417</v>
      </c>
      <c r="C211" s="131">
        <v>0</v>
      </c>
      <c r="D211" s="138">
        <f t="shared" si="1"/>
        <v>0</v>
      </c>
      <c r="E211" s="137"/>
    </row>
    <row r="212" spans="1:5" x14ac:dyDescent="0.2">
      <c r="A212" s="136">
        <v>5598</v>
      </c>
      <c r="B212" s="130" t="s">
        <v>418</v>
      </c>
      <c r="C212" s="131">
        <v>0</v>
      </c>
      <c r="D212" s="138">
        <f t="shared" si="1"/>
        <v>0</v>
      </c>
      <c r="E212" s="137"/>
    </row>
    <row r="213" spans="1:5" x14ac:dyDescent="0.2">
      <c r="A213" s="136">
        <v>5599</v>
      </c>
      <c r="B213" s="130" t="s">
        <v>419</v>
      </c>
      <c r="C213" s="131">
        <v>23.71</v>
      </c>
      <c r="D213" s="138">
        <f t="shared" si="1"/>
        <v>1.434654693638272E-7</v>
      </c>
      <c r="E213" s="137"/>
    </row>
    <row r="214" spans="1:5" x14ac:dyDescent="0.2">
      <c r="A214" s="136">
        <v>5600</v>
      </c>
      <c r="B214" s="130" t="s">
        <v>420</v>
      </c>
      <c r="C214" s="131">
        <f>C215</f>
        <v>0</v>
      </c>
      <c r="D214" s="138">
        <f t="shared" si="1"/>
        <v>0</v>
      </c>
      <c r="E214" s="137"/>
    </row>
    <row r="215" spans="1:5" x14ac:dyDescent="0.2">
      <c r="A215" s="136">
        <v>5610</v>
      </c>
      <c r="B215" s="130" t="s">
        <v>52</v>
      </c>
      <c r="C215" s="131">
        <f>C216</f>
        <v>0</v>
      </c>
      <c r="D215" s="138">
        <f t="shared" si="1"/>
        <v>0</v>
      </c>
      <c r="E215" s="137"/>
    </row>
    <row r="216" spans="1:5" x14ac:dyDescent="0.2">
      <c r="A216" s="136">
        <v>5611</v>
      </c>
      <c r="B216" s="130" t="s">
        <v>421</v>
      </c>
      <c r="C216" s="131">
        <v>0</v>
      </c>
      <c r="D216" s="138">
        <f t="shared" si="1"/>
        <v>0</v>
      </c>
      <c r="E216" s="137"/>
    </row>
    <row r="218" spans="1:5" x14ac:dyDescent="0.2">
      <c r="B218" s="126" t="s">
        <v>55</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1"/>
  <sheetViews>
    <sheetView topLeftCell="A45" zoomScale="106" zoomScaleNormal="106" workbookViewId="0">
      <selection activeCell="F62" sqref="F62"/>
    </sheetView>
  </sheetViews>
  <sheetFormatPr baseColWidth="10" defaultColWidth="9.140625" defaultRowHeight="11.25" x14ac:dyDescent="0.2"/>
  <cols>
    <col min="1" max="1" width="10" style="126" customWidth="1"/>
    <col min="2" max="2" width="64.5703125" style="126" bestFit="1" customWidth="1"/>
    <col min="3" max="3" width="16.42578125" style="126" bestFit="1" customWidth="1"/>
    <col min="4" max="4" width="19.140625" style="126" customWidth="1"/>
    <col min="5" max="5" width="28" style="126" customWidth="1"/>
    <col min="6" max="6" width="22.5703125" style="126" customWidth="1"/>
    <col min="7" max="8" width="16.5703125" style="126" customWidth="1"/>
    <col min="9" max="9" width="27.140625" style="126" customWidth="1"/>
    <col min="10" max="16384" width="9.140625" style="126"/>
  </cols>
  <sheetData>
    <row r="1" spans="1:8" s="123" customFormat="1" ht="18.95" customHeight="1" x14ac:dyDescent="0.25">
      <c r="A1" s="544" t="s">
        <v>193</v>
      </c>
      <c r="B1" s="545"/>
      <c r="C1" s="545"/>
      <c r="D1" s="545"/>
      <c r="E1" s="545"/>
      <c r="F1" s="545"/>
      <c r="G1" s="105" t="s">
        <v>259</v>
      </c>
      <c r="H1" s="121">
        <v>2024</v>
      </c>
    </row>
    <row r="2" spans="1:8" s="123" customFormat="1" ht="18.95" customHeight="1" x14ac:dyDescent="0.25">
      <c r="A2" s="544" t="s">
        <v>422</v>
      </c>
      <c r="B2" s="545"/>
      <c r="C2" s="545"/>
      <c r="D2" s="545"/>
      <c r="E2" s="545"/>
      <c r="F2" s="545"/>
      <c r="G2" s="105" t="s">
        <v>261</v>
      </c>
      <c r="H2" s="121" t="s">
        <v>197</v>
      </c>
    </row>
    <row r="3" spans="1:8" s="123" customFormat="1" ht="18.95" customHeight="1" x14ac:dyDescent="0.25">
      <c r="A3" s="544" t="s">
        <v>198</v>
      </c>
      <c r="B3" s="545"/>
      <c r="C3" s="545"/>
      <c r="D3" s="545"/>
      <c r="E3" s="545"/>
      <c r="F3" s="545"/>
      <c r="G3" s="105" t="s">
        <v>262</v>
      </c>
      <c r="H3" s="121">
        <v>1</v>
      </c>
    </row>
    <row r="4" spans="1:8" x14ac:dyDescent="0.2">
      <c r="A4" s="124" t="s">
        <v>263</v>
      </c>
      <c r="B4" s="125"/>
      <c r="C4" s="125"/>
      <c r="D4" s="125"/>
      <c r="E4" s="125"/>
      <c r="F4" s="125"/>
      <c r="G4" s="125"/>
      <c r="H4" s="125"/>
    </row>
    <row r="6" spans="1:8" x14ac:dyDescent="0.2">
      <c r="A6" s="125" t="s">
        <v>423</v>
      </c>
      <c r="B6" s="125"/>
      <c r="C6" s="125"/>
      <c r="D6" s="125"/>
      <c r="E6" s="125"/>
      <c r="F6" s="125"/>
      <c r="G6" s="125"/>
      <c r="H6" s="125"/>
    </row>
    <row r="7" spans="1:8" x14ac:dyDescent="0.2">
      <c r="A7" s="139" t="s">
        <v>265</v>
      </c>
      <c r="B7" s="139" t="s">
        <v>266</v>
      </c>
      <c r="C7" s="139" t="s">
        <v>267</v>
      </c>
      <c r="D7" s="139" t="s">
        <v>424</v>
      </c>
      <c r="E7" s="139"/>
      <c r="F7" s="139"/>
      <c r="G7" s="139"/>
      <c r="H7" s="139"/>
    </row>
    <row r="8" spans="1:8" x14ac:dyDescent="0.2">
      <c r="A8" s="140">
        <v>1114</v>
      </c>
      <c r="B8" s="126" t="s">
        <v>425</v>
      </c>
      <c r="C8" s="141">
        <v>0</v>
      </c>
    </row>
    <row r="9" spans="1:8" x14ac:dyDescent="0.2">
      <c r="A9" s="140">
        <v>1115</v>
      </c>
      <c r="B9" s="126" t="s">
        <v>426</v>
      </c>
      <c r="C9" s="141">
        <v>0</v>
      </c>
    </row>
    <row r="10" spans="1:8" x14ac:dyDescent="0.2">
      <c r="A10" s="140">
        <v>1121</v>
      </c>
      <c r="B10" s="126" t="s">
        <v>427</v>
      </c>
      <c r="C10" s="141">
        <v>84894963.519999996</v>
      </c>
    </row>
    <row r="11" spans="1:8" x14ac:dyDescent="0.2">
      <c r="A11" s="140">
        <v>1211</v>
      </c>
      <c r="B11" s="126" t="s">
        <v>428</v>
      </c>
      <c r="C11" s="141">
        <v>0</v>
      </c>
    </row>
    <row r="13" spans="1:8" x14ac:dyDescent="0.2">
      <c r="A13" s="125" t="s">
        <v>429</v>
      </c>
      <c r="B13" s="125"/>
      <c r="C13" s="125"/>
      <c r="D13" s="125"/>
      <c r="E13" s="125"/>
      <c r="F13" s="125"/>
      <c r="G13" s="125"/>
      <c r="H13" s="125"/>
    </row>
    <row r="14" spans="1:8" x14ac:dyDescent="0.2">
      <c r="A14" s="139" t="s">
        <v>265</v>
      </c>
      <c r="B14" s="139" t="s">
        <v>266</v>
      </c>
      <c r="C14" s="139" t="s">
        <v>267</v>
      </c>
      <c r="D14" s="139">
        <v>2023</v>
      </c>
      <c r="E14" s="139">
        <v>2022</v>
      </c>
      <c r="F14" s="139">
        <v>2021</v>
      </c>
      <c r="G14" s="139">
        <v>2020</v>
      </c>
      <c r="H14" s="139" t="s">
        <v>430</v>
      </c>
    </row>
    <row r="15" spans="1:8" x14ac:dyDescent="0.2">
      <c r="A15" s="140">
        <v>1122</v>
      </c>
      <c r="B15" s="126" t="s">
        <v>431</v>
      </c>
      <c r="C15" s="141">
        <v>0</v>
      </c>
      <c r="D15" s="141">
        <v>0</v>
      </c>
      <c r="E15" s="141">
        <v>0</v>
      </c>
      <c r="F15" s="141">
        <v>585</v>
      </c>
      <c r="G15" s="141">
        <v>0</v>
      </c>
    </row>
    <row r="16" spans="1:8" x14ac:dyDescent="0.2">
      <c r="A16" s="140">
        <v>1124</v>
      </c>
      <c r="B16" s="126" t="s">
        <v>432</v>
      </c>
      <c r="C16" s="141">
        <v>0</v>
      </c>
      <c r="D16" s="141">
        <v>0</v>
      </c>
      <c r="E16" s="141">
        <v>0</v>
      </c>
      <c r="F16" s="141">
        <v>0</v>
      </c>
      <c r="G16" s="141">
        <v>0</v>
      </c>
    </row>
    <row r="18" spans="1:8" x14ac:dyDescent="0.2">
      <c r="A18" s="125" t="s">
        <v>433</v>
      </c>
      <c r="B18" s="125"/>
      <c r="C18" s="125"/>
      <c r="D18" s="125"/>
      <c r="E18" s="125"/>
      <c r="F18" s="125"/>
      <c r="G18" s="125"/>
      <c r="H18" s="125"/>
    </row>
    <row r="19" spans="1:8" x14ac:dyDescent="0.2">
      <c r="A19" s="139" t="s">
        <v>265</v>
      </c>
      <c r="B19" s="139" t="s">
        <v>266</v>
      </c>
      <c r="C19" s="139" t="s">
        <v>267</v>
      </c>
      <c r="D19" s="139" t="s">
        <v>434</v>
      </c>
      <c r="E19" s="139" t="s">
        <v>435</v>
      </c>
      <c r="F19" s="139" t="s">
        <v>436</v>
      </c>
      <c r="G19" s="139" t="s">
        <v>437</v>
      </c>
      <c r="H19" s="139" t="s">
        <v>316</v>
      </c>
    </row>
    <row r="20" spans="1:8" x14ac:dyDescent="0.2">
      <c r="A20" s="140">
        <v>1123</v>
      </c>
      <c r="B20" s="126" t="s">
        <v>438</v>
      </c>
      <c r="C20" s="141">
        <v>392922.21</v>
      </c>
      <c r="D20" s="141">
        <v>392922.21</v>
      </c>
      <c r="E20" s="141">
        <v>0</v>
      </c>
      <c r="F20" s="141">
        <v>0</v>
      </c>
      <c r="G20" s="141">
        <v>0</v>
      </c>
    </row>
    <row r="21" spans="1:8" x14ac:dyDescent="0.2">
      <c r="A21" s="140">
        <v>1125</v>
      </c>
      <c r="B21" s="126" t="s">
        <v>439</v>
      </c>
      <c r="C21" s="141">
        <v>135915.56</v>
      </c>
      <c r="D21" s="141">
        <v>135915.56</v>
      </c>
      <c r="E21" s="141">
        <v>0</v>
      </c>
      <c r="F21" s="141">
        <v>0</v>
      </c>
      <c r="G21" s="141">
        <v>0</v>
      </c>
    </row>
    <row r="22" spans="1:8" x14ac:dyDescent="0.2">
      <c r="A22" s="140">
        <v>1126</v>
      </c>
      <c r="B22" s="126" t="s">
        <v>440</v>
      </c>
      <c r="C22" s="141">
        <v>0</v>
      </c>
      <c r="D22" s="141">
        <v>0</v>
      </c>
      <c r="E22" s="141">
        <v>0</v>
      </c>
      <c r="F22" s="141">
        <v>0</v>
      </c>
      <c r="G22" s="141">
        <v>0</v>
      </c>
    </row>
    <row r="23" spans="1:8" x14ac:dyDescent="0.2">
      <c r="A23" s="140">
        <v>1129</v>
      </c>
      <c r="B23" s="126" t="s">
        <v>441</v>
      </c>
      <c r="C23" s="141">
        <v>0</v>
      </c>
      <c r="D23" s="141">
        <v>0</v>
      </c>
      <c r="E23" s="141">
        <v>0</v>
      </c>
      <c r="F23" s="141">
        <v>0</v>
      </c>
      <c r="G23" s="141">
        <v>0</v>
      </c>
    </row>
    <row r="24" spans="1:8" x14ac:dyDescent="0.2">
      <c r="A24" s="140">
        <v>1131</v>
      </c>
      <c r="B24" s="126" t="s">
        <v>442</v>
      </c>
      <c r="C24" s="141">
        <v>0</v>
      </c>
      <c r="D24" s="141">
        <v>0</v>
      </c>
      <c r="E24" s="141">
        <v>0</v>
      </c>
      <c r="F24" s="141">
        <v>0</v>
      </c>
      <c r="G24" s="141">
        <v>0</v>
      </c>
    </row>
    <row r="25" spans="1:8" x14ac:dyDescent="0.2">
      <c r="A25" s="140">
        <v>1132</v>
      </c>
      <c r="B25" s="126" t="s">
        <v>443</v>
      </c>
      <c r="C25" s="141">
        <v>0</v>
      </c>
      <c r="D25" s="141">
        <v>0</v>
      </c>
      <c r="E25" s="141">
        <v>0</v>
      </c>
      <c r="F25" s="141">
        <v>0</v>
      </c>
      <c r="G25" s="141">
        <v>0</v>
      </c>
    </row>
    <row r="26" spans="1:8" x14ac:dyDescent="0.2">
      <c r="A26" s="140">
        <v>1133</v>
      </c>
      <c r="B26" s="126" t="s">
        <v>444</v>
      </c>
      <c r="C26" s="141">
        <v>0</v>
      </c>
      <c r="D26" s="141">
        <v>0</v>
      </c>
      <c r="E26" s="141">
        <v>0</v>
      </c>
      <c r="F26" s="141">
        <v>0</v>
      </c>
      <c r="G26" s="141">
        <v>0</v>
      </c>
    </row>
    <row r="27" spans="1:8" x14ac:dyDescent="0.2">
      <c r="A27" s="140">
        <v>1134</v>
      </c>
      <c r="B27" s="126" t="s">
        <v>445</v>
      </c>
      <c r="C27" s="141">
        <v>22816556.609999999</v>
      </c>
      <c r="D27" s="141">
        <v>22816556.609999999</v>
      </c>
      <c r="E27" s="141">
        <v>0</v>
      </c>
      <c r="F27" s="141">
        <v>0</v>
      </c>
      <c r="G27" s="141">
        <v>0</v>
      </c>
    </row>
    <row r="28" spans="1:8" x14ac:dyDescent="0.2">
      <c r="A28" s="140">
        <v>1139</v>
      </c>
      <c r="B28" s="126" t="s">
        <v>446</v>
      </c>
      <c r="C28" s="141">
        <v>0</v>
      </c>
      <c r="D28" s="141">
        <v>0</v>
      </c>
      <c r="E28" s="141">
        <v>0</v>
      </c>
      <c r="F28" s="141">
        <v>0</v>
      </c>
      <c r="G28" s="141">
        <v>0</v>
      </c>
    </row>
    <row r="30" spans="1:8" x14ac:dyDescent="0.2">
      <c r="A30" s="125" t="s">
        <v>447</v>
      </c>
      <c r="B30" s="125"/>
      <c r="C30" s="125"/>
      <c r="D30" s="125"/>
      <c r="E30" s="125"/>
      <c r="F30" s="125"/>
      <c r="G30" s="125"/>
      <c r="H30" s="125"/>
    </row>
    <row r="31" spans="1:8" x14ac:dyDescent="0.2">
      <c r="A31" s="139" t="s">
        <v>265</v>
      </c>
      <c r="B31" s="139" t="s">
        <v>266</v>
      </c>
      <c r="C31" s="139" t="s">
        <v>267</v>
      </c>
      <c r="D31" s="139" t="s">
        <v>448</v>
      </c>
      <c r="E31" s="139" t="s">
        <v>449</v>
      </c>
      <c r="F31" s="139" t="s">
        <v>450</v>
      </c>
      <c r="G31" s="139" t="s">
        <v>451</v>
      </c>
      <c r="H31" s="139"/>
    </row>
    <row r="32" spans="1:8" x14ac:dyDescent="0.2">
      <c r="A32" s="140">
        <v>1140</v>
      </c>
      <c r="B32" s="126" t="s">
        <v>67</v>
      </c>
      <c r="C32" s="141">
        <f>SUM(C33:C37)</f>
        <v>0</v>
      </c>
    </row>
    <row r="33" spans="1:8" x14ac:dyDescent="0.2">
      <c r="A33" s="140">
        <v>1141</v>
      </c>
      <c r="B33" s="126" t="s">
        <v>452</v>
      </c>
      <c r="C33" s="141">
        <v>0</v>
      </c>
    </row>
    <row r="34" spans="1:8" x14ac:dyDescent="0.2">
      <c r="A34" s="140">
        <v>1142</v>
      </c>
      <c r="B34" s="126" t="s">
        <v>453</v>
      </c>
      <c r="C34" s="141">
        <v>0</v>
      </c>
    </row>
    <row r="35" spans="1:8" x14ac:dyDescent="0.2">
      <c r="A35" s="140">
        <v>1143</v>
      </c>
      <c r="B35" s="126" t="s">
        <v>454</v>
      </c>
      <c r="C35" s="141">
        <v>0</v>
      </c>
    </row>
    <row r="36" spans="1:8" x14ac:dyDescent="0.2">
      <c r="A36" s="140">
        <v>1144</v>
      </c>
      <c r="B36" s="126" t="s">
        <v>455</v>
      </c>
      <c r="C36" s="141">
        <v>0</v>
      </c>
    </row>
    <row r="37" spans="1:8" x14ac:dyDescent="0.2">
      <c r="A37" s="140">
        <v>1145</v>
      </c>
      <c r="B37" s="126" t="s">
        <v>456</v>
      </c>
      <c r="C37" s="141">
        <v>0</v>
      </c>
    </row>
    <row r="39" spans="1:8" x14ac:dyDescent="0.2">
      <c r="A39" s="125" t="s">
        <v>457</v>
      </c>
      <c r="B39" s="125"/>
      <c r="C39" s="125"/>
      <c r="D39" s="125"/>
      <c r="E39" s="125"/>
      <c r="F39" s="125"/>
      <c r="G39" s="125"/>
      <c r="H39" s="125"/>
    </row>
    <row r="40" spans="1:8" x14ac:dyDescent="0.2">
      <c r="A40" s="139" t="s">
        <v>265</v>
      </c>
      <c r="B40" s="139" t="s">
        <v>266</v>
      </c>
      <c r="C40" s="139" t="s">
        <v>267</v>
      </c>
      <c r="D40" s="139" t="s">
        <v>458</v>
      </c>
      <c r="E40" s="139" t="s">
        <v>459</v>
      </c>
      <c r="F40" s="139" t="s">
        <v>460</v>
      </c>
      <c r="G40" s="139"/>
      <c r="H40" s="139"/>
    </row>
    <row r="41" spans="1:8" x14ac:dyDescent="0.2">
      <c r="A41" s="140">
        <v>1150</v>
      </c>
      <c r="B41" s="126" t="s">
        <v>69</v>
      </c>
      <c r="C41" s="141">
        <f>C42</f>
        <v>0</v>
      </c>
    </row>
    <row r="42" spans="1:8" x14ac:dyDescent="0.2">
      <c r="A42" s="140">
        <v>1151</v>
      </c>
      <c r="B42" s="126" t="s">
        <v>461</v>
      </c>
      <c r="C42" s="141">
        <v>0</v>
      </c>
    </row>
    <row r="44" spans="1:8" x14ac:dyDescent="0.2">
      <c r="A44" s="125" t="s">
        <v>462</v>
      </c>
      <c r="B44" s="125"/>
      <c r="C44" s="125"/>
      <c r="D44" s="125"/>
      <c r="E44" s="125"/>
      <c r="F44" s="125"/>
      <c r="G44" s="125"/>
      <c r="H44" s="125"/>
    </row>
    <row r="45" spans="1:8" x14ac:dyDescent="0.2">
      <c r="A45" s="139" t="s">
        <v>265</v>
      </c>
      <c r="B45" s="139" t="s">
        <v>266</v>
      </c>
      <c r="C45" s="139" t="s">
        <v>267</v>
      </c>
      <c r="D45" s="139" t="s">
        <v>424</v>
      </c>
      <c r="E45" s="139" t="s">
        <v>316</v>
      </c>
      <c r="F45" s="139"/>
      <c r="G45" s="139"/>
      <c r="H45" s="139"/>
    </row>
    <row r="46" spans="1:8" x14ac:dyDescent="0.2">
      <c r="A46" s="140">
        <v>1213</v>
      </c>
      <c r="B46" s="126" t="s">
        <v>463</v>
      </c>
      <c r="C46" s="141">
        <v>0</v>
      </c>
    </row>
    <row r="48" spans="1:8" x14ac:dyDescent="0.2">
      <c r="A48" s="125" t="s">
        <v>464</v>
      </c>
      <c r="B48" s="125"/>
      <c r="C48" s="125"/>
      <c r="D48" s="125"/>
      <c r="E48" s="125"/>
      <c r="F48" s="125"/>
      <c r="G48" s="125"/>
      <c r="H48" s="125"/>
    </row>
    <row r="49" spans="1:9" x14ac:dyDescent="0.2">
      <c r="A49" s="139" t="s">
        <v>265</v>
      </c>
      <c r="B49" s="139" t="s">
        <v>266</v>
      </c>
      <c r="C49" s="139" t="s">
        <v>267</v>
      </c>
      <c r="D49" s="139"/>
      <c r="E49" s="139"/>
      <c r="F49" s="139"/>
      <c r="G49" s="139"/>
      <c r="H49" s="139"/>
    </row>
    <row r="50" spans="1:9" x14ac:dyDescent="0.2">
      <c r="A50" s="140">
        <v>1214</v>
      </c>
      <c r="B50" s="126" t="s">
        <v>465</v>
      </c>
      <c r="C50" s="141">
        <v>0</v>
      </c>
    </row>
    <row r="52" spans="1:9" x14ac:dyDescent="0.2">
      <c r="A52" s="125" t="s">
        <v>466</v>
      </c>
      <c r="B52" s="125"/>
      <c r="C52" s="125"/>
      <c r="D52" s="125"/>
      <c r="E52" s="125"/>
      <c r="F52" s="125"/>
      <c r="G52" s="125"/>
      <c r="H52" s="125"/>
      <c r="I52" s="125"/>
    </row>
    <row r="53" spans="1:9" x14ac:dyDescent="0.2">
      <c r="A53" s="139" t="s">
        <v>265</v>
      </c>
      <c r="B53" s="139" t="s">
        <v>266</v>
      </c>
      <c r="C53" s="139" t="s">
        <v>267</v>
      </c>
      <c r="D53" s="139" t="s">
        <v>467</v>
      </c>
      <c r="E53" s="139" t="s">
        <v>468</v>
      </c>
      <c r="F53" s="139" t="s">
        <v>458</v>
      </c>
      <c r="G53" s="139" t="s">
        <v>469</v>
      </c>
      <c r="H53" s="139" t="s">
        <v>470</v>
      </c>
      <c r="I53" s="139" t="s">
        <v>471</v>
      </c>
    </row>
    <row r="54" spans="1:9" x14ac:dyDescent="0.2">
      <c r="A54" s="140">
        <v>1230</v>
      </c>
      <c r="B54" s="126" t="s">
        <v>83</v>
      </c>
      <c r="C54" s="141">
        <f>SUM(C55:C61)</f>
        <v>636461779.51999998</v>
      </c>
      <c r="D54" s="141">
        <f>SUM(D55:D61)</f>
        <v>0</v>
      </c>
      <c r="E54" s="141">
        <f>SUM(E55:E61)</f>
        <v>86493494.540000007</v>
      </c>
    </row>
    <row r="55" spans="1:9" x14ac:dyDescent="0.2">
      <c r="A55" s="140">
        <v>1231</v>
      </c>
      <c r="B55" s="126" t="s">
        <v>472</v>
      </c>
      <c r="C55" s="141">
        <v>748800</v>
      </c>
      <c r="D55" s="141">
        <v>0</v>
      </c>
      <c r="E55" s="141">
        <v>0</v>
      </c>
    </row>
    <row r="56" spans="1:9" x14ac:dyDescent="0.2">
      <c r="A56" s="140">
        <v>1232</v>
      </c>
      <c r="B56" s="126" t="s">
        <v>473</v>
      </c>
      <c r="C56" s="141">
        <v>0</v>
      </c>
      <c r="D56" s="141">
        <v>0</v>
      </c>
      <c r="E56" s="141">
        <v>0</v>
      </c>
    </row>
    <row r="57" spans="1:9" x14ac:dyDescent="0.2">
      <c r="A57" s="140">
        <v>1233</v>
      </c>
      <c r="B57" s="126" t="s">
        <v>474</v>
      </c>
      <c r="C57" s="141">
        <v>299756500.74000001</v>
      </c>
      <c r="D57" s="141">
        <v>0</v>
      </c>
      <c r="E57" s="141">
        <v>86493494.540000007</v>
      </c>
      <c r="F57" s="141"/>
    </row>
    <row r="58" spans="1:9" x14ac:dyDescent="0.2">
      <c r="A58" s="140">
        <v>1234</v>
      </c>
      <c r="B58" s="126" t="s">
        <v>475</v>
      </c>
      <c r="C58" s="141">
        <v>0</v>
      </c>
      <c r="D58" s="141">
        <v>0</v>
      </c>
      <c r="E58" s="141">
        <v>0</v>
      </c>
    </row>
    <row r="59" spans="1:9" x14ac:dyDescent="0.2">
      <c r="A59" s="140">
        <v>1235</v>
      </c>
      <c r="B59" s="126" t="s">
        <v>476</v>
      </c>
      <c r="C59" s="141">
        <v>0</v>
      </c>
      <c r="D59" s="141">
        <v>0</v>
      </c>
      <c r="E59" s="141">
        <v>0</v>
      </c>
    </row>
    <row r="60" spans="1:9" x14ac:dyDescent="0.2">
      <c r="A60" s="140">
        <v>1236</v>
      </c>
      <c r="B60" s="126" t="s">
        <v>477</v>
      </c>
      <c r="C60" s="141">
        <v>335956478.77999997</v>
      </c>
      <c r="D60" s="141">
        <v>0</v>
      </c>
      <c r="E60" s="141">
        <v>0</v>
      </c>
    </row>
    <row r="61" spans="1:9" x14ac:dyDescent="0.2">
      <c r="A61" s="140">
        <v>1239</v>
      </c>
      <c r="B61" s="126" t="s">
        <v>478</v>
      </c>
      <c r="C61" s="141">
        <v>0</v>
      </c>
      <c r="D61" s="141">
        <v>0</v>
      </c>
      <c r="E61" s="141">
        <v>0</v>
      </c>
    </row>
    <row r="62" spans="1:9" x14ac:dyDescent="0.2">
      <c r="A62" s="140">
        <v>1240</v>
      </c>
      <c r="B62" s="126" t="s">
        <v>85</v>
      </c>
      <c r="C62" s="141">
        <f>SUM(C63:C70)</f>
        <v>65073720.829999998</v>
      </c>
      <c r="D62" s="141">
        <f t="shared" ref="D62:E62" si="0">SUM(D63:D70)</f>
        <v>0</v>
      </c>
      <c r="E62" s="141">
        <f t="shared" si="0"/>
        <v>51536409.649999999</v>
      </c>
      <c r="F62" s="141">
        <f>+C62-E62</f>
        <v>13537311.18</v>
      </c>
    </row>
    <row r="63" spans="1:9" x14ac:dyDescent="0.2">
      <c r="A63" s="140">
        <v>1241</v>
      </c>
      <c r="B63" s="126" t="s">
        <v>479</v>
      </c>
      <c r="C63" s="141">
        <v>12162298.869999999</v>
      </c>
      <c r="D63" s="141">
        <v>0</v>
      </c>
      <c r="E63" s="141">
        <v>10242303.74</v>
      </c>
    </row>
    <row r="64" spans="1:9" x14ac:dyDescent="0.2">
      <c r="A64" s="140">
        <v>1242</v>
      </c>
      <c r="B64" s="126" t="s">
        <v>480</v>
      </c>
      <c r="C64" s="141">
        <v>29266826.329999998</v>
      </c>
      <c r="D64" s="141">
        <v>0</v>
      </c>
      <c r="E64" s="141">
        <v>21041473.260000002</v>
      </c>
    </row>
    <row r="65" spans="1:9" x14ac:dyDescent="0.2">
      <c r="A65" s="140">
        <v>1243</v>
      </c>
      <c r="B65" s="126" t="s">
        <v>481</v>
      </c>
      <c r="C65" s="141">
        <v>5542738.9199999999</v>
      </c>
      <c r="D65" s="141">
        <v>0</v>
      </c>
      <c r="E65" s="141">
        <v>4956439.62</v>
      </c>
    </row>
    <row r="66" spans="1:9" x14ac:dyDescent="0.2">
      <c r="A66" s="140">
        <v>1244</v>
      </c>
      <c r="B66" s="126" t="s">
        <v>482</v>
      </c>
      <c r="C66" s="141">
        <v>11433914.1</v>
      </c>
      <c r="D66" s="141">
        <v>0</v>
      </c>
      <c r="E66" s="141">
        <v>11390414.1</v>
      </c>
    </row>
    <row r="67" spans="1:9" x14ac:dyDescent="0.2">
      <c r="A67" s="140">
        <v>1245</v>
      </c>
      <c r="B67" s="126" t="s">
        <v>483</v>
      </c>
      <c r="C67" s="141">
        <v>0</v>
      </c>
      <c r="D67" s="141">
        <v>0</v>
      </c>
      <c r="E67" s="141">
        <v>0</v>
      </c>
    </row>
    <row r="68" spans="1:9" x14ac:dyDescent="0.2">
      <c r="A68" s="140">
        <v>1246</v>
      </c>
      <c r="B68" s="126" t="s">
        <v>484</v>
      </c>
      <c r="C68" s="141">
        <v>6667942.6100000003</v>
      </c>
      <c r="D68" s="141">
        <v>0</v>
      </c>
      <c r="E68" s="141">
        <v>3905778.93</v>
      </c>
    </row>
    <row r="69" spans="1:9" x14ac:dyDescent="0.2">
      <c r="A69" s="140">
        <v>1247</v>
      </c>
      <c r="B69" s="126" t="s">
        <v>485</v>
      </c>
      <c r="C69" s="141">
        <v>0</v>
      </c>
      <c r="D69" s="141">
        <v>0</v>
      </c>
      <c r="E69" s="141">
        <v>0</v>
      </c>
    </row>
    <row r="70" spans="1:9" x14ac:dyDescent="0.2">
      <c r="A70" s="140">
        <v>1248</v>
      </c>
      <c r="B70" s="126" t="s">
        <v>486</v>
      </c>
      <c r="C70" s="141">
        <v>0</v>
      </c>
      <c r="D70" s="141">
        <v>0</v>
      </c>
      <c r="E70" s="141">
        <v>0</v>
      </c>
    </row>
    <row r="72" spans="1:9" x14ac:dyDescent="0.2">
      <c r="A72" s="125" t="s">
        <v>487</v>
      </c>
      <c r="B72" s="125"/>
      <c r="C72" s="125"/>
      <c r="D72" s="125"/>
      <c r="E72" s="125"/>
      <c r="F72" s="125"/>
      <c r="G72" s="125"/>
      <c r="H72" s="125"/>
      <c r="I72" s="125"/>
    </row>
    <row r="73" spans="1:9" x14ac:dyDescent="0.2">
      <c r="A73" s="139" t="s">
        <v>265</v>
      </c>
      <c r="B73" s="139" t="s">
        <v>266</v>
      </c>
      <c r="C73" s="139" t="s">
        <v>267</v>
      </c>
      <c r="D73" s="139" t="s">
        <v>488</v>
      </c>
      <c r="E73" s="139" t="s">
        <v>489</v>
      </c>
      <c r="F73" s="139" t="s">
        <v>458</v>
      </c>
      <c r="G73" s="139" t="s">
        <v>469</v>
      </c>
      <c r="H73" s="139" t="s">
        <v>470</v>
      </c>
      <c r="I73" s="139" t="s">
        <v>471</v>
      </c>
    </row>
    <row r="74" spans="1:9" x14ac:dyDescent="0.2">
      <c r="A74" s="140">
        <v>1250</v>
      </c>
      <c r="B74" s="126" t="s">
        <v>87</v>
      </c>
      <c r="C74" s="141">
        <f>SUM(C75:C79)</f>
        <v>0</v>
      </c>
      <c r="D74" s="141">
        <f>SUM(D75:D79)</f>
        <v>0</v>
      </c>
      <c r="E74" s="141">
        <f>SUM(E75:E79)</f>
        <v>0</v>
      </c>
    </row>
    <row r="75" spans="1:9" x14ac:dyDescent="0.2">
      <c r="A75" s="140">
        <v>1251</v>
      </c>
      <c r="B75" s="126" t="s">
        <v>490</v>
      </c>
      <c r="C75" s="141">
        <v>0</v>
      </c>
      <c r="D75" s="141">
        <v>0</v>
      </c>
      <c r="E75" s="141">
        <v>0</v>
      </c>
    </row>
    <row r="76" spans="1:9" x14ac:dyDescent="0.2">
      <c r="A76" s="140">
        <v>1252</v>
      </c>
      <c r="B76" s="126" t="s">
        <v>491</v>
      </c>
      <c r="C76" s="141">
        <v>0</v>
      </c>
      <c r="D76" s="141">
        <v>0</v>
      </c>
      <c r="E76" s="141">
        <v>0</v>
      </c>
    </row>
    <row r="77" spans="1:9" x14ac:dyDescent="0.2">
      <c r="A77" s="140">
        <v>1253</v>
      </c>
      <c r="B77" s="126" t="s">
        <v>492</v>
      </c>
      <c r="C77" s="141">
        <v>0</v>
      </c>
      <c r="D77" s="141">
        <v>0</v>
      </c>
      <c r="E77" s="141">
        <v>0</v>
      </c>
    </row>
    <row r="78" spans="1:9" x14ac:dyDescent="0.2">
      <c r="A78" s="140">
        <v>1254</v>
      </c>
      <c r="B78" s="126" t="s">
        <v>493</v>
      </c>
      <c r="C78" s="141">
        <v>0</v>
      </c>
      <c r="D78" s="141">
        <v>0</v>
      </c>
      <c r="E78" s="141">
        <v>0</v>
      </c>
    </row>
    <row r="79" spans="1:9" x14ac:dyDescent="0.2">
      <c r="A79" s="140">
        <v>1259</v>
      </c>
      <c r="B79" s="126" t="s">
        <v>494</v>
      </c>
      <c r="C79" s="141">
        <v>0</v>
      </c>
      <c r="D79" s="141">
        <v>0</v>
      </c>
      <c r="E79" s="141">
        <v>0</v>
      </c>
    </row>
    <row r="80" spans="1:9" x14ac:dyDescent="0.2">
      <c r="A80" s="140">
        <v>1270</v>
      </c>
      <c r="B80" s="126" t="s">
        <v>91</v>
      </c>
      <c r="C80" s="141">
        <f>SUM(C81:C86)</f>
        <v>0</v>
      </c>
      <c r="D80" s="141">
        <f>SUM(D81:D86)</f>
        <v>0</v>
      </c>
      <c r="E80" s="141">
        <f>SUM(E81:E86)</f>
        <v>0</v>
      </c>
    </row>
    <row r="81" spans="1:8" x14ac:dyDescent="0.2">
      <c r="A81" s="140">
        <v>1271</v>
      </c>
      <c r="B81" s="126" t="s">
        <v>495</v>
      </c>
      <c r="C81" s="141">
        <v>0</v>
      </c>
      <c r="D81" s="141">
        <v>0</v>
      </c>
      <c r="E81" s="141">
        <v>0</v>
      </c>
    </row>
    <row r="82" spans="1:8" x14ac:dyDescent="0.2">
      <c r="A82" s="140">
        <v>1272</v>
      </c>
      <c r="B82" s="126" t="s">
        <v>496</v>
      </c>
      <c r="C82" s="141">
        <v>0</v>
      </c>
      <c r="D82" s="141">
        <v>0</v>
      </c>
      <c r="E82" s="141">
        <v>0</v>
      </c>
    </row>
    <row r="83" spans="1:8" x14ac:dyDescent="0.2">
      <c r="A83" s="140">
        <v>1273</v>
      </c>
      <c r="B83" s="126" t="s">
        <v>497</v>
      </c>
      <c r="C83" s="141">
        <v>0</v>
      </c>
      <c r="D83" s="141">
        <v>0</v>
      </c>
      <c r="E83" s="141">
        <v>0</v>
      </c>
    </row>
    <row r="84" spans="1:8" x14ac:dyDescent="0.2">
      <c r="A84" s="140">
        <v>1274</v>
      </c>
      <c r="B84" s="126" t="s">
        <v>498</v>
      </c>
      <c r="C84" s="141">
        <v>0</v>
      </c>
      <c r="D84" s="141">
        <v>0</v>
      </c>
      <c r="E84" s="141">
        <v>0</v>
      </c>
    </row>
    <row r="85" spans="1:8" x14ac:dyDescent="0.2">
      <c r="A85" s="140">
        <v>1275</v>
      </c>
      <c r="B85" s="126" t="s">
        <v>499</v>
      </c>
      <c r="C85" s="141">
        <v>0</v>
      </c>
      <c r="D85" s="141">
        <v>0</v>
      </c>
      <c r="E85" s="141">
        <v>0</v>
      </c>
    </row>
    <row r="86" spans="1:8" x14ac:dyDescent="0.2">
      <c r="A86" s="140">
        <v>1279</v>
      </c>
      <c r="B86" s="126" t="s">
        <v>500</v>
      </c>
      <c r="C86" s="141">
        <v>0</v>
      </c>
      <c r="D86" s="141">
        <v>0</v>
      </c>
      <c r="E86" s="141">
        <v>0</v>
      </c>
    </row>
    <row r="88" spans="1:8" x14ac:dyDescent="0.2">
      <c r="A88" s="125" t="s">
        <v>501</v>
      </c>
      <c r="B88" s="125"/>
      <c r="C88" s="125"/>
      <c r="D88" s="125"/>
      <c r="E88" s="125"/>
      <c r="F88" s="125"/>
      <c r="G88" s="125"/>
      <c r="H88" s="125"/>
    </row>
    <row r="89" spans="1:8" x14ac:dyDescent="0.2">
      <c r="A89" s="139" t="s">
        <v>265</v>
      </c>
      <c r="B89" s="139" t="s">
        <v>266</v>
      </c>
      <c r="C89" s="139" t="s">
        <v>267</v>
      </c>
      <c r="D89" s="139" t="s">
        <v>502</v>
      </c>
      <c r="E89" s="139"/>
      <c r="F89" s="139"/>
      <c r="G89" s="139"/>
      <c r="H89" s="139"/>
    </row>
    <row r="90" spans="1:8" x14ac:dyDescent="0.2">
      <c r="A90" s="140">
        <v>1160</v>
      </c>
      <c r="B90" s="126" t="s">
        <v>71</v>
      </c>
      <c r="C90" s="141">
        <f>SUM(C91:C92)</f>
        <v>0</v>
      </c>
    </row>
    <row r="91" spans="1:8" x14ac:dyDescent="0.2">
      <c r="A91" s="140">
        <v>1161</v>
      </c>
      <c r="B91" s="126" t="s">
        <v>503</v>
      </c>
      <c r="C91" s="141">
        <v>0</v>
      </c>
    </row>
    <row r="92" spans="1:8" x14ac:dyDescent="0.2">
      <c r="A92" s="140">
        <v>1162</v>
      </c>
      <c r="B92" s="126" t="s">
        <v>504</v>
      </c>
      <c r="C92" s="141">
        <v>0</v>
      </c>
    </row>
    <row r="94" spans="1:8" x14ac:dyDescent="0.2">
      <c r="A94" s="125" t="s">
        <v>505</v>
      </c>
      <c r="B94" s="125"/>
      <c r="C94" s="125"/>
      <c r="D94" s="125"/>
      <c r="E94" s="125"/>
      <c r="F94" s="125"/>
      <c r="G94" s="125"/>
      <c r="H94" s="125"/>
    </row>
    <row r="95" spans="1:8" x14ac:dyDescent="0.2">
      <c r="A95" s="139" t="s">
        <v>265</v>
      </c>
      <c r="B95" s="139" t="s">
        <v>266</v>
      </c>
      <c r="C95" s="139" t="s">
        <v>267</v>
      </c>
      <c r="D95" s="139" t="s">
        <v>316</v>
      </c>
      <c r="E95" s="139"/>
      <c r="F95" s="139"/>
      <c r="G95" s="139"/>
      <c r="H95" s="139"/>
    </row>
    <row r="96" spans="1:8" x14ac:dyDescent="0.2">
      <c r="A96" s="140">
        <v>1190</v>
      </c>
      <c r="B96" s="126" t="s">
        <v>73</v>
      </c>
      <c r="C96" s="141">
        <f>SUM(C97:C100)</f>
        <v>0</v>
      </c>
    </row>
    <row r="97" spans="1:8" x14ac:dyDescent="0.2">
      <c r="A97" s="140">
        <v>1191</v>
      </c>
      <c r="B97" s="126" t="s">
        <v>506</v>
      </c>
      <c r="C97" s="141">
        <v>0</v>
      </c>
    </row>
    <row r="98" spans="1:8" x14ac:dyDescent="0.2">
      <c r="A98" s="140">
        <v>1192</v>
      </c>
      <c r="B98" s="126" t="s">
        <v>507</v>
      </c>
      <c r="C98" s="141">
        <v>0</v>
      </c>
    </row>
    <row r="99" spans="1:8" x14ac:dyDescent="0.2">
      <c r="A99" s="140">
        <v>1193</v>
      </c>
      <c r="B99" s="126" t="s">
        <v>508</v>
      </c>
      <c r="C99" s="141">
        <v>0</v>
      </c>
    </row>
    <row r="100" spans="1:8" x14ac:dyDescent="0.2">
      <c r="A100" s="140">
        <v>1194</v>
      </c>
      <c r="B100" s="126" t="s">
        <v>509</v>
      </c>
      <c r="C100" s="141">
        <v>0</v>
      </c>
    </row>
    <row r="101" spans="1:8" x14ac:dyDescent="0.2">
      <c r="A101" s="125" t="s">
        <v>510</v>
      </c>
      <c r="C101" s="141"/>
    </row>
    <row r="102" spans="1:8" x14ac:dyDescent="0.2">
      <c r="A102" s="139" t="s">
        <v>265</v>
      </c>
      <c r="B102" s="139" t="s">
        <v>266</v>
      </c>
      <c r="C102" s="139" t="s">
        <v>267</v>
      </c>
      <c r="D102" s="139" t="s">
        <v>316</v>
      </c>
      <c r="E102" s="139"/>
      <c r="F102" s="139"/>
      <c r="G102" s="139"/>
      <c r="H102" s="139"/>
    </row>
    <row r="103" spans="1:8" x14ac:dyDescent="0.2">
      <c r="A103" s="140">
        <v>1290</v>
      </c>
      <c r="B103" s="126" t="s">
        <v>94</v>
      </c>
      <c r="C103" s="141">
        <f>SUM(C104:C106)</f>
        <v>0</v>
      </c>
    </row>
    <row r="104" spans="1:8" x14ac:dyDescent="0.2">
      <c r="A104" s="140">
        <v>1291</v>
      </c>
      <c r="B104" s="126" t="s">
        <v>511</v>
      </c>
      <c r="C104" s="141">
        <v>0</v>
      </c>
    </row>
    <row r="105" spans="1:8" x14ac:dyDescent="0.2">
      <c r="A105" s="140">
        <v>1292</v>
      </c>
      <c r="B105" s="126" t="s">
        <v>512</v>
      </c>
      <c r="C105" s="141">
        <v>0</v>
      </c>
    </row>
    <row r="106" spans="1:8" x14ac:dyDescent="0.2">
      <c r="A106" s="140">
        <v>1293</v>
      </c>
      <c r="B106" s="126" t="s">
        <v>513</v>
      </c>
      <c r="C106" s="141">
        <v>0</v>
      </c>
    </row>
    <row r="108" spans="1:8" x14ac:dyDescent="0.2">
      <c r="A108" s="125" t="s">
        <v>514</v>
      </c>
      <c r="B108" s="125"/>
      <c r="C108" s="125"/>
      <c r="D108" s="125"/>
      <c r="E108" s="125"/>
      <c r="F108" s="125"/>
      <c r="G108" s="125"/>
      <c r="H108" s="125"/>
    </row>
    <row r="109" spans="1:8" x14ac:dyDescent="0.2">
      <c r="A109" s="139" t="s">
        <v>265</v>
      </c>
      <c r="B109" s="139" t="s">
        <v>266</v>
      </c>
      <c r="C109" s="139" t="s">
        <v>267</v>
      </c>
      <c r="D109" s="139" t="s">
        <v>434</v>
      </c>
      <c r="E109" s="139" t="s">
        <v>435</v>
      </c>
      <c r="F109" s="139" t="s">
        <v>436</v>
      </c>
      <c r="G109" s="139" t="s">
        <v>515</v>
      </c>
      <c r="H109" s="139" t="s">
        <v>516</v>
      </c>
    </row>
    <row r="110" spans="1:8" x14ac:dyDescent="0.2">
      <c r="A110" s="140">
        <v>2110</v>
      </c>
      <c r="B110" s="126" t="s">
        <v>62</v>
      </c>
      <c r="C110" s="141">
        <f>SUM(C111:C119)</f>
        <v>2374708.33</v>
      </c>
      <c r="D110" s="141">
        <f>SUM(D111:D119)</f>
        <v>2374708.33</v>
      </c>
      <c r="E110" s="141">
        <f>SUM(E111:E119)</f>
        <v>0</v>
      </c>
      <c r="F110" s="141">
        <f>SUM(F111:F119)</f>
        <v>0</v>
      </c>
      <c r="G110" s="141">
        <f>SUM(G111:G119)</f>
        <v>0</v>
      </c>
    </row>
    <row r="111" spans="1:8" x14ac:dyDescent="0.2">
      <c r="A111" s="140">
        <v>2111</v>
      </c>
      <c r="B111" s="126" t="s">
        <v>517</v>
      </c>
      <c r="C111" s="141">
        <v>40818.300000000003</v>
      </c>
      <c r="D111" s="141">
        <f>C111</f>
        <v>40818.300000000003</v>
      </c>
      <c r="E111" s="141">
        <v>0</v>
      </c>
      <c r="F111" s="141">
        <v>0</v>
      </c>
      <c r="G111" s="141">
        <v>0</v>
      </c>
    </row>
    <row r="112" spans="1:8" x14ac:dyDescent="0.2">
      <c r="A112" s="140">
        <v>2112</v>
      </c>
      <c r="B112" s="126" t="s">
        <v>518</v>
      </c>
      <c r="C112" s="141">
        <v>480000</v>
      </c>
      <c r="D112" s="141">
        <f t="shared" ref="D112:D119" si="1">C112</f>
        <v>480000</v>
      </c>
      <c r="E112" s="141">
        <v>0</v>
      </c>
      <c r="F112" s="141">
        <v>0</v>
      </c>
      <c r="G112" s="141">
        <v>0</v>
      </c>
    </row>
    <row r="113" spans="1:8" x14ac:dyDescent="0.2">
      <c r="A113" s="140">
        <v>2113</v>
      </c>
      <c r="B113" s="126" t="s">
        <v>519</v>
      </c>
      <c r="C113" s="141">
        <v>0</v>
      </c>
      <c r="D113" s="141">
        <f t="shared" si="1"/>
        <v>0</v>
      </c>
      <c r="E113" s="141">
        <v>0</v>
      </c>
      <c r="F113" s="141">
        <v>0</v>
      </c>
      <c r="G113" s="141">
        <v>0</v>
      </c>
    </row>
    <row r="114" spans="1:8" x14ac:dyDescent="0.2">
      <c r="A114" s="140">
        <v>2114</v>
      </c>
      <c r="B114" s="126" t="s">
        <v>520</v>
      </c>
      <c r="C114" s="141">
        <v>0</v>
      </c>
      <c r="D114" s="141">
        <f t="shared" si="1"/>
        <v>0</v>
      </c>
      <c r="E114" s="141">
        <v>0</v>
      </c>
      <c r="F114" s="141">
        <v>0</v>
      </c>
      <c r="G114" s="141">
        <v>0</v>
      </c>
    </row>
    <row r="115" spans="1:8" x14ac:dyDescent="0.2">
      <c r="A115" s="140">
        <v>2115</v>
      </c>
      <c r="B115" s="126" t="s">
        <v>521</v>
      </c>
      <c r="C115" s="141">
        <v>0</v>
      </c>
      <c r="D115" s="141">
        <f t="shared" si="1"/>
        <v>0</v>
      </c>
      <c r="E115" s="141">
        <v>0</v>
      </c>
      <c r="F115" s="141">
        <v>0</v>
      </c>
      <c r="G115" s="141">
        <v>0</v>
      </c>
    </row>
    <row r="116" spans="1:8" x14ac:dyDescent="0.2">
      <c r="A116" s="140">
        <v>2116</v>
      </c>
      <c r="B116" s="126" t="s">
        <v>522</v>
      </c>
      <c r="C116" s="141">
        <v>0</v>
      </c>
      <c r="D116" s="141">
        <f t="shared" si="1"/>
        <v>0</v>
      </c>
      <c r="E116" s="141">
        <v>0</v>
      </c>
      <c r="F116" s="141">
        <v>0</v>
      </c>
      <c r="G116" s="141">
        <v>0</v>
      </c>
    </row>
    <row r="117" spans="1:8" x14ac:dyDescent="0.2">
      <c r="A117" s="140">
        <v>2117</v>
      </c>
      <c r="B117" s="126" t="s">
        <v>523</v>
      </c>
      <c r="C117" s="141">
        <v>1152931.8700000001</v>
      </c>
      <c r="D117" s="141">
        <f t="shared" si="1"/>
        <v>1152931.8700000001</v>
      </c>
      <c r="E117" s="141">
        <v>0</v>
      </c>
      <c r="F117" s="141">
        <v>0</v>
      </c>
      <c r="G117" s="141">
        <v>0</v>
      </c>
    </row>
    <row r="118" spans="1:8" x14ac:dyDescent="0.2">
      <c r="A118" s="140">
        <v>2118</v>
      </c>
      <c r="B118" s="126" t="s">
        <v>524</v>
      </c>
      <c r="C118" s="141">
        <v>0</v>
      </c>
      <c r="D118" s="141">
        <f t="shared" si="1"/>
        <v>0</v>
      </c>
      <c r="E118" s="141">
        <v>0</v>
      </c>
      <c r="F118" s="141">
        <v>0</v>
      </c>
      <c r="G118" s="141">
        <v>0</v>
      </c>
    </row>
    <row r="119" spans="1:8" x14ac:dyDescent="0.2">
      <c r="A119" s="140">
        <v>2119</v>
      </c>
      <c r="B119" s="126" t="s">
        <v>525</v>
      </c>
      <c r="C119" s="141">
        <v>700958.16</v>
      </c>
      <c r="D119" s="141">
        <f t="shared" si="1"/>
        <v>700958.16</v>
      </c>
      <c r="E119" s="141">
        <v>0</v>
      </c>
      <c r="F119" s="141">
        <v>0</v>
      </c>
      <c r="G119" s="141">
        <v>0</v>
      </c>
    </row>
    <row r="120" spans="1:8" x14ac:dyDescent="0.2">
      <c r="A120" s="140">
        <v>2120</v>
      </c>
      <c r="B120" s="126" t="s">
        <v>64</v>
      </c>
      <c r="C120" s="141">
        <f>SUM(C121:C123)</f>
        <v>0</v>
      </c>
      <c r="D120" s="141">
        <f t="shared" ref="D120:G120" si="2">SUM(D121:D123)</f>
        <v>0</v>
      </c>
      <c r="E120" s="141">
        <f t="shared" si="2"/>
        <v>0</v>
      </c>
      <c r="F120" s="141">
        <f t="shared" si="2"/>
        <v>0</v>
      </c>
      <c r="G120" s="141">
        <f t="shared" si="2"/>
        <v>0</v>
      </c>
    </row>
    <row r="121" spans="1:8" x14ac:dyDescent="0.2">
      <c r="A121" s="140">
        <v>2121</v>
      </c>
      <c r="B121" s="126" t="s">
        <v>526</v>
      </c>
      <c r="C121" s="141">
        <v>0</v>
      </c>
      <c r="D121" s="141">
        <f>C121</f>
        <v>0</v>
      </c>
      <c r="E121" s="141">
        <v>0</v>
      </c>
      <c r="F121" s="141">
        <v>0</v>
      </c>
      <c r="G121" s="141">
        <v>0</v>
      </c>
    </row>
    <row r="122" spans="1:8" x14ac:dyDescent="0.2">
      <c r="A122" s="140">
        <v>2122</v>
      </c>
      <c r="B122" s="126" t="s">
        <v>527</v>
      </c>
      <c r="C122" s="141">
        <v>0</v>
      </c>
      <c r="D122" s="141">
        <f t="shared" ref="D122:D123" si="3">C122</f>
        <v>0</v>
      </c>
      <c r="E122" s="141">
        <v>0</v>
      </c>
      <c r="F122" s="141">
        <v>0</v>
      </c>
      <c r="G122" s="141">
        <v>0</v>
      </c>
    </row>
    <row r="123" spans="1:8" x14ac:dyDescent="0.2">
      <c r="A123" s="140">
        <v>2129</v>
      </c>
      <c r="B123" s="126" t="s">
        <v>528</v>
      </c>
      <c r="C123" s="141">
        <v>0</v>
      </c>
      <c r="D123" s="141">
        <f t="shared" si="3"/>
        <v>0</v>
      </c>
      <c r="E123" s="141">
        <v>0</v>
      </c>
      <c r="F123" s="141">
        <v>0</v>
      </c>
      <c r="G123" s="141">
        <v>0</v>
      </c>
    </row>
    <row r="125" spans="1:8" x14ac:dyDescent="0.2">
      <c r="A125" s="125" t="s">
        <v>529</v>
      </c>
      <c r="B125" s="125"/>
      <c r="C125" s="125"/>
      <c r="D125" s="125"/>
      <c r="E125" s="125"/>
      <c r="F125" s="125"/>
      <c r="G125" s="125"/>
      <c r="H125" s="125"/>
    </row>
    <row r="126" spans="1:8" x14ac:dyDescent="0.2">
      <c r="A126" s="139" t="s">
        <v>265</v>
      </c>
      <c r="B126" s="139" t="s">
        <v>266</v>
      </c>
      <c r="C126" s="139" t="s">
        <v>267</v>
      </c>
      <c r="D126" s="139" t="s">
        <v>315</v>
      </c>
      <c r="E126" s="139" t="s">
        <v>316</v>
      </c>
      <c r="F126" s="139"/>
      <c r="G126" s="139"/>
      <c r="H126" s="139"/>
    </row>
    <row r="127" spans="1:8" x14ac:dyDescent="0.2">
      <c r="A127" s="140">
        <v>2160</v>
      </c>
      <c r="B127" s="126" t="s">
        <v>72</v>
      </c>
      <c r="C127" s="141">
        <f>SUM(C128:C133)</f>
        <v>0</v>
      </c>
    </row>
    <row r="128" spans="1:8" x14ac:dyDescent="0.2">
      <c r="A128" s="140">
        <v>2161</v>
      </c>
      <c r="B128" s="126" t="s">
        <v>530</v>
      </c>
      <c r="C128" s="141">
        <v>0</v>
      </c>
    </row>
    <row r="129" spans="1:8" x14ac:dyDescent="0.2">
      <c r="A129" s="140">
        <v>2162</v>
      </c>
      <c r="B129" s="126" t="s">
        <v>531</v>
      </c>
      <c r="C129" s="141">
        <v>0</v>
      </c>
    </row>
    <row r="130" spans="1:8" x14ac:dyDescent="0.2">
      <c r="A130" s="140">
        <v>2163</v>
      </c>
      <c r="B130" s="126" t="s">
        <v>532</v>
      </c>
      <c r="C130" s="141">
        <v>0</v>
      </c>
    </row>
    <row r="131" spans="1:8" x14ac:dyDescent="0.2">
      <c r="A131" s="140">
        <v>2164</v>
      </c>
      <c r="B131" s="126" t="s">
        <v>533</v>
      </c>
      <c r="C131" s="141">
        <v>0</v>
      </c>
    </row>
    <row r="132" spans="1:8" x14ac:dyDescent="0.2">
      <c r="A132" s="140">
        <v>2165</v>
      </c>
      <c r="B132" s="126" t="s">
        <v>534</v>
      </c>
      <c r="C132" s="141">
        <v>0</v>
      </c>
    </row>
    <row r="133" spans="1:8" x14ac:dyDescent="0.2">
      <c r="A133" s="140">
        <v>2166</v>
      </c>
      <c r="B133" s="126" t="s">
        <v>535</v>
      </c>
      <c r="C133" s="141">
        <v>0</v>
      </c>
    </row>
    <row r="134" spans="1:8" x14ac:dyDescent="0.2">
      <c r="A134" s="140">
        <v>2250</v>
      </c>
      <c r="B134" s="126" t="s">
        <v>90</v>
      </c>
      <c r="C134" s="141">
        <f>SUM(C135:C140)</f>
        <v>0</v>
      </c>
    </row>
    <row r="135" spans="1:8" x14ac:dyDescent="0.2">
      <c r="A135" s="140">
        <v>2251</v>
      </c>
      <c r="B135" s="126" t="s">
        <v>536</v>
      </c>
      <c r="C135" s="141">
        <v>0</v>
      </c>
    </row>
    <row r="136" spans="1:8" x14ac:dyDescent="0.2">
      <c r="A136" s="140">
        <v>2252</v>
      </c>
      <c r="B136" s="126" t="s">
        <v>537</v>
      </c>
      <c r="C136" s="141">
        <v>0</v>
      </c>
    </row>
    <row r="137" spans="1:8" x14ac:dyDescent="0.2">
      <c r="A137" s="140">
        <v>2253</v>
      </c>
      <c r="B137" s="126" t="s">
        <v>538</v>
      </c>
      <c r="C137" s="141">
        <v>0</v>
      </c>
    </row>
    <row r="138" spans="1:8" x14ac:dyDescent="0.2">
      <c r="A138" s="140">
        <v>2254</v>
      </c>
      <c r="B138" s="126" t="s">
        <v>539</v>
      </c>
      <c r="C138" s="141">
        <v>0</v>
      </c>
    </row>
    <row r="139" spans="1:8" x14ac:dyDescent="0.2">
      <c r="A139" s="140">
        <v>2255</v>
      </c>
      <c r="B139" s="126" t="s">
        <v>540</v>
      </c>
      <c r="C139" s="141">
        <v>0</v>
      </c>
    </row>
    <row r="140" spans="1:8" x14ac:dyDescent="0.2">
      <c r="A140" s="140">
        <v>2256</v>
      </c>
      <c r="B140" s="126" t="s">
        <v>541</v>
      </c>
      <c r="C140" s="141">
        <v>0</v>
      </c>
    </row>
    <row r="142" spans="1:8" x14ac:dyDescent="0.2">
      <c r="A142" s="125" t="s">
        <v>542</v>
      </c>
      <c r="B142" s="125"/>
      <c r="C142" s="125"/>
      <c r="D142" s="125"/>
      <c r="E142" s="125"/>
      <c r="F142" s="125"/>
      <c r="G142" s="125"/>
      <c r="H142" s="125"/>
    </row>
    <row r="143" spans="1:8" x14ac:dyDescent="0.2">
      <c r="A143" s="142" t="s">
        <v>265</v>
      </c>
      <c r="B143" s="142" t="s">
        <v>266</v>
      </c>
      <c r="C143" s="142" t="s">
        <v>267</v>
      </c>
      <c r="D143" s="142" t="s">
        <v>315</v>
      </c>
      <c r="E143" s="142" t="s">
        <v>316</v>
      </c>
      <c r="F143" s="142"/>
      <c r="G143" s="142"/>
      <c r="H143" s="142"/>
    </row>
    <row r="144" spans="1:8" x14ac:dyDescent="0.2">
      <c r="A144" s="140">
        <v>2159</v>
      </c>
      <c r="B144" s="126" t="s">
        <v>543</v>
      </c>
      <c r="C144" s="141">
        <v>0</v>
      </c>
    </row>
    <row r="145" spans="1:3" x14ac:dyDescent="0.2">
      <c r="A145" s="140">
        <v>2199</v>
      </c>
      <c r="B145" s="126" t="s">
        <v>544</v>
      </c>
      <c r="C145" s="141">
        <v>0</v>
      </c>
    </row>
    <row r="146" spans="1:3" x14ac:dyDescent="0.2">
      <c r="A146" s="140">
        <v>2240</v>
      </c>
      <c r="B146" s="126" t="s">
        <v>88</v>
      </c>
      <c r="C146" s="141">
        <f>SUM(C147:C149)</f>
        <v>0</v>
      </c>
    </row>
    <row r="147" spans="1:3" x14ac:dyDescent="0.2">
      <c r="A147" s="140">
        <v>2241</v>
      </c>
      <c r="B147" s="126" t="s">
        <v>545</v>
      </c>
      <c r="C147" s="141">
        <v>0</v>
      </c>
    </row>
    <row r="148" spans="1:3" x14ac:dyDescent="0.2">
      <c r="A148" s="140">
        <v>2242</v>
      </c>
      <c r="B148" s="126" t="s">
        <v>546</v>
      </c>
      <c r="C148" s="141">
        <v>0</v>
      </c>
    </row>
    <row r="149" spans="1:3" x14ac:dyDescent="0.2">
      <c r="A149" s="140">
        <v>2249</v>
      </c>
      <c r="B149" s="126" t="s">
        <v>547</v>
      </c>
      <c r="C149" s="141">
        <v>0</v>
      </c>
    </row>
    <row r="151" spans="1:3" x14ac:dyDescent="0.2">
      <c r="B151" s="126" t="s">
        <v>55</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opLeftCell="A15" workbookViewId="0">
      <selection activeCell="A46" sqref="A46"/>
    </sheetView>
  </sheetViews>
  <sheetFormatPr baseColWidth="10" defaultColWidth="9.140625" defaultRowHeight="11.25" x14ac:dyDescent="0.2"/>
  <cols>
    <col min="1" max="1" width="10" style="145" customWidth="1"/>
    <col min="2" max="2" width="48.140625" style="145" customWidth="1"/>
    <col min="3" max="3" width="22.85546875" style="145" customWidth="1"/>
    <col min="4" max="5" width="16.5703125" style="145" customWidth="1"/>
    <col min="6" max="16384" width="9.140625" style="145"/>
  </cols>
  <sheetData>
    <row r="1" spans="1:5" ht="18.95" customHeight="1" x14ac:dyDescent="0.2">
      <c r="A1" s="546" t="s">
        <v>193</v>
      </c>
      <c r="B1" s="546"/>
      <c r="C1" s="546"/>
      <c r="D1" s="143" t="s">
        <v>259</v>
      </c>
      <c r="E1" s="144">
        <v>2024</v>
      </c>
    </row>
    <row r="2" spans="1:5" ht="18.95" customHeight="1" x14ac:dyDescent="0.2">
      <c r="A2" s="546" t="s">
        <v>548</v>
      </c>
      <c r="B2" s="546"/>
      <c r="C2" s="546"/>
      <c r="D2" s="143" t="s">
        <v>261</v>
      </c>
      <c r="E2" s="144" t="s">
        <v>197</v>
      </c>
    </row>
    <row r="3" spans="1:5" ht="18.95" customHeight="1" x14ac:dyDescent="0.2">
      <c r="A3" s="546" t="s">
        <v>198</v>
      </c>
      <c r="B3" s="546"/>
      <c r="C3" s="546"/>
      <c r="D3" s="143" t="s">
        <v>262</v>
      </c>
      <c r="E3" s="144">
        <v>1</v>
      </c>
    </row>
    <row r="4" spans="1:5" x14ac:dyDescent="0.2">
      <c r="A4" s="146" t="s">
        <v>263</v>
      </c>
      <c r="B4" s="147"/>
      <c r="C4" s="147"/>
      <c r="D4" s="147"/>
      <c r="E4" s="147"/>
    </row>
    <row r="6" spans="1:5" x14ac:dyDescent="0.2">
      <c r="A6" s="147" t="s">
        <v>549</v>
      </c>
      <c r="B6" s="147"/>
      <c r="C6" s="147"/>
      <c r="D6" s="147"/>
      <c r="E6" s="147"/>
    </row>
    <row r="7" spans="1:5" x14ac:dyDescent="0.2">
      <c r="A7" s="148" t="s">
        <v>265</v>
      </c>
      <c r="B7" s="148" t="s">
        <v>266</v>
      </c>
      <c r="C7" s="148" t="s">
        <v>267</v>
      </c>
      <c r="D7" s="148" t="s">
        <v>424</v>
      </c>
      <c r="E7" s="148" t="s">
        <v>315</v>
      </c>
    </row>
    <row r="8" spans="1:5" x14ac:dyDescent="0.2">
      <c r="A8" s="149">
        <v>3110</v>
      </c>
      <c r="B8" s="145" t="s">
        <v>38</v>
      </c>
      <c r="C8" s="150">
        <v>772992739</v>
      </c>
    </row>
    <row r="9" spans="1:5" x14ac:dyDescent="0.2">
      <c r="A9" s="149">
        <v>3120</v>
      </c>
      <c r="B9" s="145" t="s">
        <v>101</v>
      </c>
      <c r="C9" s="150">
        <v>1248690.17</v>
      </c>
    </row>
    <row r="10" spans="1:5" x14ac:dyDescent="0.2">
      <c r="A10" s="149">
        <v>3130</v>
      </c>
      <c r="B10" s="145" t="s">
        <v>102</v>
      </c>
      <c r="C10" s="150">
        <v>0</v>
      </c>
    </row>
    <row r="12" spans="1:5" x14ac:dyDescent="0.2">
      <c r="A12" s="147" t="s">
        <v>550</v>
      </c>
      <c r="B12" s="147"/>
      <c r="C12" s="147"/>
      <c r="D12" s="147"/>
      <c r="E12" s="147"/>
    </row>
    <row r="13" spans="1:5" x14ac:dyDescent="0.2">
      <c r="A13" s="148" t="s">
        <v>265</v>
      </c>
      <c r="B13" s="148" t="s">
        <v>266</v>
      </c>
      <c r="C13" s="148" t="s">
        <v>267</v>
      </c>
      <c r="D13" s="148" t="s">
        <v>551</v>
      </c>
      <c r="E13" s="148"/>
    </row>
    <row r="14" spans="1:5" x14ac:dyDescent="0.2">
      <c r="A14" s="149">
        <v>3210</v>
      </c>
      <c r="B14" s="145" t="s">
        <v>552</v>
      </c>
      <c r="C14" s="150">
        <v>77035205.840000004</v>
      </c>
    </row>
    <row r="15" spans="1:5" x14ac:dyDescent="0.2">
      <c r="A15" s="149">
        <v>3220</v>
      </c>
      <c r="B15" s="145" t="s">
        <v>105</v>
      </c>
      <c r="C15" s="150">
        <v>-151056905.38</v>
      </c>
    </row>
    <row r="16" spans="1:5" x14ac:dyDescent="0.2">
      <c r="A16" s="149">
        <v>3230</v>
      </c>
      <c r="B16" s="145" t="s">
        <v>106</v>
      </c>
      <c r="C16" s="150">
        <f>SUM(C17:C20)</f>
        <v>0</v>
      </c>
    </row>
    <row r="17" spans="1:3" x14ac:dyDescent="0.2">
      <c r="A17" s="149">
        <v>3231</v>
      </c>
      <c r="B17" s="145" t="s">
        <v>553</v>
      </c>
      <c r="C17" s="150">
        <v>0</v>
      </c>
    </row>
    <row r="18" spans="1:3" x14ac:dyDescent="0.2">
      <c r="A18" s="149">
        <v>3232</v>
      </c>
      <c r="B18" s="145" t="s">
        <v>554</v>
      </c>
      <c r="C18" s="150">
        <v>0</v>
      </c>
    </row>
    <row r="19" spans="1:3" x14ac:dyDescent="0.2">
      <c r="A19" s="149">
        <v>3233</v>
      </c>
      <c r="B19" s="145" t="s">
        <v>555</v>
      </c>
      <c r="C19" s="150">
        <v>0</v>
      </c>
    </row>
    <row r="20" spans="1:3" x14ac:dyDescent="0.2">
      <c r="A20" s="149">
        <v>3239</v>
      </c>
      <c r="B20" s="145" t="s">
        <v>556</v>
      </c>
      <c r="C20" s="150">
        <v>0</v>
      </c>
    </row>
    <row r="21" spans="1:3" x14ac:dyDescent="0.2">
      <c r="A21" s="149">
        <v>3240</v>
      </c>
      <c r="B21" s="145" t="s">
        <v>107</v>
      </c>
      <c r="C21" s="150">
        <f>SUM(C22:C24)</f>
        <v>0</v>
      </c>
    </row>
    <row r="22" spans="1:3" x14ac:dyDescent="0.2">
      <c r="A22" s="149">
        <v>3241</v>
      </c>
      <c r="B22" s="145" t="s">
        <v>557</v>
      </c>
      <c r="C22" s="150">
        <v>0</v>
      </c>
    </row>
    <row r="23" spans="1:3" x14ac:dyDescent="0.2">
      <c r="A23" s="149">
        <v>3242</v>
      </c>
      <c r="B23" s="145" t="s">
        <v>558</v>
      </c>
      <c r="C23" s="150">
        <v>0</v>
      </c>
    </row>
    <row r="24" spans="1:3" x14ac:dyDescent="0.2">
      <c r="A24" s="149">
        <v>3243</v>
      </c>
      <c r="B24" s="145" t="s">
        <v>559</v>
      </c>
      <c r="C24" s="150">
        <v>0</v>
      </c>
    </row>
    <row r="25" spans="1:3" x14ac:dyDescent="0.2">
      <c r="A25" s="149">
        <v>3250</v>
      </c>
      <c r="B25" s="145" t="s">
        <v>108</v>
      </c>
      <c r="C25" s="150">
        <f>SUM(C26:C27)</f>
        <v>0</v>
      </c>
    </row>
    <row r="26" spans="1:3" x14ac:dyDescent="0.2">
      <c r="A26" s="149">
        <v>3251</v>
      </c>
      <c r="B26" s="145" t="s">
        <v>560</v>
      </c>
      <c r="C26" s="150">
        <v>0</v>
      </c>
    </row>
    <row r="27" spans="1:3" x14ac:dyDescent="0.2">
      <c r="A27" s="149">
        <v>3252</v>
      </c>
      <c r="B27" s="145" t="s">
        <v>561</v>
      </c>
      <c r="C27" s="150">
        <v>0</v>
      </c>
    </row>
    <row r="29" spans="1:3" x14ac:dyDescent="0.2">
      <c r="B29" s="145" t="s">
        <v>55</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19"/>
  <sheetViews>
    <sheetView workbookViewId="0">
      <selection activeCell="H120" sqref="H120"/>
    </sheetView>
  </sheetViews>
  <sheetFormatPr baseColWidth="10" defaultColWidth="9.140625" defaultRowHeight="11.25" x14ac:dyDescent="0.2"/>
  <cols>
    <col min="1" max="1" width="10" style="145" customWidth="1"/>
    <col min="2" max="2" width="63.42578125" style="145" bestFit="1" customWidth="1"/>
    <col min="3" max="3" width="15.42578125" style="145" bestFit="1" customWidth="1"/>
    <col min="4" max="4" width="16.42578125" style="145" bestFit="1" customWidth="1"/>
    <col min="5" max="5" width="19.140625" style="145" customWidth="1"/>
    <col min="6" max="16384" width="9.140625" style="145"/>
  </cols>
  <sheetData>
    <row r="1" spans="1:5" s="151" customFormat="1" ht="18.95" customHeight="1" x14ac:dyDescent="0.25">
      <c r="A1" s="546" t="s">
        <v>193</v>
      </c>
      <c r="B1" s="546"/>
      <c r="C1" s="546"/>
      <c r="D1" s="143" t="s">
        <v>259</v>
      </c>
      <c r="E1" s="144">
        <v>2024</v>
      </c>
    </row>
    <row r="2" spans="1:5" s="151" customFormat="1" ht="18.95" customHeight="1" x14ac:dyDescent="0.25">
      <c r="A2" s="546" t="s">
        <v>562</v>
      </c>
      <c r="B2" s="546"/>
      <c r="C2" s="546"/>
      <c r="D2" s="143" t="s">
        <v>261</v>
      </c>
      <c r="E2" s="144" t="s">
        <v>197</v>
      </c>
    </row>
    <row r="3" spans="1:5" s="151" customFormat="1" ht="18.95" customHeight="1" x14ac:dyDescent="0.25">
      <c r="A3" s="546" t="s">
        <v>198</v>
      </c>
      <c r="B3" s="546"/>
      <c r="C3" s="546"/>
      <c r="D3" s="143" t="s">
        <v>262</v>
      </c>
      <c r="E3" s="144">
        <v>1</v>
      </c>
    </row>
    <row r="4" spans="1:5" x14ac:dyDescent="0.2">
      <c r="A4" s="146" t="s">
        <v>263</v>
      </c>
      <c r="B4" s="147"/>
      <c r="C4" s="147"/>
      <c r="D4" s="147"/>
      <c r="E4" s="147"/>
    </row>
    <row r="6" spans="1:5" x14ac:dyDescent="0.2">
      <c r="A6" s="147" t="s">
        <v>563</v>
      </c>
      <c r="B6" s="147"/>
      <c r="C6" s="147"/>
      <c r="D6" s="147"/>
      <c r="E6" s="147"/>
    </row>
    <row r="7" spans="1:5" x14ac:dyDescent="0.2">
      <c r="A7" s="148" t="s">
        <v>265</v>
      </c>
      <c r="B7" s="148" t="s">
        <v>564</v>
      </c>
      <c r="C7" s="152">
        <v>2024</v>
      </c>
      <c r="D7" s="152">
        <v>2023</v>
      </c>
      <c r="E7" s="148"/>
    </row>
    <row r="8" spans="1:5" x14ac:dyDescent="0.2">
      <c r="A8" s="149">
        <v>1111</v>
      </c>
      <c r="B8" s="145" t="s">
        <v>565</v>
      </c>
      <c r="C8" s="150">
        <v>0</v>
      </c>
      <c r="D8" s="150">
        <v>0</v>
      </c>
    </row>
    <row r="9" spans="1:5" x14ac:dyDescent="0.2">
      <c r="A9" s="149">
        <v>1112</v>
      </c>
      <c r="B9" s="145" t="s">
        <v>566</v>
      </c>
      <c r="C9" s="150">
        <v>30848483.899999999</v>
      </c>
      <c r="D9" s="150">
        <v>32739024.359999999</v>
      </c>
    </row>
    <row r="10" spans="1:5" x14ac:dyDescent="0.2">
      <c r="A10" s="149">
        <v>1113</v>
      </c>
      <c r="B10" s="145" t="s">
        <v>567</v>
      </c>
      <c r="C10" s="150">
        <v>0</v>
      </c>
      <c r="D10" s="150">
        <v>0</v>
      </c>
    </row>
    <row r="11" spans="1:5" x14ac:dyDescent="0.2">
      <c r="A11" s="149">
        <v>1114</v>
      </c>
      <c r="B11" s="145" t="s">
        <v>425</v>
      </c>
      <c r="C11" s="150">
        <v>0</v>
      </c>
      <c r="D11" s="150">
        <v>0</v>
      </c>
    </row>
    <row r="12" spans="1:5" x14ac:dyDescent="0.2">
      <c r="A12" s="149">
        <v>1115</v>
      </c>
      <c r="B12" s="145" t="s">
        <v>426</v>
      </c>
      <c r="C12" s="150">
        <v>0</v>
      </c>
      <c r="D12" s="150">
        <v>0</v>
      </c>
    </row>
    <row r="13" spans="1:5" x14ac:dyDescent="0.2">
      <c r="A13" s="149">
        <v>1116</v>
      </c>
      <c r="B13" s="145" t="s">
        <v>568</v>
      </c>
      <c r="C13" s="150">
        <v>0</v>
      </c>
      <c r="D13" s="150">
        <v>0</v>
      </c>
    </row>
    <row r="14" spans="1:5" x14ac:dyDescent="0.2">
      <c r="A14" s="149">
        <v>1119</v>
      </c>
      <c r="B14" s="145" t="s">
        <v>569</v>
      </c>
      <c r="C14" s="150">
        <v>0</v>
      </c>
      <c r="D14" s="150">
        <v>0</v>
      </c>
    </row>
    <row r="15" spans="1:5" x14ac:dyDescent="0.2">
      <c r="A15" s="153">
        <v>1110</v>
      </c>
      <c r="B15" s="154" t="s">
        <v>570</v>
      </c>
      <c r="C15" s="155">
        <f>SUM(C8:C14)</f>
        <v>30848483.899999999</v>
      </c>
      <c r="D15" s="155">
        <f>SUM(D8:D14)</f>
        <v>32739024.359999999</v>
      </c>
    </row>
    <row r="18" spans="1:4" x14ac:dyDescent="0.2">
      <c r="A18" s="147" t="s">
        <v>571</v>
      </c>
      <c r="B18" s="147"/>
      <c r="C18" s="147"/>
      <c r="D18" s="147"/>
    </row>
    <row r="19" spans="1:4" x14ac:dyDescent="0.2">
      <c r="A19" s="148" t="s">
        <v>265</v>
      </c>
      <c r="B19" s="148" t="s">
        <v>564</v>
      </c>
      <c r="C19" s="156" t="s">
        <v>572</v>
      </c>
      <c r="D19" s="156" t="s">
        <v>573</v>
      </c>
    </row>
    <row r="20" spans="1:4" x14ac:dyDescent="0.2">
      <c r="A20" s="153">
        <v>1230</v>
      </c>
      <c r="B20" s="154" t="s">
        <v>83</v>
      </c>
      <c r="C20" s="155">
        <f>SUM(C21:C27)</f>
        <v>1653336.41</v>
      </c>
      <c r="D20" s="155">
        <f>SUM(D21:D27)</f>
        <v>1653336.41</v>
      </c>
    </row>
    <row r="21" spans="1:4" x14ac:dyDescent="0.2">
      <c r="A21" s="149">
        <v>1231</v>
      </c>
      <c r="B21" s="145" t="s">
        <v>472</v>
      </c>
      <c r="C21" s="150">
        <v>0</v>
      </c>
      <c r="D21" s="150">
        <v>0</v>
      </c>
    </row>
    <row r="22" spans="1:4" x14ac:dyDescent="0.2">
      <c r="A22" s="149">
        <v>1232</v>
      </c>
      <c r="B22" s="145" t="s">
        <v>473</v>
      </c>
      <c r="C22" s="150">
        <v>0</v>
      </c>
      <c r="D22" s="150">
        <v>0</v>
      </c>
    </row>
    <row r="23" spans="1:4" x14ac:dyDescent="0.2">
      <c r="A23" s="149">
        <v>1233</v>
      </c>
      <c r="B23" s="145" t="s">
        <v>474</v>
      </c>
      <c r="C23" s="150">
        <v>0</v>
      </c>
      <c r="D23" s="150">
        <v>0</v>
      </c>
    </row>
    <row r="24" spans="1:4" x14ac:dyDescent="0.2">
      <c r="A24" s="149">
        <v>1234</v>
      </c>
      <c r="B24" s="145" t="s">
        <v>475</v>
      </c>
      <c r="C24" s="150">
        <v>0</v>
      </c>
      <c r="D24" s="150">
        <v>0</v>
      </c>
    </row>
    <row r="25" spans="1:4" x14ac:dyDescent="0.2">
      <c r="A25" s="149">
        <v>1235</v>
      </c>
      <c r="B25" s="145" t="s">
        <v>476</v>
      </c>
      <c r="C25" s="150">
        <v>0</v>
      </c>
      <c r="D25" s="150">
        <v>0</v>
      </c>
    </row>
    <row r="26" spans="1:4" x14ac:dyDescent="0.2">
      <c r="A26" s="149">
        <v>1236</v>
      </c>
      <c r="B26" s="145" t="s">
        <v>477</v>
      </c>
      <c r="C26" s="150">
        <v>1653336.41</v>
      </c>
      <c r="D26" s="150">
        <v>1653336.41</v>
      </c>
    </row>
    <row r="27" spans="1:4" x14ac:dyDescent="0.2">
      <c r="A27" s="149">
        <v>1239</v>
      </c>
      <c r="B27" s="145" t="s">
        <v>478</v>
      </c>
      <c r="C27" s="150">
        <v>0</v>
      </c>
      <c r="D27" s="150">
        <v>0</v>
      </c>
    </row>
    <row r="28" spans="1:4" x14ac:dyDescent="0.2">
      <c r="A28" s="153">
        <v>1240</v>
      </c>
      <c r="B28" s="154" t="s">
        <v>85</v>
      </c>
      <c r="C28" s="155">
        <f>SUM(C29:C36)</f>
        <v>336050.66000000003</v>
      </c>
      <c r="D28" s="155">
        <f>SUM(D29:D36)</f>
        <v>336050.66000000003</v>
      </c>
    </row>
    <row r="29" spans="1:4" x14ac:dyDescent="0.2">
      <c r="A29" s="149">
        <v>1241</v>
      </c>
      <c r="B29" s="145" t="s">
        <v>479</v>
      </c>
      <c r="C29" s="150">
        <v>213839.2</v>
      </c>
      <c r="D29" s="150">
        <v>213839.2</v>
      </c>
    </row>
    <row r="30" spans="1:4" x14ac:dyDescent="0.2">
      <c r="A30" s="149">
        <v>1242</v>
      </c>
      <c r="B30" s="145" t="s">
        <v>480</v>
      </c>
      <c r="C30" s="150">
        <v>0</v>
      </c>
      <c r="D30" s="150">
        <v>0</v>
      </c>
    </row>
    <row r="31" spans="1:4" x14ac:dyDescent="0.2">
      <c r="A31" s="149">
        <v>1243</v>
      </c>
      <c r="B31" s="145" t="s">
        <v>481</v>
      </c>
      <c r="C31" s="150">
        <v>0</v>
      </c>
      <c r="D31" s="150">
        <v>0</v>
      </c>
    </row>
    <row r="32" spans="1:4" x14ac:dyDescent="0.2">
      <c r="A32" s="149">
        <v>1244</v>
      </c>
      <c r="B32" s="145" t="s">
        <v>482</v>
      </c>
      <c r="C32" s="150">
        <v>0</v>
      </c>
      <c r="D32" s="150">
        <v>0</v>
      </c>
    </row>
    <row r="33" spans="1:5" x14ac:dyDescent="0.2">
      <c r="A33" s="149">
        <v>1245</v>
      </c>
      <c r="B33" s="145" t="s">
        <v>483</v>
      </c>
      <c r="C33" s="150">
        <v>0</v>
      </c>
      <c r="D33" s="150">
        <v>0</v>
      </c>
    </row>
    <row r="34" spans="1:5" x14ac:dyDescent="0.2">
      <c r="A34" s="149">
        <v>1246</v>
      </c>
      <c r="B34" s="145" t="s">
        <v>484</v>
      </c>
      <c r="C34" s="150">
        <v>122211.46</v>
      </c>
      <c r="D34" s="150">
        <v>122211.46</v>
      </c>
    </row>
    <row r="35" spans="1:5" x14ac:dyDescent="0.2">
      <c r="A35" s="149">
        <v>1247</v>
      </c>
      <c r="B35" s="145" t="s">
        <v>485</v>
      </c>
      <c r="C35" s="150">
        <v>0</v>
      </c>
      <c r="D35" s="150">
        <v>0</v>
      </c>
    </row>
    <row r="36" spans="1:5" x14ac:dyDescent="0.2">
      <c r="A36" s="149">
        <v>1248</v>
      </c>
      <c r="B36" s="145" t="s">
        <v>486</v>
      </c>
      <c r="C36" s="150">
        <v>0</v>
      </c>
      <c r="D36" s="150">
        <v>0</v>
      </c>
    </row>
    <row r="37" spans="1:5" x14ac:dyDescent="0.2">
      <c r="A37" s="157">
        <v>12</v>
      </c>
      <c r="B37" s="158" t="s">
        <v>574</v>
      </c>
      <c r="C37" s="159">
        <v>0</v>
      </c>
      <c r="D37" s="159">
        <v>0</v>
      </c>
      <c r="E37" s="154"/>
    </row>
    <row r="38" spans="1:5" x14ac:dyDescent="0.2">
      <c r="B38" s="160" t="s">
        <v>575</v>
      </c>
      <c r="C38" s="155">
        <f>C20+C28+C37</f>
        <v>1989387.0699999998</v>
      </c>
      <c r="D38" s="155">
        <f>D20+D28+D37</f>
        <v>1989387.0699999998</v>
      </c>
    </row>
    <row r="40" spans="1:5" x14ac:dyDescent="0.2">
      <c r="A40" s="147" t="s">
        <v>576</v>
      </c>
      <c r="B40" s="147"/>
      <c r="C40" s="147"/>
      <c r="D40" s="147"/>
      <c r="E40" s="147"/>
    </row>
    <row r="41" spans="1:5" x14ac:dyDescent="0.2">
      <c r="A41" s="148" t="s">
        <v>265</v>
      </c>
      <c r="B41" s="148" t="s">
        <v>564</v>
      </c>
      <c r="C41" s="152">
        <v>2024</v>
      </c>
      <c r="D41" s="152">
        <v>2023</v>
      </c>
      <c r="E41" s="148"/>
    </row>
    <row r="42" spans="1:5" x14ac:dyDescent="0.2">
      <c r="A42" s="153">
        <v>3210</v>
      </c>
      <c r="B42" s="154" t="s">
        <v>577</v>
      </c>
      <c r="C42" s="155">
        <v>77035205.840000004</v>
      </c>
      <c r="D42" s="155">
        <v>-2372307.4500000002</v>
      </c>
    </row>
    <row r="43" spans="1:5" x14ac:dyDescent="0.2">
      <c r="A43" s="149"/>
      <c r="B43" s="160" t="s">
        <v>578</v>
      </c>
      <c r="C43" s="155">
        <f>C46+C58+C86+C89+C44</f>
        <v>23.71</v>
      </c>
      <c r="D43" s="155">
        <f>D46+D58+D86+D89+D44</f>
        <v>20352245.030000001</v>
      </c>
    </row>
    <row r="44" spans="1:5" x14ac:dyDescent="0.2">
      <c r="A44" s="161">
        <v>5100</v>
      </c>
      <c r="B44" s="162" t="s">
        <v>331</v>
      </c>
      <c r="C44" s="163">
        <f>SUM(C45:C45)</f>
        <v>0</v>
      </c>
      <c r="D44" s="163">
        <f>SUM(D45:D45)</f>
        <v>0</v>
      </c>
    </row>
    <row r="45" spans="1:5" x14ac:dyDescent="0.2">
      <c r="A45" s="164">
        <v>5130</v>
      </c>
      <c r="B45" s="165" t="s">
        <v>579</v>
      </c>
      <c r="C45" s="166">
        <v>0</v>
      </c>
      <c r="D45" s="166">
        <v>0</v>
      </c>
    </row>
    <row r="46" spans="1:5" x14ac:dyDescent="0.2">
      <c r="A46" s="153">
        <v>5400</v>
      </c>
      <c r="B46" s="154" t="s">
        <v>387</v>
      </c>
      <c r="C46" s="155">
        <f>C47+C49+C51+C53+C55</f>
        <v>0</v>
      </c>
      <c r="D46" s="155">
        <f>D47+D49+D51+D53+D55</f>
        <v>0</v>
      </c>
    </row>
    <row r="47" spans="1:5" x14ac:dyDescent="0.2">
      <c r="A47" s="149">
        <v>5410</v>
      </c>
      <c r="B47" s="145" t="s">
        <v>580</v>
      </c>
      <c r="C47" s="150">
        <f>C48</f>
        <v>0</v>
      </c>
      <c r="D47" s="150">
        <f>D48</f>
        <v>0</v>
      </c>
    </row>
    <row r="48" spans="1:5" x14ac:dyDescent="0.2">
      <c r="A48" s="149">
        <v>5411</v>
      </c>
      <c r="B48" s="145" t="s">
        <v>388</v>
      </c>
      <c r="C48" s="150">
        <v>0</v>
      </c>
      <c r="D48" s="150">
        <v>0</v>
      </c>
    </row>
    <row r="49" spans="1:4" x14ac:dyDescent="0.2">
      <c r="A49" s="149">
        <v>5420</v>
      </c>
      <c r="B49" s="145" t="s">
        <v>581</v>
      </c>
      <c r="C49" s="150">
        <f>C50</f>
        <v>0</v>
      </c>
      <c r="D49" s="150">
        <f>D50</f>
        <v>0</v>
      </c>
    </row>
    <row r="50" spans="1:4" x14ac:dyDescent="0.2">
      <c r="A50" s="149">
        <v>5421</v>
      </c>
      <c r="B50" s="145" t="s">
        <v>390</v>
      </c>
      <c r="C50" s="150">
        <v>0</v>
      </c>
      <c r="D50" s="150">
        <v>0</v>
      </c>
    </row>
    <row r="51" spans="1:4" x14ac:dyDescent="0.2">
      <c r="A51" s="149">
        <v>5430</v>
      </c>
      <c r="B51" s="145" t="s">
        <v>582</v>
      </c>
      <c r="C51" s="150">
        <f>C52</f>
        <v>0</v>
      </c>
      <c r="D51" s="150">
        <f>D52</f>
        <v>0</v>
      </c>
    </row>
    <row r="52" spans="1:4" x14ac:dyDescent="0.2">
      <c r="A52" s="149">
        <v>5431</v>
      </c>
      <c r="B52" s="145" t="s">
        <v>392</v>
      </c>
      <c r="C52" s="150">
        <v>0</v>
      </c>
      <c r="D52" s="150">
        <v>0</v>
      </c>
    </row>
    <row r="53" spans="1:4" x14ac:dyDescent="0.2">
      <c r="A53" s="149">
        <v>5440</v>
      </c>
      <c r="B53" s="145" t="s">
        <v>583</v>
      </c>
      <c r="C53" s="150">
        <f>C54</f>
        <v>0</v>
      </c>
      <c r="D53" s="150">
        <f>D54</f>
        <v>0</v>
      </c>
    </row>
    <row r="54" spans="1:4" x14ac:dyDescent="0.2">
      <c r="A54" s="149">
        <v>5441</v>
      </c>
      <c r="B54" s="145" t="s">
        <v>583</v>
      </c>
      <c r="C54" s="150">
        <v>0</v>
      </c>
      <c r="D54" s="150">
        <v>0</v>
      </c>
    </row>
    <row r="55" spans="1:4" x14ac:dyDescent="0.2">
      <c r="A55" s="149">
        <v>5450</v>
      </c>
      <c r="B55" s="145" t="s">
        <v>584</v>
      </c>
      <c r="C55" s="150">
        <f>SUM(C56:C57)</f>
        <v>0</v>
      </c>
      <c r="D55" s="150">
        <f>SUM(D56:D57)</f>
        <v>0</v>
      </c>
    </row>
    <row r="56" spans="1:4" x14ac:dyDescent="0.2">
      <c r="A56" s="149">
        <v>5451</v>
      </c>
      <c r="B56" s="145" t="s">
        <v>394</v>
      </c>
      <c r="C56" s="150">
        <v>0</v>
      </c>
      <c r="D56" s="150">
        <v>0</v>
      </c>
    </row>
    <row r="57" spans="1:4" x14ac:dyDescent="0.2">
      <c r="A57" s="149">
        <v>5452</v>
      </c>
      <c r="B57" s="145" t="s">
        <v>395</v>
      </c>
      <c r="C57" s="150">
        <v>0</v>
      </c>
      <c r="D57" s="150">
        <v>0</v>
      </c>
    </row>
    <row r="58" spans="1:4" x14ac:dyDescent="0.2">
      <c r="A58" s="153">
        <v>5500</v>
      </c>
      <c r="B58" s="154" t="s">
        <v>396</v>
      </c>
      <c r="C58" s="155">
        <f>C59+C68+C71+C77</f>
        <v>23.71</v>
      </c>
      <c r="D58" s="155">
        <f>D59+D68+D71+D77</f>
        <v>19206806.800000001</v>
      </c>
    </row>
    <row r="59" spans="1:4" x14ac:dyDescent="0.2">
      <c r="A59" s="149">
        <v>5510</v>
      </c>
      <c r="B59" s="145" t="s">
        <v>47</v>
      </c>
      <c r="C59" s="150">
        <f>SUM(C60:C67)</f>
        <v>0</v>
      </c>
      <c r="D59" s="150">
        <f>SUM(D60:D67)</f>
        <v>19206790.600000001</v>
      </c>
    </row>
    <row r="60" spans="1:4" x14ac:dyDescent="0.2">
      <c r="A60" s="149">
        <v>5511</v>
      </c>
      <c r="B60" s="145" t="s">
        <v>397</v>
      </c>
      <c r="C60" s="150">
        <v>0</v>
      </c>
      <c r="D60" s="150">
        <v>0</v>
      </c>
    </row>
    <row r="61" spans="1:4" x14ac:dyDescent="0.2">
      <c r="A61" s="149">
        <v>5512</v>
      </c>
      <c r="B61" s="145" t="s">
        <v>398</v>
      </c>
      <c r="C61" s="150">
        <v>0</v>
      </c>
      <c r="D61" s="150">
        <v>0</v>
      </c>
    </row>
    <row r="62" spans="1:4" x14ac:dyDescent="0.2">
      <c r="A62" s="149">
        <v>5513</v>
      </c>
      <c r="B62" s="145" t="s">
        <v>399</v>
      </c>
      <c r="C62" s="150">
        <v>0</v>
      </c>
      <c r="D62" s="150">
        <v>15748993.130000001</v>
      </c>
    </row>
    <row r="63" spans="1:4" x14ac:dyDescent="0.2">
      <c r="A63" s="149">
        <v>5514</v>
      </c>
      <c r="B63" s="145" t="s">
        <v>400</v>
      </c>
      <c r="C63" s="150">
        <v>0</v>
      </c>
      <c r="D63" s="150">
        <v>0</v>
      </c>
    </row>
    <row r="64" spans="1:4" x14ac:dyDescent="0.2">
      <c r="A64" s="149">
        <v>5515</v>
      </c>
      <c r="B64" s="145" t="s">
        <v>401</v>
      </c>
      <c r="C64" s="150">
        <v>0</v>
      </c>
      <c r="D64" s="150">
        <v>3422994.81</v>
      </c>
    </row>
    <row r="65" spans="1:4" x14ac:dyDescent="0.2">
      <c r="A65" s="149">
        <v>5516</v>
      </c>
      <c r="B65" s="145" t="s">
        <v>402</v>
      </c>
      <c r="C65" s="150">
        <v>0</v>
      </c>
      <c r="D65" s="150">
        <v>0</v>
      </c>
    </row>
    <row r="66" spans="1:4" x14ac:dyDescent="0.2">
      <c r="A66" s="149">
        <v>5517</v>
      </c>
      <c r="B66" s="145" t="s">
        <v>403</v>
      </c>
      <c r="C66" s="150">
        <v>0</v>
      </c>
      <c r="D66" s="150">
        <v>0</v>
      </c>
    </row>
    <row r="67" spans="1:4" x14ac:dyDescent="0.2">
      <c r="A67" s="149">
        <v>5518</v>
      </c>
      <c r="B67" s="145" t="s">
        <v>404</v>
      </c>
      <c r="C67" s="150">
        <v>0</v>
      </c>
      <c r="D67" s="150">
        <v>34802.660000000003</v>
      </c>
    </row>
    <row r="68" spans="1:4" x14ac:dyDescent="0.2">
      <c r="A68" s="149">
        <v>5520</v>
      </c>
      <c r="B68" s="145" t="s">
        <v>48</v>
      </c>
      <c r="C68" s="150">
        <f>SUM(C69:C70)</f>
        <v>0</v>
      </c>
      <c r="D68" s="150">
        <f>SUM(D69:D70)</f>
        <v>0</v>
      </c>
    </row>
    <row r="69" spans="1:4" x14ac:dyDescent="0.2">
      <c r="A69" s="149">
        <v>5521</v>
      </c>
      <c r="B69" s="145" t="s">
        <v>405</v>
      </c>
      <c r="C69" s="150">
        <v>0</v>
      </c>
      <c r="D69" s="150">
        <v>0</v>
      </c>
    </row>
    <row r="70" spans="1:4" x14ac:dyDescent="0.2">
      <c r="A70" s="149">
        <v>5522</v>
      </c>
      <c r="B70" s="145" t="s">
        <v>406</v>
      </c>
      <c r="C70" s="150">
        <v>0</v>
      </c>
      <c r="D70" s="150">
        <v>0</v>
      </c>
    </row>
    <row r="71" spans="1:4" x14ac:dyDescent="0.2">
      <c r="A71" s="149">
        <v>5530</v>
      </c>
      <c r="B71" s="145" t="s">
        <v>49</v>
      </c>
      <c r="C71" s="150">
        <f>SUM(C72:C76)</f>
        <v>0</v>
      </c>
      <c r="D71" s="150">
        <f>SUM(D72:D76)</f>
        <v>0</v>
      </c>
    </row>
    <row r="72" spans="1:4" x14ac:dyDescent="0.2">
      <c r="A72" s="149">
        <v>5531</v>
      </c>
      <c r="B72" s="145" t="s">
        <v>407</v>
      </c>
      <c r="C72" s="150">
        <v>0</v>
      </c>
      <c r="D72" s="150">
        <v>0</v>
      </c>
    </row>
    <row r="73" spans="1:4" x14ac:dyDescent="0.2">
      <c r="A73" s="149">
        <v>5532</v>
      </c>
      <c r="B73" s="145" t="s">
        <v>408</v>
      </c>
      <c r="C73" s="150">
        <v>0</v>
      </c>
      <c r="D73" s="150">
        <v>0</v>
      </c>
    </row>
    <row r="74" spans="1:4" x14ac:dyDescent="0.2">
      <c r="A74" s="149">
        <v>5533</v>
      </c>
      <c r="B74" s="145" t="s">
        <v>409</v>
      </c>
      <c r="C74" s="150">
        <v>0</v>
      </c>
      <c r="D74" s="150">
        <v>0</v>
      </c>
    </row>
    <row r="75" spans="1:4" x14ac:dyDescent="0.2">
      <c r="A75" s="149">
        <v>5534</v>
      </c>
      <c r="B75" s="145" t="s">
        <v>410</v>
      </c>
      <c r="C75" s="150">
        <v>0</v>
      </c>
      <c r="D75" s="150">
        <v>0</v>
      </c>
    </row>
    <row r="76" spans="1:4" x14ac:dyDescent="0.2">
      <c r="A76" s="149">
        <v>5535</v>
      </c>
      <c r="B76" s="145" t="s">
        <v>411</v>
      </c>
      <c r="C76" s="150">
        <v>0</v>
      </c>
      <c r="D76" s="150">
        <v>0</v>
      </c>
    </row>
    <row r="77" spans="1:4" x14ac:dyDescent="0.2">
      <c r="A77" s="149">
        <v>5590</v>
      </c>
      <c r="B77" s="145" t="s">
        <v>50</v>
      </c>
      <c r="C77" s="150">
        <f>SUM(C78:C85)</f>
        <v>23.71</v>
      </c>
      <c r="D77" s="150">
        <f>SUM(D78:D85)</f>
        <v>16.2</v>
      </c>
    </row>
    <row r="78" spans="1:4" x14ac:dyDescent="0.2">
      <c r="A78" s="149">
        <v>5591</v>
      </c>
      <c r="B78" s="145" t="s">
        <v>412</v>
      </c>
      <c r="C78" s="150">
        <v>0</v>
      </c>
      <c r="D78" s="150">
        <v>0</v>
      </c>
    </row>
    <row r="79" spans="1:4" x14ac:dyDescent="0.2">
      <c r="A79" s="149">
        <v>5592</v>
      </c>
      <c r="B79" s="145" t="s">
        <v>413</v>
      </c>
      <c r="C79" s="150">
        <v>0</v>
      </c>
      <c r="D79" s="150">
        <v>0</v>
      </c>
    </row>
    <row r="80" spans="1:4" x14ac:dyDescent="0.2">
      <c r="A80" s="149">
        <v>5593</v>
      </c>
      <c r="B80" s="145" t="s">
        <v>414</v>
      </c>
      <c r="C80" s="150">
        <v>0</v>
      </c>
      <c r="D80" s="150">
        <v>0</v>
      </c>
    </row>
    <row r="81" spans="1:4" x14ac:dyDescent="0.2">
      <c r="A81" s="149">
        <v>5594</v>
      </c>
      <c r="B81" s="145" t="s">
        <v>585</v>
      </c>
      <c r="C81" s="150">
        <v>0</v>
      </c>
      <c r="D81" s="150">
        <v>0</v>
      </c>
    </row>
    <row r="82" spans="1:4" x14ac:dyDescent="0.2">
      <c r="A82" s="149">
        <v>5595</v>
      </c>
      <c r="B82" s="145" t="s">
        <v>416</v>
      </c>
      <c r="C82" s="150">
        <v>0</v>
      </c>
      <c r="D82" s="150">
        <v>0</v>
      </c>
    </row>
    <row r="83" spans="1:4" x14ac:dyDescent="0.2">
      <c r="A83" s="149">
        <v>5596</v>
      </c>
      <c r="B83" s="145" t="s">
        <v>110</v>
      </c>
      <c r="C83" s="150">
        <v>0</v>
      </c>
      <c r="D83" s="150">
        <v>0</v>
      </c>
    </row>
    <row r="84" spans="1:4" x14ac:dyDescent="0.2">
      <c r="A84" s="149">
        <v>5597</v>
      </c>
      <c r="B84" s="145" t="s">
        <v>417</v>
      </c>
      <c r="C84" s="150">
        <v>0</v>
      </c>
      <c r="D84" s="150">
        <v>0</v>
      </c>
    </row>
    <row r="85" spans="1:4" x14ac:dyDescent="0.2">
      <c r="A85" s="149">
        <v>5599</v>
      </c>
      <c r="B85" s="145" t="s">
        <v>419</v>
      </c>
      <c r="C85" s="150">
        <v>23.71</v>
      </c>
      <c r="D85" s="150">
        <v>16.2</v>
      </c>
    </row>
    <row r="86" spans="1:4" x14ac:dyDescent="0.2">
      <c r="A86" s="153">
        <v>5600</v>
      </c>
      <c r="B86" s="154" t="s">
        <v>420</v>
      </c>
      <c r="C86" s="155">
        <f>C87</f>
        <v>0</v>
      </c>
      <c r="D86" s="155">
        <f>D87</f>
        <v>0</v>
      </c>
    </row>
    <row r="87" spans="1:4" x14ac:dyDescent="0.2">
      <c r="A87" s="149">
        <v>5610</v>
      </c>
      <c r="B87" s="145" t="s">
        <v>52</v>
      </c>
      <c r="C87" s="150">
        <f>C88</f>
        <v>0</v>
      </c>
      <c r="D87" s="150">
        <f>D88</f>
        <v>0</v>
      </c>
    </row>
    <row r="88" spans="1:4" x14ac:dyDescent="0.2">
      <c r="A88" s="149">
        <v>5611</v>
      </c>
      <c r="B88" s="145" t="s">
        <v>421</v>
      </c>
      <c r="C88" s="150">
        <v>0</v>
      </c>
      <c r="D88" s="150">
        <v>0</v>
      </c>
    </row>
    <row r="89" spans="1:4" x14ac:dyDescent="0.2">
      <c r="A89" s="153">
        <v>2110</v>
      </c>
      <c r="B89" s="167" t="s">
        <v>586</v>
      </c>
      <c r="C89" s="155">
        <f>SUM(C90:C94)</f>
        <v>0</v>
      </c>
      <c r="D89" s="155">
        <f>SUM(D90:D94)</f>
        <v>1145438.23</v>
      </c>
    </row>
    <row r="90" spans="1:4" x14ac:dyDescent="0.2">
      <c r="A90" s="149">
        <v>2111</v>
      </c>
      <c r="B90" s="145" t="s">
        <v>587</v>
      </c>
      <c r="C90" s="150">
        <v>0</v>
      </c>
      <c r="D90" s="150">
        <v>0</v>
      </c>
    </row>
    <row r="91" spans="1:4" x14ac:dyDescent="0.2">
      <c r="A91" s="149">
        <v>2112</v>
      </c>
      <c r="B91" s="145" t="s">
        <v>588</v>
      </c>
      <c r="C91" s="150">
        <v>0</v>
      </c>
      <c r="D91" s="150">
        <v>0</v>
      </c>
    </row>
    <row r="92" spans="1:4" x14ac:dyDescent="0.2">
      <c r="A92" s="149">
        <v>2112</v>
      </c>
      <c r="B92" s="145" t="s">
        <v>589</v>
      </c>
      <c r="C92" s="150">
        <v>0</v>
      </c>
      <c r="D92" s="150">
        <v>513437.4</v>
      </c>
    </row>
    <row r="93" spans="1:4" x14ac:dyDescent="0.2">
      <c r="A93" s="149">
        <v>2115</v>
      </c>
      <c r="B93" s="145" t="s">
        <v>590</v>
      </c>
      <c r="C93" s="150">
        <v>0</v>
      </c>
      <c r="D93" s="150">
        <v>632000.82999999996</v>
      </c>
    </row>
    <row r="94" spans="1:4" x14ac:dyDescent="0.2">
      <c r="A94" s="149">
        <v>2114</v>
      </c>
      <c r="B94" s="145" t="s">
        <v>591</v>
      </c>
      <c r="C94" s="150">
        <v>0</v>
      </c>
      <c r="D94" s="150">
        <v>0</v>
      </c>
    </row>
    <row r="95" spans="1:4" x14ac:dyDescent="0.2">
      <c r="A95" s="149"/>
      <c r="B95" s="160" t="s">
        <v>592</v>
      </c>
      <c r="C95" s="155">
        <f>+C96</f>
        <v>28425701.609999999</v>
      </c>
      <c r="D95" s="155">
        <f>+D96</f>
        <v>5792603.79</v>
      </c>
    </row>
    <row r="96" spans="1:4" x14ac:dyDescent="0.2">
      <c r="A96" s="161">
        <v>3100</v>
      </c>
      <c r="B96" s="168" t="s">
        <v>593</v>
      </c>
      <c r="C96" s="169">
        <f>SUM(C97:C100)</f>
        <v>28425701.609999999</v>
      </c>
      <c r="D96" s="169">
        <f>SUM(D97:D100)</f>
        <v>5792603.79</v>
      </c>
    </row>
    <row r="97" spans="1:4" x14ac:dyDescent="0.2">
      <c r="A97" s="164"/>
      <c r="B97" s="170" t="s">
        <v>594</v>
      </c>
      <c r="C97" s="171">
        <v>28425701.609999999</v>
      </c>
      <c r="D97" s="171">
        <v>5792603.79</v>
      </c>
    </row>
    <row r="98" spans="1:4" x14ac:dyDescent="0.2">
      <c r="A98" s="164"/>
      <c r="B98" s="170" t="s">
        <v>595</v>
      </c>
      <c r="C98" s="171">
        <v>0</v>
      </c>
      <c r="D98" s="171">
        <v>0</v>
      </c>
    </row>
    <row r="99" spans="1:4" x14ac:dyDescent="0.2">
      <c r="A99" s="164"/>
      <c r="B99" s="170" t="s">
        <v>596</v>
      </c>
      <c r="C99" s="171">
        <v>0</v>
      </c>
      <c r="D99" s="171">
        <v>0</v>
      </c>
    </row>
    <row r="100" spans="1:4" x14ac:dyDescent="0.2">
      <c r="A100" s="164"/>
      <c r="B100" s="170" t="s">
        <v>597</v>
      </c>
      <c r="C100" s="171">
        <v>0</v>
      </c>
      <c r="D100" s="171">
        <v>0</v>
      </c>
    </row>
    <row r="101" spans="1:4" x14ac:dyDescent="0.2">
      <c r="A101" s="164"/>
      <c r="B101" s="172" t="s">
        <v>598</v>
      </c>
      <c r="C101" s="163">
        <f>+C102</f>
        <v>0</v>
      </c>
      <c r="D101" s="163">
        <f>+D102</f>
        <v>0</v>
      </c>
    </row>
    <row r="102" spans="1:4" x14ac:dyDescent="0.2">
      <c r="A102" s="161">
        <v>1270</v>
      </c>
      <c r="B102" s="173" t="s">
        <v>91</v>
      </c>
      <c r="C102" s="169">
        <f>+C103</f>
        <v>0</v>
      </c>
      <c r="D102" s="169">
        <f>+D103</f>
        <v>0</v>
      </c>
    </row>
    <row r="103" spans="1:4" x14ac:dyDescent="0.2">
      <c r="A103" s="164">
        <v>1273</v>
      </c>
      <c r="B103" s="165" t="s">
        <v>599</v>
      </c>
      <c r="C103" s="171">
        <v>0</v>
      </c>
      <c r="D103" s="171">
        <v>0</v>
      </c>
    </row>
    <row r="104" spans="1:4" x14ac:dyDescent="0.2">
      <c r="A104" s="164"/>
      <c r="B104" s="172" t="s">
        <v>600</v>
      </c>
      <c r="C104" s="163">
        <f>+C105+C107</f>
        <v>4.2300000000000004</v>
      </c>
      <c r="D104" s="163">
        <f>+D105+D107</f>
        <v>27.1</v>
      </c>
    </row>
    <row r="105" spans="1:4" x14ac:dyDescent="0.2">
      <c r="A105" s="161">
        <v>4300</v>
      </c>
      <c r="B105" s="168" t="s">
        <v>601</v>
      </c>
      <c r="C105" s="169">
        <f>+C106</f>
        <v>4.2300000000000004</v>
      </c>
      <c r="D105" s="174">
        <f>+D106</f>
        <v>27.1</v>
      </c>
    </row>
    <row r="106" spans="1:4" x14ac:dyDescent="0.2">
      <c r="A106" s="164">
        <v>4399</v>
      </c>
      <c r="B106" s="170" t="s">
        <v>19</v>
      </c>
      <c r="C106" s="171">
        <v>4.2300000000000004</v>
      </c>
      <c r="D106" s="171">
        <v>27.1</v>
      </c>
    </row>
    <row r="107" spans="1:4" x14ac:dyDescent="0.2">
      <c r="A107" s="153">
        <v>1120</v>
      </c>
      <c r="B107" s="175" t="s">
        <v>602</v>
      </c>
      <c r="C107" s="155">
        <f>SUM(C108:C116)</f>
        <v>0</v>
      </c>
      <c r="D107" s="155">
        <f>SUM(D108:D116)</f>
        <v>0</v>
      </c>
    </row>
    <row r="108" spans="1:4" x14ac:dyDescent="0.2">
      <c r="A108" s="149">
        <v>1124</v>
      </c>
      <c r="B108" s="176" t="s">
        <v>603</v>
      </c>
      <c r="C108" s="177">
        <v>0</v>
      </c>
      <c r="D108" s="150">
        <v>0</v>
      </c>
    </row>
    <row r="109" spans="1:4" x14ac:dyDescent="0.2">
      <c r="A109" s="149">
        <v>1124</v>
      </c>
      <c r="B109" s="176" t="s">
        <v>604</v>
      </c>
      <c r="C109" s="177">
        <v>0</v>
      </c>
      <c r="D109" s="150">
        <v>0</v>
      </c>
    </row>
    <row r="110" spans="1:4" x14ac:dyDescent="0.2">
      <c r="A110" s="149">
        <v>1124</v>
      </c>
      <c r="B110" s="176" t="s">
        <v>605</v>
      </c>
      <c r="C110" s="177">
        <v>0</v>
      </c>
      <c r="D110" s="150">
        <v>0</v>
      </c>
    </row>
    <row r="111" spans="1:4" x14ac:dyDescent="0.2">
      <c r="A111" s="149">
        <v>1124</v>
      </c>
      <c r="B111" s="176" t="s">
        <v>606</v>
      </c>
      <c r="C111" s="177">
        <v>0</v>
      </c>
      <c r="D111" s="150">
        <v>0</v>
      </c>
    </row>
    <row r="112" spans="1:4" x14ac:dyDescent="0.2">
      <c r="A112" s="149">
        <v>1124</v>
      </c>
      <c r="B112" s="176" t="s">
        <v>607</v>
      </c>
      <c r="C112" s="150">
        <v>0</v>
      </c>
      <c r="D112" s="150">
        <v>0</v>
      </c>
    </row>
    <row r="113" spans="1:4" x14ac:dyDescent="0.2">
      <c r="A113" s="149">
        <v>1124</v>
      </c>
      <c r="B113" s="176" t="s">
        <v>608</v>
      </c>
      <c r="C113" s="150">
        <v>0</v>
      </c>
      <c r="D113" s="150">
        <v>0</v>
      </c>
    </row>
    <row r="114" spans="1:4" x14ac:dyDescent="0.2">
      <c r="A114" s="149">
        <v>1122</v>
      </c>
      <c r="B114" s="176" t="s">
        <v>609</v>
      </c>
      <c r="C114" s="150">
        <v>0</v>
      </c>
      <c r="D114" s="150">
        <v>0</v>
      </c>
    </row>
    <row r="115" spans="1:4" x14ac:dyDescent="0.2">
      <c r="A115" s="149">
        <v>1122</v>
      </c>
      <c r="B115" s="176" t="s">
        <v>610</v>
      </c>
      <c r="C115" s="177">
        <v>0</v>
      </c>
      <c r="D115" s="150">
        <v>0</v>
      </c>
    </row>
    <row r="116" spans="1:4" x14ac:dyDescent="0.2">
      <c r="A116" s="149">
        <v>1122</v>
      </c>
      <c r="B116" s="176" t="s">
        <v>611</v>
      </c>
      <c r="C116" s="150">
        <v>0</v>
      </c>
      <c r="D116" s="150">
        <v>0</v>
      </c>
    </row>
    <row r="117" spans="1:4" x14ac:dyDescent="0.2">
      <c r="A117" s="149"/>
      <c r="B117" s="178" t="s">
        <v>612</v>
      </c>
      <c r="C117" s="155">
        <f>C42+C43+C95-C101-C104</f>
        <v>105460926.92999999</v>
      </c>
      <c r="D117" s="155">
        <f>D42+D43+D95-D101-D104</f>
        <v>23772514.27</v>
      </c>
    </row>
    <row r="119" spans="1:4" x14ac:dyDescent="0.2">
      <c r="A119" s="145" t="s">
        <v>55</v>
      </c>
    </row>
  </sheetData>
  <sheetProtection formatCells="0" formatColumns="0" formatRows="0" insertColumns="0" insertRows="0" insertHyperlinks="0" deleteColumns="0" deleteRows="0" sort="0" autoFilter="0" pivotTables="0"/>
  <mergeCells count="3">
    <mergeCell ref="A1:C1"/>
    <mergeCell ref="A2:C2"/>
    <mergeCell ref="A3:C3"/>
  </mergeCells>
  <dataValidations count="3">
    <dataValidation allowBlank="1" showInputMessage="1" showErrorMessage="1" prompt="Importe del trimestre anterior" sqref="D55 D46 C43:D43 C46:C57"/>
    <dataValidation allowBlank="1" showInputMessage="1" showErrorMessage="1" prompt="Saldo al 31 de diciembre del año anterior que se presenta" sqref="D7 D41"/>
    <dataValidation allowBlank="1" showInputMessage="1" showErrorMessage="1" prompt="Importe final del periodo que corresponde la información financiera trimestral que se presenta." sqref="C19 C7 D56:D57 D47:D54 C41"/>
  </dataValidations>
  <pageMargins left="0.7" right="0.7" top="0.75" bottom="0.75" header="0.3" footer="0.3"/>
  <pageSetup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election activeCell="A46" sqref="A46"/>
    </sheetView>
  </sheetViews>
  <sheetFormatPr baseColWidth="10" defaultColWidth="11.42578125" defaultRowHeight="11.25" x14ac:dyDescent="0.2"/>
  <cols>
    <col min="1" max="1" width="3.42578125" style="184" customWidth="1"/>
    <col min="2" max="2" width="63.140625" style="184" customWidth="1"/>
    <col min="3" max="3" width="17.5703125" style="184" customWidth="1"/>
    <col min="4" max="16384" width="11.42578125" style="184"/>
  </cols>
  <sheetData>
    <row r="1" spans="1:3" s="179" customFormat="1" ht="18" customHeight="1" x14ac:dyDescent="0.25">
      <c r="A1" s="547" t="s">
        <v>193</v>
      </c>
      <c r="B1" s="548"/>
      <c r="C1" s="549"/>
    </row>
    <row r="2" spans="1:3" s="179" customFormat="1" ht="18" customHeight="1" x14ac:dyDescent="0.25">
      <c r="A2" s="550" t="s">
        <v>613</v>
      </c>
      <c r="B2" s="551"/>
      <c r="C2" s="552"/>
    </row>
    <row r="3" spans="1:3" s="179" customFormat="1" ht="18" customHeight="1" x14ac:dyDescent="0.25">
      <c r="A3" s="550" t="s">
        <v>198</v>
      </c>
      <c r="B3" s="553"/>
      <c r="C3" s="552"/>
    </row>
    <row r="4" spans="1:3" s="180" customFormat="1" ht="18" customHeight="1" x14ac:dyDescent="0.2">
      <c r="A4" s="554" t="s">
        <v>614</v>
      </c>
      <c r="B4" s="555"/>
      <c r="C4" s="556"/>
    </row>
    <row r="5" spans="1:3" s="183" customFormat="1" x14ac:dyDescent="0.2">
      <c r="A5" s="181" t="s">
        <v>615</v>
      </c>
      <c r="B5" s="181"/>
      <c r="C5" s="182">
        <v>270727152.33999997</v>
      </c>
    </row>
    <row r="6" spans="1:3" x14ac:dyDescent="0.2">
      <c r="B6" s="185"/>
      <c r="C6" s="186"/>
    </row>
    <row r="7" spans="1:3" x14ac:dyDescent="0.2">
      <c r="A7" s="187" t="s">
        <v>616</v>
      </c>
      <c r="B7" s="187"/>
      <c r="C7" s="188">
        <f>SUM(C8:C13)</f>
        <v>4.2300000000000004</v>
      </c>
    </row>
    <row r="8" spans="1:3" x14ac:dyDescent="0.2">
      <c r="A8" s="189" t="s">
        <v>617</v>
      </c>
      <c r="B8" s="190" t="s">
        <v>15</v>
      </c>
      <c r="C8" s="191">
        <v>0</v>
      </c>
    </row>
    <row r="9" spans="1:3" x14ac:dyDescent="0.2">
      <c r="A9" s="192" t="s">
        <v>618</v>
      </c>
      <c r="B9" s="193" t="s">
        <v>619</v>
      </c>
      <c r="C9" s="191">
        <v>0</v>
      </c>
    </row>
    <row r="10" spans="1:3" x14ac:dyDescent="0.2">
      <c r="A10" s="192" t="s">
        <v>620</v>
      </c>
      <c r="B10" s="193" t="s">
        <v>17</v>
      </c>
      <c r="C10" s="191">
        <v>0</v>
      </c>
    </row>
    <row r="11" spans="1:3" x14ac:dyDescent="0.2">
      <c r="A11" s="192" t="s">
        <v>621</v>
      </c>
      <c r="B11" s="193" t="s">
        <v>18</v>
      </c>
      <c r="C11" s="191">
        <v>0</v>
      </c>
    </row>
    <row r="12" spans="1:3" x14ac:dyDescent="0.2">
      <c r="A12" s="192" t="s">
        <v>622</v>
      </c>
      <c r="B12" s="193" t="s">
        <v>19</v>
      </c>
      <c r="C12" s="191">
        <v>0</v>
      </c>
    </row>
    <row r="13" spans="1:3" x14ac:dyDescent="0.2">
      <c r="A13" s="194" t="s">
        <v>623</v>
      </c>
      <c r="B13" s="195" t="s">
        <v>624</v>
      </c>
      <c r="C13" s="191">
        <v>4.2300000000000004</v>
      </c>
    </row>
    <row r="14" spans="1:3" x14ac:dyDescent="0.2">
      <c r="A14" s="196"/>
      <c r="B14" s="197"/>
      <c r="C14" s="198"/>
    </row>
    <row r="15" spans="1:3" x14ac:dyDescent="0.2">
      <c r="A15" s="187" t="s">
        <v>625</v>
      </c>
      <c r="B15" s="185"/>
      <c r="C15" s="188">
        <f>SUM(C16:C18)</f>
        <v>28425701.609999999</v>
      </c>
    </row>
    <row r="16" spans="1:3" x14ac:dyDescent="0.2">
      <c r="A16" s="199">
        <v>3.1</v>
      </c>
      <c r="B16" s="193" t="s">
        <v>626</v>
      </c>
      <c r="C16" s="191">
        <v>0</v>
      </c>
    </row>
    <row r="17" spans="1:3" x14ac:dyDescent="0.2">
      <c r="A17" s="200">
        <v>3.2</v>
      </c>
      <c r="B17" s="193" t="s">
        <v>627</v>
      </c>
      <c r="C17" s="191">
        <v>0</v>
      </c>
    </row>
    <row r="18" spans="1:3" x14ac:dyDescent="0.2">
      <c r="A18" s="200">
        <v>3.3</v>
      </c>
      <c r="B18" s="195" t="s">
        <v>628</v>
      </c>
      <c r="C18" s="201">
        <v>28425701.609999999</v>
      </c>
    </row>
    <row r="19" spans="1:3" x14ac:dyDescent="0.2">
      <c r="B19" s="202"/>
      <c r="C19" s="203"/>
    </row>
    <row r="20" spans="1:3" x14ac:dyDescent="0.2">
      <c r="A20" s="204" t="s">
        <v>629</v>
      </c>
      <c r="B20" s="204"/>
      <c r="C20" s="182">
        <f>C5+C7-C15</f>
        <v>242301454.95999998</v>
      </c>
    </row>
    <row r="22" spans="1:3" ht="29.25" customHeight="1" x14ac:dyDescent="0.2">
      <c r="A22" s="557" t="s">
        <v>55</v>
      </c>
      <c r="B22" s="557"/>
      <c r="C22" s="557"/>
    </row>
  </sheetData>
  <mergeCells count="5">
    <mergeCell ref="A1:C1"/>
    <mergeCell ref="A2:C2"/>
    <mergeCell ref="A3:C3"/>
    <mergeCell ref="A4:C4"/>
    <mergeCell ref="A22:C22"/>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election activeCell="A46" sqref="A46"/>
    </sheetView>
  </sheetViews>
  <sheetFormatPr baseColWidth="10" defaultColWidth="11.42578125" defaultRowHeight="11.25" x14ac:dyDescent="0.2"/>
  <cols>
    <col min="1" max="1" width="3.5703125" style="184" customWidth="1"/>
    <col min="2" max="2" width="62.140625" style="184" customWidth="1"/>
    <col min="3" max="3" width="17.5703125" style="184" customWidth="1"/>
    <col min="4" max="16384" width="11.42578125" style="184"/>
  </cols>
  <sheetData>
    <row r="1" spans="1:3" s="205" customFormat="1" ht="18.95" customHeight="1" x14ac:dyDescent="0.25">
      <c r="A1" s="558" t="s">
        <v>193</v>
      </c>
      <c r="B1" s="559"/>
      <c r="C1" s="560"/>
    </row>
    <row r="2" spans="1:3" s="205" customFormat="1" ht="18.95" customHeight="1" x14ac:dyDescent="0.25">
      <c r="A2" s="561" t="s">
        <v>630</v>
      </c>
      <c r="B2" s="562"/>
      <c r="C2" s="563"/>
    </row>
    <row r="3" spans="1:3" s="205" customFormat="1" ht="18.95" customHeight="1" x14ac:dyDescent="0.25">
      <c r="A3" s="561" t="s">
        <v>198</v>
      </c>
      <c r="B3" s="564"/>
      <c r="C3" s="563"/>
    </row>
    <row r="4" spans="1:3" s="196" customFormat="1" x14ac:dyDescent="0.2">
      <c r="A4" s="554" t="s">
        <v>614</v>
      </c>
      <c r="B4" s="555"/>
      <c r="C4" s="556"/>
    </row>
    <row r="5" spans="1:3" x14ac:dyDescent="0.2">
      <c r="A5" s="206" t="s">
        <v>631</v>
      </c>
      <c r="B5" s="181"/>
      <c r="C5" s="207">
        <v>167255612.47999999</v>
      </c>
    </row>
    <row r="6" spans="1:3" x14ac:dyDescent="0.2">
      <c r="A6" s="208"/>
      <c r="B6" s="185"/>
      <c r="C6" s="209"/>
    </row>
    <row r="7" spans="1:3" x14ac:dyDescent="0.2">
      <c r="A7" s="187" t="s">
        <v>632</v>
      </c>
      <c r="B7" s="210"/>
      <c r="C7" s="188">
        <f>SUM(C8:C28)</f>
        <v>1989387.0699999998</v>
      </c>
    </row>
    <row r="8" spans="1:3" x14ac:dyDescent="0.2">
      <c r="A8" s="211">
        <v>2.1</v>
      </c>
      <c r="B8" s="212" t="s">
        <v>340</v>
      </c>
      <c r="C8" s="213">
        <v>0</v>
      </c>
    </row>
    <row r="9" spans="1:3" x14ac:dyDescent="0.2">
      <c r="A9" s="211">
        <v>2.2000000000000002</v>
      </c>
      <c r="B9" s="212" t="s">
        <v>24</v>
      </c>
      <c r="C9" s="213">
        <v>0</v>
      </c>
    </row>
    <row r="10" spans="1:3" x14ac:dyDescent="0.2">
      <c r="A10" s="214">
        <v>2.2999999999999998</v>
      </c>
      <c r="B10" s="215" t="s">
        <v>479</v>
      </c>
      <c r="C10" s="213">
        <v>213839.2</v>
      </c>
    </row>
    <row r="11" spans="1:3" x14ac:dyDescent="0.2">
      <c r="A11" s="214">
        <v>2.4</v>
      </c>
      <c r="B11" s="215" t="s">
        <v>480</v>
      </c>
      <c r="C11" s="213">
        <v>0</v>
      </c>
    </row>
    <row r="12" spans="1:3" x14ac:dyDescent="0.2">
      <c r="A12" s="214">
        <v>2.5</v>
      </c>
      <c r="B12" s="215" t="s">
        <v>481</v>
      </c>
      <c r="C12" s="213">
        <v>0</v>
      </c>
    </row>
    <row r="13" spans="1:3" x14ac:dyDescent="0.2">
      <c r="A13" s="214">
        <v>2.6</v>
      </c>
      <c r="B13" s="215" t="s">
        <v>482</v>
      </c>
      <c r="C13" s="213">
        <v>0</v>
      </c>
    </row>
    <row r="14" spans="1:3" x14ac:dyDescent="0.2">
      <c r="A14" s="214">
        <v>2.7</v>
      </c>
      <c r="B14" s="215" t="s">
        <v>483</v>
      </c>
      <c r="C14" s="213">
        <v>0</v>
      </c>
    </row>
    <row r="15" spans="1:3" x14ac:dyDescent="0.2">
      <c r="A15" s="214">
        <v>2.8</v>
      </c>
      <c r="B15" s="215" t="s">
        <v>484</v>
      </c>
      <c r="C15" s="213">
        <v>122211.46</v>
      </c>
    </row>
    <row r="16" spans="1:3" x14ac:dyDescent="0.2">
      <c r="A16" s="214">
        <v>2.9</v>
      </c>
      <c r="B16" s="215" t="s">
        <v>486</v>
      </c>
      <c r="C16" s="213">
        <v>0</v>
      </c>
    </row>
    <row r="17" spans="1:3" x14ac:dyDescent="0.2">
      <c r="A17" s="214" t="s">
        <v>633</v>
      </c>
      <c r="B17" s="215" t="s">
        <v>634</v>
      </c>
      <c r="C17" s="213">
        <v>0</v>
      </c>
    </row>
    <row r="18" spans="1:3" x14ac:dyDescent="0.2">
      <c r="A18" s="214" t="s">
        <v>635</v>
      </c>
      <c r="B18" s="215" t="s">
        <v>87</v>
      </c>
      <c r="C18" s="213">
        <v>0</v>
      </c>
    </row>
    <row r="19" spans="1:3" x14ac:dyDescent="0.2">
      <c r="A19" s="214" t="s">
        <v>636</v>
      </c>
      <c r="B19" s="215" t="s">
        <v>637</v>
      </c>
      <c r="C19" s="213">
        <v>0</v>
      </c>
    </row>
    <row r="20" spans="1:3" x14ac:dyDescent="0.2">
      <c r="A20" s="214" t="s">
        <v>638</v>
      </c>
      <c r="B20" s="215" t="s">
        <v>639</v>
      </c>
      <c r="C20" s="213">
        <v>1653336.41</v>
      </c>
    </row>
    <row r="21" spans="1:3" x14ac:dyDescent="0.2">
      <c r="A21" s="214" t="s">
        <v>640</v>
      </c>
      <c r="B21" s="215" t="s">
        <v>641</v>
      </c>
      <c r="C21" s="213">
        <v>0</v>
      </c>
    </row>
    <row r="22" spans="1:3" x14ac:dyDescent="0.2">
      <c r="A22" s="214" t="s">
        <v>642</v>
      </c>
      <c r="B22" s="215" t="s">
        <v>643</v>
      </c>
      <c r="C22" s="213">
        <v>0</v>
      </c>
    </row>
    <row r="23" spans="1:3" x14ac:dyDescent="0.2">
      <c r="A23" s="214" t="s">
        <v>644</v>
      </c>
      <c r="B23" s="215" t="s">
        <v>645</v>
      </c>
      <c r="C23" s="213">
        <v>0</v>
      </c>
    </row>
    <row r="24" spans="1:3" x14ac:dyDescent="0.2">
      <c r="A24" s="214" t="s">
        <v>646</v>
      </c>
      <c r="B24" s="215" t="s">
        <v>647</v>
      </c>
      <c r="C24" s="213">
        <v>0</v>
      </c>
    </row>
    <row r="25" spans="1:3" x14ac:dyDescent="0.2">
      <c r="A25" s="214" t="s">
        <v>648</v>
      </c>
      <c r="B25" s="215" t="s">
        <v>649</v>
      </c>
      <c r="C25" s="213">
        <v>0</v>
      </c>
    </row>
    <row r="26" spans="1:3" x14ac:dyDescent="0.2">
      <c r="A26" s="214" t="s">
        <v>650</v>
      </c>
      <c r="B26" s="215" t="s">
        <v>651</v>
      </c>
      <c r="C26" s="213">
        <v>0</v>
      </c>
    </row>
    <row r="27" spans="1:3" x14ac:dyDescent="0.2">
      <c r="A27" s="214" t="s">
        <v>652</v>
      </c>
      <c r="B27" s="215" t="s">
        <v>653</v>
      </c>
      <c r="C27" s="213">
        <v>0</v>
      </c>
    </row>
    <row r="28" spans="1:3" x14ac:dyDescent="0.2">
      <c r="A28" s="214" t="s">
        <v>654</v>
      </c>
      <c r="B28" s="212" t="s">
        <v>655</v>
      </c>
      <c r="C28" s="213">
        <v>0</v>
      </c>
    </row>
    <row r="29" spans="1:3" x14ac:dyDescent="0.2">
      <c r="A29" s="216"/>
      <c r="B29" s="217"/>
      <c r="C29" s="218"/>
    </row>
    <row r="30" spans="1:3" x14ac:dyDescent="0.2">
      <c r="A30" s="219" t="s">
        <v>656</v>
      </c>
      <c r="B30" s="220"/>
      <c r="C30" s="221">
        <f>SUM(C31:C37)</f>
        <v>23.71</v>
      </c>
    </row>
    <row r="31" spans="1:3" x14ac:dyDescent="0.2">
      <c r="A31" s="214" t="s">
        <v>657</v>
      </c>
      <c r="B31" s="215" t="s">
        <v>47</v>
      </c>
      <c r="C31" s="213">
        <v>0</v>
      </c>
    </row>
    <row r="32" spans="1:3" x14ac:dyDescent="0.2">
      <c r="A32" s="214" t="s">
        <v>658</v>
      </c>
      <c r="B32" s="215" t="s">
        <v>48</v>
      </c>
      <c r="C32" s="213">
        <v>0</v>
      </c>
    </row>
    <row r="33" spans="1:3" x14ac:dyDescent="0.2">
      <c r="A33" s="214" t="s">
        <v>659</v>
      </c>
      <c r="B33" s="215" t="s">
        <v>49</v>
      </c>
      <c r="C33" s="213">
        <v>0</v>
      </c>
    </row>
    <row r="34" spans="1:3" x14ac:dyDescent="0.2">
      <c r="A34" s="214" t="s">
        <v>660</v>
      </c>
      <c r="B34" s="215" t="s">
        <v>50</v>
      </c>
      <c r="C34" s="213">
        <v>23.71</v>
      </c>
    </row>
    <row r="35" spans="1:3" x14ac:dyDescent="0.2">
      <c r="A35" s="214" t="s">
        <v>661</v>
      </c>
      <c r="B35" s="215" t="s">
        <v>52</v>
      </c>
      <c r="C35" s="213">
        <v>0</v>
      </c>
    </row>
    <row r="36" spans="1:3" x14ac:dyDescent="0.2">
      <c r="A36" s="214" t="s">
        <v>662</v>
      </c>
      <c r="B36" s="215" t="s">
        <v>24</v>
      </c>
      <c r="C36" s="213">
        <v>0</v>
      </c>
    </row>
    <row r="37" spans="1:3" x14ac:dyDescent="0.2">
      <c r="A37" s="214" t="s">
        <v>663</v>
      </c>
      <c r="B37" s="212" t="s">
        <v>664</v>
      </c>
      <c r="C37" s="222">
        <v>0</v>
      </c>
    </row>
    <row r="38" spans="1:3" x14ac:dyDescent="0.2">
      <c r="A38" s="208"/>
      <c r="B38" s="223"/>
      <c r="C38" s="224"/>
    </row>
    <row r="39" spans="1:3" x14ac:dyDescent="0.2">
      <c r="A39" s="225" t="s">
        <v>665</v>
      </c>
      <c r="B39" s="181"/>
      <c r="C39" s="182">
        <f>C5-C7+C30</f>
        <v>165266249.12</v>
      </c>
    </row>
    <row r="41" spans="1:3" ht="25.5" customHeight="1" x14ac:dyDescent="0.2">
      <c r="A41" s="557" t="s">
        <v>55</v>
      </c>
      <c r="B41" s="557"/>
      <c r="C41" s="557"/>
    </row>
  </sheetData>
  <mergeCells count="5">
    <mergeCell ref="A1:C1"/>
    <mergeCell ref="A2:C2"/>
    <mergeCell ref="A3:C3"/>
    <mergeCell ref="A4:C4"/>
    <mergeCell ref="A41:C41"/>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workbookViewId="0">
      <selection activeCell="E74" sqref="E74"/>
    </sheetView>
  </sheetViews>
  <sheetFormatPr baseColWidth="10" defaultColWidth="9.140625" defaultRowHeight="11.25" x14ac:dyDescent="0.2"/>
  <cols>
    <col min="1" max="1" width="10" style="145" customWidth="1"/>
    <col min="2" max="2" width="68.5703125" style="145" bestFit="1" customWidth="1"/>
    <col min="3" max="3" width="17.42578125" style="145" bestFit="1" customWidth="1"/>
    <col min="4" max="5" width="23.5703125" style="145" bestFit="1" customWidth="1"/>
    <col min="6" max="6" width="19.42578125" style="145" customWidth="1"/>
    <col min="7" max="7" width="20.5703125" style="145" customWidth="1"/>
    <col min="8" max="10" width="20.42578125" style="145" customWidth="1"/>
    <col min="11" max="16384" width="9.140625" style="145"/>
  </cols>
  <sheetData>
    <row r="1" spans="1:10" ht="18.95" customHeight="1" x14ac:dyDescent="0.2">
      <c r="A1" s="546" t="s">
        <v>193</v>
      </c>
      <c r="B1" s="565"/>
      <c r="C1" s="565"/>
      <c r="D1" s="565"/>
      <c r="E1" s="565"/>
      <c r="F1" s="565"/>
      <c r="G1" s="143" t="s">
        <v>259</v>
      </c>
      <c r="H1" s="144">
        <v>2024</v>
      </c>
    </row>
    <row r="2" spans="1:10" ht="18.95" customHeight="1" x14ac:dyDescent="0.2">
      <c r="A2" s="546" t="s">
        <v>666</v>
      </c>
      <c r="B2" s="565"/>
      <c r="C2" s="565"/>
      <c r="D2" s="565"/>
      <c r="E2" s="565"/>
      <c r="F2" s="565"/>
      <c r="G2" s="143" t="s">
        <v>261</v>
      </c>
      <c r="H2" s="144" t="s">
        <v>197</v>
      </c>
    </row>
    <row r="3" spans="1:10" ht="18.95" customHeight="1" x14ac:dyDescent="0.2">
      <c r="A3" s="566" t="s">
        <v>198</v>
      </c>
      <c r="B3" s="567"/>
      <c r="C3" s="567"/>
      <c r="D3" s="567"/>
      <c r="E3" s="567"/>
      <c r="F3" s="567"/>
      <c r="G3" s="143" t="s">
        <v>262</v>
      </c>
      <c r="H3" s="144">
        <v>1</v>
      </c>
    </row>
    <row r="4" spans="1:10" x14ac:dyDescent="0.2">
      <c r="A4" s="146" t="s">
        <v>263</v>
      </c>
      <c r="B4" s="147"/>
      <c r="C4" s="147"/>
      <c r="D4" s="147"/>
      <c r="E4" s="147"/>
      <c r="F4" s="147"/>
      <c r="G4" s="147"/>
      <c r="H4" s="147"/>
    </row>
    <row r="7" spans="1:10" x14ac:dyDescent="0.2">
      <c r="A7" s="148" t="s">
        <v>265</v>
      </c>
      <c r="B7" s="148" t="s">
        <v>1</v>
      </c>
      <c r="C7" s="148" t="s">
        <v>160</v>
      </c>
      <c r="D7" s="148" t="s">
        <v>667</v>
      </c>
      <c r="E7" s="148" t="s">
        <v>668</v>
      </c>
      <c r="F7" s="148" t="s">
        <v>163</v>
      </c>
      <c r="G7" s="148" t="s">
        <v>669</v>
      </c>
      <c r="H7" s="148" t="s">
        <v>670</v>
      </c>
      <c r="I7" s="148" t="s">
        <v>671</v>
      </c>
      <c r="J7" s="148" t="s">
        <v>672</v>
      </c>
    </row>
    <row r="8" spans="1:10" s="154" customFormat="1" x14ac:dyDescent="0.2">
      <c r="A8" s="153">
        <v>7000</v>
      </c>
      <c r="B8" s="154" t="s">
        <v>673</v>
      </c>
    </row>
    <row r="9" spans="1:10" x14ac:dyDescent="0.2">
      <c r="A9" s="145">
        <v>7110</v>
      </c>
      <c r="B9" s="145" t="s">
        <v>669</v>
      </c>
      <c r="C9" s="150">
        <v>0</v>
      </c>
      <c r="D9" s="150">
        <v>0</v>
      </c>
      <c r="E9" s="150">
        <v>0</v>
      </c>
      <c r="F9" s="150">
        <f>C9+D9+E9</f>
        <v>0</v>
      </c>
    </row>
    <row r="10" spans="1:10" x14ac:dyDescent="0.2">
      <c r="A10" s="145">
        <v>7120</v>
      </c>
      <c r="B10" s="145" t="s">
        <v>674</v>
      </c>
      <c r="C10" s="150">
        <v>0</v>
      </c>
      <c r="D10" s="150">
        <v>0</v>
      </c>
      <c r="E10" s="150">
        <v>0</v>
      </c>
      <c r="F10" s="150">
        <f t="shared" ref="F10:F34" si="0">C10+D10+E10</f>
        <v>0</v>
      </c>
    </row>
    <row r="11" spans="1:10" x14ac:dyDescent="0.2">
      <c r="A11" s="145">
        <v>7130</v>
      </c>
      <c r="B11" s="145" t="s">
        <v>675</v>
      </c>
      <c r="C11" s="150">
        <v>0</v>
      </c>
      <c r="D11" s="150">
        <v>0</v>
      </c>
      <c r="E11" s="150">
        <v>0</v>
      </c>
      <c r="F11" s="150">
        <f t="shared" si="0"/>
        <v>0</v>
      </c>
    </row>
    <row r="12" spans="1:10" x14ac:dyDescent="0.2">
      <c r="A12" s="145">
        <v>7140</v>
      </c>
      <c r="B12" s="145" t="s">
        <v>676</v>
      </c>
      <c r="C12" s="150">
        <v>0</v>
      </c>
      <c r="D12" s="150">
        <v>0</v>
      </c>
      <c r="E12" s="150">
        <v>0</v>
      </c>
      <c r="F12" s="150">
        <f t="shared" si="0"/>
        <v>0</v>
      </c>
    </row>
    <row r="13" spans="1:10" x14ac:dyDescent="0.2">
      <c r="A13" s="145">
        <v>7150</v>
      </c>
      <c r="B13" s="145" t="s">
        <v>677</v>
      </c>
      <c r="C13" s="150">
        <v>0</v>
      </c>
      <c r="D13" s="150">
        <v>0</v>
      </c>
      <c r="E13" s="150">
        <v>0</v>
      </c>
      <c r="F13" s="150">
        <f t="shared" si="0"/>
        <v>0</v>
      </c>
    </row>
    <row r="14" spans="1:10" x14ac:dyDescent="0.2">
      <c r="A14" s="145">
        <v>7160</v>
      </c>
      <c r="B14" s="145" t="s">
        <v>678</v>
      </c>
      <c r="C14" s="150">
        <v>0</v>
      </c>
      <c r="D14" s="150">
        <v>0</v>
      </c>
      <c r="E14" s="150">
        <v>0</v>
      </c>
      <c r="F14" s="150">
        <f t="shared" si="0"/>
        <v>0</v>
      </c>
    </row>
    <row r="15" spans="1:10" x14ac:dyDescent="0.2">
      <c r="A15" s="145">
        <v>7210</v>
      </c>
      <c r="B15" s="145" t="s">
        <v>679</v>
      </c>
      <c r="C15" s="150">
        <v>0</v>
      </c>
      <c r="D15" s="150">
        <v>0</v>
      </c>
      <c r="E15" s="150">
        <v>0</v>
      </c>
      <c r="F15" s="150">
        <f t="shared" si="0"/>
        <v>0</v>
      </c>
    </row>
    <row r="16" spans="1:10" x14ac:dyDescent="0.2">
      <c r="A16" s="145">
        <v>7220</v>
      </c>
      <c r="B16" s="145" t="s">
        <v>680</v>
      </c>
      <c r="C16" s="150">
        <v>0</v>
      </c>
      <c r="D16" s="150">
        <v>0</v>
      </c>
      <c r="E16" s="150">
        <v>0</v>
      </c>
      <c r="F16" s="150">
        <f t="shared" si="0"/>
        <v>0</v>
      </c>
    </row>
    <row r="17" spans="1:6" x14ac:dyDescent="0.2">
      <c r="A17" s="145">
        <v>7230</v>
      </c>
      <c r="B17" s="145" t="s">
        <v>681</v>
      </c>
      <c r="C17" s="150">
        <v>0</v>
      </c>
      <c r="D17" s="150">
        <v>0</v>
      </c>
      <c r="E17" s="150">
        <v>0</v>
      </c>
      <c r="F17" s="150">
        <f t="shared" si="0"/>
        <v>0</v>
      </c>
    </row>
    <row r="18" spans="1:6" x14ac:dyDescent="0.2">
      <c r="A18" s="145">
        <v>7240</v>
      </c>
      <c r="B18" s="145" t="s">
        <v>682</v>
      </c>
      <c r="C18" s="150">
        <v>0</v>
      </c>
      <c r="D18" s="150">
        <v>0</v>
      </c>
      <c r="E18" s="150">
        <v>0</v>
      </c>
      <c r="F18" s="150">
        <f t="shared" si="0"/>
        <v>0</v>
      </c>
    </row>
    <row r="19" spans="1:6" x14ac:dyDescent="0.2">
      <c r="A19" s="145">
        <v>7250</v>
      </c>
      <c r="B19" s="145" t="s">
        <v>683</v>
      </c>
      <c r="C19" s="150">
        <v>0</v>
      </c>
      <c r="D19" s="150">
        <v>0</v>
      </c>
      <c r="E19" s="150">
        <v>0</v>
      </c>
      <c r="F19" s="150">
        <f t="shared" si="0"/>
        <v>0</v>
      </c>
    </row>
    <row r="20" spans="1:6" x14ac:dyDescent="0.2">
      <c r="A20" s="145">
        <v>7260</v>
      </c>
      <c r="B20" s="145" t="s">
        <v>684</v>
      </c>
      <c r="C20" s="150">
        <v>0</v>
      </c>
      <c r="D20" s="150">
        <v>0</v>
      </c>
      <c r="E20" s="150">
        <v>0</v>
      </c>
      <c r="F20" s="150">
        <f t="shared" si="0"/>
        <v>0</v>
      </c>
    </row>
    <row r="21" spans="1:6" x14ac:dyDescent="0.2">
      <c r="A21" s="145">
        <v>7310</v>
      </c>
      <c r="B21" s="145" t="s">
        <v>685</v>
      </c>
      <c r="C21" s="150">
        <v>0</v>
      </c>
      <c r="D21" s="150">
        <v>0</v>
      </c>
      <c r="E21" s="150">
        <v>0</v>
      </c>
      <c r="F21" s="150">
        <f t="shared" si="0"/>
        <v>0</v>
      </c>
    </row>
    <row r="22" spans="1:6" x14ac:dyDescent="0.2">
      <c r="A22" s="145">
        <v>7320</v>
      </c>
      <c r="B22" s="145" t="s">
        <v>686</v>
      </c>
      <c r="C22" s="150">
        <v>0</v>
      </c>
      <c r="D22" s="150">
        <v>0</v>
      </c>
      <c r="E22" s="150">
        <v>0</v>
      </c>
      <c r="F22" s="150">
        <f t="shared" si="0"/>
        <v>0</v>
      </c>
    </row>
    <row r="23" spans="1:6" x14ac:dyDescent="0.2">
      <c r="A23" s="145">
        <v>7330</v>
      </c>
      <c r="B23" s="145" t="s">
        <v>687</v>
      </c>
      <c r="C23" s="150">
        <v>0</v>
      </c>
      <c r="D23" s="150">
        <v>0</v>
      </c>
      <c r="E23" s="150">
        <v>0</v>
      </c>
      <c r="F23" s="150">
        <f t="shared" si="0"/>
        <v>0</v>
      </c>
    </row>
    <row r="24" spans="1:6" x14ac:dyDescent="0.2">
      <c r="A24" s="145">
        <v>7340</v>
      </c>
      <c r="B24" s="145" t="s">
        <v>688</v>
      </c>
      <c r="C24" s="150">
        <v>0</v>
      </c>
      <c r="D24" s="150">
        <v>0</v>
      </c>
      <c r="E24" s="150">
        <v>0</v>
      </c>
      <c r="F24" s="150">
        <f t="shared" si="0"/>
        <v>0</v>
      </c>
    </row>
    <row r="25" spans="1:6" x14ac:dyDescent="0.2">
      <c r="A25" s="145">
        <v>7350</v>
      </c>
      <c r="B25" s="145" t="s">
        <v>689</v>
      </c>
      <c r="C25" s="150">
        <v>0</v>
      </c>
      <c r="D25" s="150">
        <v>0</v>
      </c>
      <c r="E25" s="150">
        <v>0</v>
      </c>
      <c r="F25" s="150">
        <f t="shared" si="0"/>
        <v>0</v>
      </c>
    </row>
    <row r="26" spans="1:6" x14ac:dyDescent="0.2">
      <c r="A26" s="145">
        <v>7360</v>
      </c>
      <c r="B26" s="145" t="s">
        <v>690</v>
      </c>
      <c r="C26" s="150">
        <v>0</v>
      </c>
      <c r="D26" s="150">
        <v>0</v>
      </c>
      <c r="E26" s="150">
        <v>0</v>
      </c>
      <c r="F26" s="150">
        <f t="shared" si="0"/>
        <v>0</v>
      </c>
    </row>
    <row r="27" spans="1:6" x14ac:dyDescent="0.2">
      <c r="A27" s="145">
        <v>7410</v>
      </c>
      <c r="B27" s="145" t="s">
        <v>691</v>
      </c>
      <c r="C27" s="150">
        <v>0</v>
      </c>
      <c r="D27" s="150">
        <v>0</v>
      </c>
      <c r="E27" s="150">
        <v>0</v>
      </c>
      <c r="F27" s="150">
        <f t="shared" si="0"/>
        <v>0</v>
      </c>
    </row>
    <row r="28" spans="1:6" x14ac:dyDescent="0.2">
      <c r="A28" s="145">
        <v>7420</v>
      </c>
      <c r="B28" s="145" t="s">
        <v>692</v>
      </c>
      <c r="C28" s="150">
        <v>0</v>
      </c>
      <c r="D28" s="150">
        <v>0</v>
      </c>
      <c r="E28" s="150">
        <v>0</v>
      </c>
      <c r="F28" s="150">
        <f t="shared" si="0"/>
        <v>0</v>
      </c>
    </row>
    <row r="29" spans="1:6" x14ac:dyDescent="0.2">
      <c r="A29" s="145">
        <v>7510</v>
      </c>
      <c r="B29" s="145" t="s">
        <v>693</v>
      </c>
      <c r="C29" s="150">
        <v>0</v>
      </c>
      <c r="D29" s="150">
        <v>0</v>
      </c>
      <c r="E29" s="150">
        <v>0</v>
      </c>
      <c r="F29" s="150">
        <f t="shared" si="0"/>
        <v>0</v>
      </c>
    </row>
    <row r="30" spans="1:6" x14ac:dyDescent="0.2">
      <c r="A30" s="145">
        <v>7520</v>
      </c>
      <c r="B30" s="145" t="s">
        <v>694</v>
      </c>
      <c r="C30" s="150">
        <v>0</v>
      </c>
      <c r="D30" s="150">
        <v>0</v>
      </c>
      <c r="E30" s="150">
        <v>0</v>
      </c>
      <c r="F30" s="150">
        <f t="shared" si="0"/>
        <v>0</v>
      </c>
    </row>
    <row r="31" spans="1:6" x14ac:dyDescent="0.2">
      <c r="A31" s="145">
        <v>7610</v>
      </c>
      <c r="B31" s="145" t="s">
        <v>695</v>
      </c>
      <c r="C31" s="150">
        <v>0</v>
      </c>
      <c r="D31" s="150">
        <v>0</v>
      </c>
      <c r="E31" s="150">
        <v>0</v>
      </c>
      <c r="F31" s="150">
        <f t="shared" si="0"/>
        <v>0</v>
      </c>
    </row>
    <row r="32" spans="1:6" x14ac:dyDescent="0.2">
      <c r="A32" s="145">
        <v>7620</v>
      </c>
      <c r="B32" s="145" t="s">
        <v>696</v>
      </c>
      <c r="C32" s="150">
        <v>0</v>
      </c>
      <c r="D32" s="150">
        <v>0</v>
      </c>
      <c r="E32" s="150">
        <v>0</v>
      </c>
      <c r="F32" s="150">
        <f t="shared" si="0"/>
        <v>0</v>
      </c>
    </row>
    <row r="33" spans="1:6" x14ac:dyDescent="0.2">
      <c r="A33" s="145">
        <v>7630</v>
      </c>
      <c r="B33" s="145" t="s">
        <v>697</v>
      </c>
      <c r="C33" s="150">
        <v>0</v>
      </c>
      <c r="D33" s="150">
        <v>0</v>
      </c>
      <c r="E33" s="150">
        <v>0</v>
      </c>
      <c r="F33" s="150">
        <f t="shared" si="0"/>
        <v>0</v>
      </c>
    </row>
    <row r="34" spans="1:6" x14ac:dyDescent="0.2">
      <c r="A34" s="145">
        <v>7640</v>
      </c>
      <c r="B34" s="145" t="s">
        <v>698</v>
      </c>
      <c r="C34" s="150">
        <v>0</v>
      </c>
      <c r="D34" s="150">
        <v>0</v>
      </c>
      <c r="E34" s="150">
        <v>0</v>
      </c>
      <c r="F34" s="150">
        <f t="shared" si="0"/>
        <v>0</v>
      </c>
    </row>
    <row r="35" spans="1:6" s="154" customFormat="1" x14ac:dyDescent="0.2">
      <c r="A35" s="153">
        <v>8000</v>
      </c>
      <c r="B35" s="154" t="s">
        <v>699</v>
      </c>
    </row>
    <row r="36" spans="1:6" x14ac:dyDescent="0.2">
      <c r="C36" s="150"/>
      <c r="D36" s="150"/>
      <c r="E36" s="150"/>
      <c r="F36" s="150"/>
    </row>
    <row r="37" spans="1:6" x14ac:dyDescent="0.2">
      <c r="B37" s="547" t="str">
        <f>A1</f>
        <v>COMISIÓN DE DEPORTE DEL ESTADO DE GUANAJUATO</v>
      </c>
      <c r="C37" s="549"/>
      <c r="D37" s="150"/>
      <c r="E37" s="150"/>
      <c r="F37" s="150"/>
    </row>
    <row r="38" spans="1:6" x14ac:dyDescent="0.2">
      <c r="B38" s="550" t="s">
        <v>700</v>
      </c>
      <c r="C38" s="552"/>
      <c r="D38" s="150"/>
      <c r="E38" s="150"/>
      <c r="F38" s="150"/>
    </row>
    <row r="39" spans="1:6" x14ac:dyDescent="0.2">
      <c r="B39" s="550" t="str">
        <f>A3</f>
        <v>Correspondiente del 1 de Enero al 31 de Marzo de 2024</v>
      </c>
      <c r="C39" s="552"/>
      <c r="D39" s="150"/>
      <c r="E39" s="150"/>
      <c r="F39" s="150"/>
    </row>
    <row r="40" spans="1:6" x14ac:dyDescent="0.2">
      <c r="B40" s="226"/>
      <c r="C40" s="227"/>
      <c r="D40" s="150"/>
      <c r="E40" s="150"/>
      <c r="F40" s="150"/>
    </row>
    <row r="41" spans="1:6" x14ac:dyDescent="0.2">
      <c r="B41" s="228" t="s">
        <v>1</v>
      </c>
      <c r="C41" s="229">
        <f>H1</f>
        <v>2024</v>
      </c>
      <c r="D41" s="150"/>
      <c r="E41" s="150"/>
      <c r="F41" s="150"/>
    </row>
    <row r="42" spans="1:6" x14ac:dyDescent="0.2">
      <c r="B42" s="230" t="s">
        <v>701</v>
      </c>
      <c r="C42" s="231">
        <v>291714139.29000002</v>
      </c>
      <c r="D42" s="150"/>
      <c r="E42" s="150"/>
      <c r="F42" s="150"/>
    </row>
    <row r="43" spans="1:6" x14ac:dyDescent="0.2">
      <c r="B43" s="230" t="s">
        <v>702</v>
      </c>
      <c r="C43" s="231">
        <v>-372277065.20999998</v>
      </c>
      <c r="D43" s="150"/>
      <c r="E43" s="150"/>
      <c r="F43" s="150"/>
    </row>
    <row r="44" spans="1:6" x14ac:dyDescent="0.2">
      <c r="B44" s="230" t="s">
        <v>703</v>
      </c>
      <c r="C44" s="231">
        <v>351290078.25999999</v>
      </c>
      <c r="D44" s="150"/>
      <c r="E44" s="150"/>
      <c r="F44" s="150"/>
    </row>
    <row r="45" spans="1:6" x14ac:dyDescent="0.2">
      <c r="B45" s="230" t="s">
        <v>704</v>
      </c>
      <c r="C45" s="231">
        <v>0</v>
      </c>
      <c r="D45" s="150"/>
      <c r="E45" s="150"/>
      <c r="F45" s="150"/>
    </row>
    <row r="46" spans="1:6" x14ac:dyDescent="0.2">
      <c r="B46" s="230" t="s">
        <v>705</v>
      </c>
      <c r="C46" s="231">
        <v>-270727152.33999997</v>
      </c>
      <c r="D46" s="150"/>
      <c r="E46" s="150"/>
      <c r="F46" s="150"/>
    </row>
    <row r="47" spans="1:6" x14ac:dyDescent="0.2">
      <c r="B47" s="232"/>
      <c r="C47" s="233"/>
      <c r="D47" s="150"/>
      <c r="E47" s="150"/>
      <c r="F47" s="150"/>
    </row>
    <row r="48" spans="1:6" x14ac:dyDescent="0.2">
      <c r="B48" s="547" t="str">
        <f>A1</f>
        <v>COMISIÓN DE DEPORTE DEL ESTADO DE GUANAJUATO</v>
      </c>
      <c r="C48" s="549"/>
    </row>
    <row r="49" spans="2:3" x14ac:dyDescent="0.2">
      <c r="B49" s="550" t="s">
        <v>706</v>
      </c>
      <c r="C49" s="552"/>
    </row>
    <row r="50" spans="2:3" x14ac:dyDescent="0.2">
      <c r="B50" s="550" t="str">
        <f>A3</f>
        <v>Correspondiente del 1 de Enero al 31 de Marzo de 2024</v>
      </c>
      <c r="C50" s="552"/>
    </row>
    <row r="51" spans="2:3" x14ac:dyDescent="0.2">
      <c r="B51" s="226"/>
      <c r="C51" s="227"/>
    </row>
    <row r="52" spans="2:3" x14ac:dyDescent="0.2">
      <c r="B52" s="234" t="s">
        <v>1</v>
      </c>
      <c r="C52" s="229">
        <f>H1</f>
        <v>2024</v>
      </c>
    </row>
    <row r="53" spans="2:3" x14ac:dyDescent="0.2">
      <c r="B53" s="230" t="s">
        <v>707</v>
      </c>
      <c r="C53" s="235">
        <v>-291714139.29000002</v>
      </c>
    </row>
    <row r="54" spans="2:3" x14ac:dyDescent="0.2">
      <c r="B54" s="230" t="s">
        <v>708</v>
      </c>
      <c r="C54" s="235">
        <v>466322844.56999999</v>
      </c>
    </row>
    <row r="55" spans="2:3" x14ac:dyDescent="0.2">
      <c r="B55" s="230" t="s">
        <v>709</v>
      </c>
      <c r="C55" s="235">
        <v>-351290078.25999999</v>
      </c>
    </row>
    <row r="56" spans="2:3" x14ac:dyDescent="0.2">
      <c r="B56" s="230" t="s">
        <v>710</v>
      </c>
      <c r="C56" s="235">
        <v>9425760.5</v>
      </c>
    </row>
    <row r="57" spans="2:3" x14ac:dyDescent="0.2">
      <c r="B57" s="230" t="s">
        <v>711</v>
      </c>
      <c r="C57" s="235">
        <v>0</v>
      </c>
    </row>
    <row r="58" spans="2:3" x14ac:dyDescent="0.2">
      <c r="B58" s="230" t="s">
        <v>712</v>
      </c>
      <c r="C58" s="235">
        <v>0</v>
      </c>
    </row>
    <row r="59" spans="2:3" x14ac:dyDescent="0.2">
      <c r="B59" s="230" t="s">
        <v>713</v>
      </c>
      <c r="C59" s="235">
        <v>167255612.47999999</v>
      </c>
    </row>
    <row r="61" spans="2:3" x14ac:dyDescent="0.2">
      <c r="B61" s="236" t="s">
        <v>55</v>
      </c>
    </row>
  </sheetData>
  <sheetProtection formatCells="0" formatColumns="0" formatRows="0" insertColumns="0" insertRows="0" insertHyperlinks="0" deleteColumns="0" deleteRows="0" sort="0" autoFilter="0" pivotTables="0"/>
  <mergeCells count="9">
    <mergeCell ref="B48:C48"/>
    <mergeCell ref="B49:C49"/>
    <mergeCell ref="B50:C50"/>
    <mergeCell ref="A1:F1"/>
    <mergeCell ref="A2:F2"/>
    <mergeCell ref="A3:F3"/>
    <mergeCell ref="B37:C37"/>
    <mergeCell ref="B38:C38"/>
    <mergeCell ref="B39:C39"/>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7"/>
  <sheetViews>
    <sheetView showGridLines="0" topLeftCell="A267" zoomScale="80" zoomScaleNormal="80" workbookViewId="0">
      <selection activeCell="G248" sqref="G248:H283"/>
    </sheetView>
  </sheetViews>
  <sheetFormatPr baseColWidth="10" defaultColWidth="10.28515625" defaultRowHeight="14.25" customHeight="1" x14ac:dyDescent="0.25"/>
  <cols>
    <col min="1" max="1" width="3.140625" style="237" customWidth="1"/>
    <col min="2" max="2" width="2.5703125" style="237" customWidth="1"/>
    <col min="3" max="3" width="2.5703125" style="240" customWidth="1"/>
    <col min="4" max="4" width="3.7109375" style="240" customWidth="1"/>
    <col min="5" max="5" width="13.28515625" style="240" customWidth="1"/>
    <col min="6" max="6" width="5" style="240" customWidth="1"/>
    <col min="7" max="7" width="62.7109375" style="241" customWidth="1"/>
    <col min="8" max="8" width="28" style="241" customWidth="1"/>
    <col min="9" max="9" width="19.85546875" style="241" customWidth="1"/>
    <col min="10" max="10" width="19.85546875" style="237" customWidth="1"/>
    <col min="11" max="11" width="2.42578125" style="237" customWidth="1"/>
    <col min="12" max="12" width="29.140625" style="237" customWidth="1"/>
    <col min="13" max="13" width="18.5703125" style="237" bestFit="1" customWidth="1"/>
    <col min="14" max="14" width="12.42578125" style="237" customWidth="1"/>
    <col min="15" max="15" width="10.28515625" style="237"/>
    <col min="16" max="16" width="16.85546875" style="237" customWidth="1"/>
    <col min="17" max="16384" width="10.28515625" style="237"/>
  </cols>
  <sheetData>
    <row r="1" spans="1:11" ht="14.25" customHeight="1" x14ac:dyDescent="0.25">
      <c r="A1" s="573" t="s">
        <v>714</v>
      </c>
      <c r="B1" s="573"/>
      <c r="C1" s="573"/>
      <c r="D1" s="573"/>
      <c r="E1" s="573"/>
      <c r="F1" s="573"/>
      <c r="G1" s="573"/>
      <c r="H1" s="573"/>
      <c r="I1" s="573"/>
      <c r="J1" s="573"/>
    </row>
    <row r="2" spans="1:11" ht="14.25" customHeight="1" x14ac:dyDescent="0.25">
      <c r="A2" s="573" t="s">
        <v>715</v>
      </c>
      <c r="B2" s="573"/>
      <c r="C2" s="573"/>
      <c r="D2" s="573"/>
      <c r="E2" s="573"/>
      <c r="F2" s="573"/>
      <c r="G2" s="573"/>
      <c r="H2" s="573"/>
      <c r="I2" s="573"/>
      <c r="J2" s="573"/>
    </row>
    <row r="3" spans="1:11" ht="14.25" customHeight="1" x14ac:dyDescent="0.25">
      <c r="A3" s="573" t="s">
        <v>716</v>
      </c>
      <c r="B3" s="573"/>
      <c r="C3" s="573"/>
      <c r="D3" s="573"/>
      <c r="E3" s="573"/>
      <c r="F3" s="573"/>
      <c r="G3" s="573"/>
      <c r="H3" s="573"/>
      <c r="I3" s="573"/>
      <c r="J3" s="573"/>
    </row>
    <row r="4" spans="1:11" ht="14.25" customHeight="1" x14ac:dyDescent="0.25">
      <c r="A4" s="574" t="s">
        <v>200</v>
      </c>
      <c r="B4" s="574"/>
      <c r="C4" s="574"/>
      <c r="D4" s="574"/>
      <c r="E4" s="574"/>
      <c r="F4" s="574"/>
      <c r="G4" s="574"/>
      <c r="H4" s="574"/>
      <c r="I4" s="574"/>
      <c r="J4" s="574"/>
    </row>
    <row r="5" spans="1:11" ht="14.25" customHeight="1" x14ac:dyDescent="0.2">
      <c r="A5" s="238"/>
      <c r="B5" s="239"/>
    </row>
    <row r="6" spans="1:11" ht="14.25" customHeight="1" x14ac:dyDescent="0.25">
      <c r="A6" s="575" t="s">
        <v>717</v>
      </c>
      <c r="B6" s="575"/>
      <c r="C6" s="575"/>
      <c r="D6" s="575"/>
      <c r="E6" s="575"/>
      <c r="F6" s="575"/>
      <c r="G6" s="575"/>
      <c r="H6" s="575"/>
      <c r="I6" s="575"/>
      <c r="J6" s="575"/>
      <c r="K6" s="575"/>
    </row>
    <row r="7" spans="1:11" ht="14.25" customHeight="1" x14ac:dyDescent="0.2">
      <c r="A7" s="238"/>
      <c r="B7" s="239"/>
    </row>
    <row r="8" spans="1:11" ht="14.25" customHeight="1" x14ac:dyDescent="0.25">
      <c r="A8" s="571" t="s">
        <v>718</v>
      </c>
      <c r="B8" s="571"/>
      <c r="C8" s="571"/>
      <c r="D8" s="571"/>
      <c r="E8" s="571"/>
      <c r="F8" s="571"/>
      <c r="G8" s="571"/>
      <c r="H8" s="571"/>
      <c r="I8" s="571"/>
      <c r="J8" s="571"/>
      <c r="K8" s="571"/>
    </row>
    <row r="9" spans="1:11" ht="14.25" customHeight="1" x14ac:dyDescent="0.25">
      <c r="A9" s="568" t="s">
        <v>719</v>
      </c>
      <c r="B9" s="568"/>
      <c r="C9" s="568"/>
      <c r="D9" s="568"/>
      <c r="E9" s="568"/>
      <c r="F9" s="568"/>
      <c r="G9" s="568"/>
      <c r="H9" s="568"/>
      <c r="I9" s="568"/>
      <c r="J9" s="568"/>
      <c r="K9" s="568"/>
    </row>
    <row r="10" spans="1:11" ht="14.25" customHeight="1" x14ac:dyDescent="0.2">
      <c r="A10" s="242"/>
      <c r="B10" s="239"/>
    </row>
    <row r="11" spans="1:11" ht="14.25" customHeight="1" x14ac:dyDescent="0.25">
      <c r="A11" s="569" t="s">
        <v>720</v>
      </c>
      <c r="B11" s="569"/>
      <c r="C11" s="569"/>
      <c r="D11" s="569"/>
      <c r="E11" s="569"/>
      <c r="F11" s="569"/>
      <c r="G11" s="569"/>
      <c r="H11" s="569"/>
      <c r="I11" s="569"/>
      <c r="J11" s="569"/>
      <c r="K11" s="569"/>
    </row>
    <row r="12" spans="1:11" ht="14.25" customHeight="1" x14ac:dyDescent="0.25">
      <c r="A12" s="569" t="s">
        <v>721</v>
      </c>
      <c r="B12" s="569"/>
      <c r="C12" s="569"/>
      <c r="D12" s="569"/>
      <c r="E12" s="569"/>
      <c r="F12" s="569"/>
      <c r="G12" s="569"/>
      <c r="H12" s="569"/>
      <c r="I12" s="569"/>
      <c r="J12" s="569"/>
      <c r="K12" s="569"/>
    </row>
    <row r="13" spans="1:11" ht="14.25" customHeight="1" x14ac:dyDescent="0.25">
      <c r="A13" s="568"/>
      <c r="B13" s="568"/>
      <c r="C13" s="568"/>
      <c r="D13" s="568"/>
      <c r="E13" s="568"/>
      <c r="F13" s="568"/>
      <c r="G13" s="568"/>
      <c r="H13" s="568"/>
      <c r="I13" s="568"/>
      <c r="J13" s="568"/>
      <c r="K13" s="568"/>
    </row>
    <row r="14" spans="1:11" ht="14.25" customHeight="1" x14ac:dyDescent="0.25">
      <c r="A14" s="568" t="s">
        <v>722</v>
      </c>
      <c r="B14" s="568"/>
      <c r="C14" s="568"/>
      <c r="D14" s="568"/>
      <c r="E14" s="568"/>
      <c r="F14" s="568"/>
      <c r="G14" s="568"/>
      <c r="H14" s="568"/>
      <c r="I14" s="568"/>
      <c r="J14" s="568"/>
      <c r="K14" s="568"/>
    </row>
    <row r="15" spans="1:11" ht="14.25" customHeight="1" x14ac:dyDescent="0.25">
      <c r="A15" s="568" t="s">
        <v>723</v>
      </c>
      <c r="B15" s="568"/>
      <c r="C15" s="568"/>
      <c r="D15" s="568"/>
      <c r="E15" s="568"/>
      <c r="F15" s="568"/>
      <c r="G15" s="568"/>
      <c r="H15" s="568"/>
      <c r="I15" s="568"/>
      <c r="J15" s="568"/>
      <c r="K15" s="568"/>
    </row>
    <row r="16" spans="1:11" ht="14.25" customHeight="1" x14ac:dyDescent="0.25">
      <c r="A16" s="568"/>
      <c r="B16" s="568"/>
      <c r="C16" s="568"/>
      <c r="D16" s="568"/>
      <c r="E16" s="568"/>
      <c r="F16" s="568"/>
      <c r="G16" s="568"/>
      <c r="H16" s="568"/>
      <c r="I16" s="568"/>
      <c r="J16" s="568"/>
      <c r="K16" s="568"/>
    </row>
    <row r="17" spans="1:11" ht="14.25" customHeight="1" x14ac:dyDescent="0.25">
      <c r="A17" s="569" t="s">
        <v>724</v>
      </c>
      <c r="B17" s="569"/>
      <c r="C17" s="569"/>
      <c r="D17" s="569"/>
      <c r="E17" s="569"/>
      <c r="F17" s="569"/>
      <c r="G17" s="569"/>
      <c r="H17" s="569"/>
      <c r="I17" s="569"/>
      <c r="J17" s="569"/>
      <c r="K17" s="569"/>
    </row>
    <row r="18" spans="1:11" ht="14.25" customHeight="1" x14ac:dyDescent="0.25">
      <c r="A18" s="568"/>
      <c r="B18" s="568"/>
      <c r="C18" s="568"/>
      <c r="D18" s="568"/>
      <c r="E18" s="568"/>
      <c r="F18" s="568"/>
      <c r="G18" s="568"/>
      <c r="H18" s="568"/>
      <c r="I18" s="568"/>
      <c r="J18" s="568"/>
      <c r="K18" s="568"/>
    </row>
    <row r="19" spans="1:11" ht="14.25" customHeight="1" x14ac:dyDescent="0.25">
      <c r="A19" s="568" t="s">
        <v>725</v>
      </c>
      <c r="B19" s="568"/>
      <c r="C19" s="568"/>
      <c r="D19" s="568"/>
      <c r="E19" s="568"/>
      <c r="F19" s="568"/>
      <c r="G19" s="568"/>
      <c r="H19" s="568"/>
      <c r="I19" s="568"/>
      <c r="J19" s="568"/>
      <c r="K19" s="568"/>
    </row>
    <row r="20" spans="1:11" ht="14.25" customHeight="1" x14ac:dyDescent="0.25">
      <c r="A20" s="568" t="s">
        <v>726</v>
      </c>
      <c r="B20" s="568"/>
      <c r="C20" s="568"/>
      <c r="D20" s="568"/>
      <c r="E20" s="568"/>
      <c r="F20" s="568"/>
      <c r="G20" s="568"/>
      <c r="H20" s="568"/>
      <c r="I20" s="568"/>
      <c r="J20" s="568"/>
      <c r="K20" s="568"/>
    </row>
    <row r="21" spans="1:11" ht="14.25" customHeight="1" x14ac:dyDescent="0.25">
      <c r="A21" s="568" t="s">
        <v>727</v>
      </c>
      <c r="B21" s="568"/>
      <c r="C21" s="568"/>
      <c r="D21" s="568"/>
      <c r="E21" s="568"/>
      <c r="F21" s="568"/>
      <c r="G21" s="568"/>
      <c r="H21" s="568"/>
      <c r="I21" s="568"/>
      <c r="J21" s="568"/>
      <c r="K21" s="568"/>
    </row>
    <row r="22" spans="1:11" ht="14.25" customHeight="1" x14ac:dyDescent="0.25">
      <c r="A22" s="568"/>
      <c r="B22" s="568"/>
      <c r="C22" s="568"/>
      <c r="D22" s="568"/>
      <c r="E22" s="568"/>
      <c r="F22" s="568"/>
      <c r="G22" s="568"/>
      <c r="H22" s="568"/>
      <c r="I22" s="568"/>
      <c r="J22" s="568"/>
      <c r="K22" s="568"/>
    </row>
    <row r="23" spans="1:11" ht="45" customHeight="1" x14ac:dyDescent="0.25">
      <c r="A23" s="572" t="s">
        <v>728</v>
      </c>
      <c r="B23" s="572"/>
      <c r="C23" s="572"/>
      <c r="D23" s="572"/>
      <c r="E23" s="572"/>
      <c r="F23" s="572"/>
      <c r="G23" s="572"/>
      <c r="H23" s="572"/>
      <c r="I23" s="572"/>
      <c r="J23" s="572"/>
      <c r="K23" s="572"/>
    </row>
    <row r="24" spans="1:11" s="243" customFormat="1" ht="24" customHeight="1" x14ac:dyDescent="0.25">
      <c r="A24" s="572" t="s">
        <v>729</v>
      </c>
      <c r="B24" s="572"/>
      <c r="C24" s="572"/>
      <c r="D24" s="572"/>
      <c r="E24" s="572"/>
      <c r="F24" s="572"/>
      <c r="G24" s="572"/>
      <c r="H24" s="572"/>
      <c r="I24" s="572"/>
      <c r="J24" s="572"/>
      <c r="K24" s="572"/>
    </row>
    <row r="25" spans="1:11" ht="42.75" customHeight="1" x14ac:dyDescent="0.25">
      <c r="A25" s="572" t="s">
        <v>730</v>
      </c>
      <c r="B25" s="572"/>
      <c r="C25" s="572"/>
      <c r="D25" s="572"/>
      <c r="E25" s="572"/>
      <c r="F25" s="572"/>
      <c r="G25" s="572"/>
      <c r="H25" s="572"/>
      <c r="I25" s="572"/>
      <c r="J25" s="572"/>
      <c r="K25" s="244"/>
    </row>
    <row r="26" spans="1:11" ht="41.25" customHeight="1" x14ac:dyDescent="0.25">
      <c r="A26" s="572" t="s">
        <v>731</v>
      </c>
      <c r="B26" s="572"/>
      <c r="C26" s="572"/>
      <c r="D26" s="572"/>
      <c r="E26" s="572"/>
      <c r="F26" s="572"/>
      <c r="G26" s="572"/>
      <c r="H26" s="572"/>
      <c r="I26" s="572"/>
      <c r="J26" s="572"/>
      <c r="K26" s="244"/>
    </row>
    <row r="27" spans="1:11" ht="42.75" customHeight="1" x14ac:dyDescent="0.25">
      <c r="A27" s="572" t="s">
        <v>732</v>
      </c>
      <c r="B27" s="572"/>
      <c r="C27" s="572"/>
      <c r="D27" s="572"/>
      <c r="E27" s="572"/>
      <c r="F27" s="572"/>
      <c r="G27" s="572"/>
      <c r="H27" s="572"/>
      <c r="I27" s="572"/>
      <c r="J27" s="572"/>
      <c r="K27" s="244"/>
    </row>
    <row r="28" spans="1:11" ht="41.25" customHeight="1" x14ac:dyDescent="0.25">
      <c r="A28" s="572" t="s">
        <v>733</v>
      </c>
      <c r="B28" s="572"/>
      <c r="C28" s="572"/>
      <c r="D28" s="572"/>
      <c r="E28" s="572"/>
      <c r="F28" s="572"/>
      <c r="G28" s="572"/>
      <c r="H28" s="572"/>
      <c r="I28" s="572"/>
      <c r="J28" s="572"/>
      <c r="K28" s="244"/>
    </row>
    <row r="29" spans="1:11" ht="51" customHeight="1" x14ac:dyDescent="0.25">
      <c r="A29" s="572" t="s">
        <v>734</v>
      </c>
      <c r="B29" s="572"/>
      <c r="C29" s="572"/>
      <c r="D29" s="572"/>
      <c r="E29" s="572"/>
      <c r="F29" s="572"/>
      <c r="G29" s="572"/>
      <c r="H29" s="572"/>
      <c r="I29" s="572"/>
      <c r="J29" s="572"/>
    </row>
    <row r="30" spans="1:11" ht="14.25" customHeight="1" x14ac:dyDescent="0.25">
      <c r="A30" s="568"/>
      <c r="B30" s="568"/>
      <c r="C30" s="568"/>
      <c r="D30" s="568"/>
      <c r="E30" s="568"/>
      <c r="F30" s="568"/>
      <c r="G30" s="568"/>
      <c r="H30" s="568"/>
      <c r="I30" s="568"/>
      <c r="J30" s="568"/>
    </row>
    <row r="31" spans="1:11" ht="14.25" customHeight="1" x14ac:dyDescent="0.25">
      <c r="A31" s="568"/>
      <c r="B31" s="568"/>
      <c r="C31" s="568"/>
      <c r="D31" s="568"/>
      <c r="E31" s="568"/>
      <c r="F31" s="568"/>
      <c r="G31" s="568"/>
      <c r="H31" s="568"/>
      <c r="I31" s="568"/>
      <c r="J31" s="568"/>
    </row>
    <row r="32" spans="1:11" ht="14.25" customHeight="1" x14ac:dyDescent="0.25">
      <c r="A32" s="245"/>
      <c r="B32" s="245"/>
      <c r="C32" s="245"/>
      <c r="D32" s="245"/>
      <c r="E32" s="245"/>
      <c r="F32" s="245"/>
      <c r="G32" s="245"/>
      <c r="H32" s="245"/>
      <c r="I32" s="245"/>
      <c r="J32" s="245"/>
    </row>
    <row r="33" spans="1:10" ht="14.25" customHeight="1" x14ac:dyDescent="0.25">
      <c r="A33" s="245"/>
      <c r="B33" s="245"/>
      <c r="C33" s="245"/>
      <c r="D33" s="245"/>
      <c r="E33" s="245"/>
      <c r="F33" s="245"/>
      <c r="G33" s="245"/>
      <c r="H33" s="245"/>
      <c r="I33" s="245"/>
      <c r="J33" s="245"/>
    </row>
    <row r="34" spans="1:10" ht="14.25" customHeight="1" x14ac:dyDescent="0.25">
      <c r="A34" s="245"/>
      <c r="B34" s="245"/>
      <c r="C34" s="245"/>
      <c r="D34" s="245"/>
      <c r="E34" s="245"/>
      <c r="F34" s="245"/>
      <c r="G34" s="245"/>
      <c r="H34" s="245"/>
      <c r="I34" s="245"/>
      <c r="J34" s="245"/>
    </row>
    <row r="35" spans="1:10" ht="14.25" customHeight="1" x14ac:dyDescent="0.25">
      <c r="A35" s="245"/>
      <c r="B35" s="245"/>
      <c r="C35" s="245"/>
      <c r="D35" s="245"/>
      <c r="E35" s="245"/>
      <c r="F35" s="245"/>
      <c r="G35" s="245"/>
      <c r="H35" s="245"/>
      <c r="I35" s="245"/>
      <c r="J35" s="245"/>
    </row>
    <row r="36" spans="1:10" ht="14.25" customHeight="1" x14ac:dyDescent="0.25">
      <c r="A36" s="245"/>
      <c r="B36" s="245"/>
      <c r="C36" s="245"/>
      <c r="D36" s="245"/>
      <c r="E36" s="245"/>
      <c r="F36" s="245"/>
      <c r="G36" s="245"/>
      <c r="H36" s="245"/>
      <c r="I36" s="245"/>
      <c r="J36" s="245"/>
    </row>
    <row r="37" spans="1:10" ht="14.25" customHeight="1" x14ac:dyDescent="0.25">
      <c r="A37" s="568" t="s">
        <v>735</v>
      </c>
      <c r="B37" s="568" t="s">
        <v>736</v>
      </c>
      <c r="C37" s="568"/>
      <c r="D37" s="568"/>
      <c r="E37" s="568"/>
      <c r="F37" s="568"/>
      <c r="G37" s="568"/>
      <c r="H37" s="568"/>
      <c r="I37" s="568"/>
      <c r="J37" s="568"/>
    </row>
    <row r="38" spans="1:10" ht="14.25" customHeight="1" x14ac:dyDescent="0.25">
      <c r="A38" s="568"/>
      <c r="B38" s="568"/>
      <c r="C38" s="568"/>
      <c r="D38" s="568"/>
      <c r="E38" s="568"/>
      <c r="F38" s="568"/>
      <c r="G38" s="568"/>
      <c r="H38" s="568"/>
      <c r="I38" s="568"/>
      <c r="J38" s="568"/>
    </row>
    <row r="39" spans="1:10" ht="63" customHeight="1" x14ac:dyDescent="0.25">
      <c r="A39" s="572" t="s">
        <v>737</v>
      </c>
      <c r="B39" s="572"/>
      <c r="C39" s="572"/>
      <c r="D39" s="572"/>
      <c r="E39" s="572"/>
      <c r="F39" s="572"/>
      <c r="G39" s="572"/>
      <c r="H39" s="572"/>
      <c r="I39" s="572"/>
      <c r="J39" s="572"/>
    </row>
    <row r="40" spans="1:10" ht="14.25" customHeight="1" x14ac:dyDescent="0.25">
      <c r="A40" s="569"/>
      <c r="B40" s="569"/>
      <c r="C40" s="569"/>
      <c r="D40" s="569"/>
      <c r="E40" s="569"/>
      <c r="F40" s="569"/>
      <c r="G40" s="569"/>
      <c r="H40" s="569"/>
      <c r="I40" s="569"/>
      <c r="J40" s="569"/>
    </row>
    <row r="41" spans="1:10" ht="14.25" customHeight="1" x14ac:dyDescent="0.25">
      <c r="A41" s="569" t="s">
        <v>738</v>
      </c>
      <c r="B41" s="569"/>
      <c r="C41" s="569"/>
      <c r="D41" s="569"/>
      <c r="E41" s="569"/>
      <c r="F41" s="569"/>
      <c r="G41" s="569"/>
      <c r="H41" s="569"/>
      <c r="I41" s="569"/>
      <c r="J41" s="569"/>
    </row>
    <row r="42" spans="1:10" ht="14.25" customHeight="1" x14ac:dyDescent="0.25">
      <c r="A42" s="569" t="s">
        <v>739</v>
      </c>
      <c r="B42" s="569"/>
      <c r="C42" s="569"/>
      <c r="D42" s="569"/>
      <c r="E42" s="569"/>
      <c r="F42" s="569"/>
      <c r="G42" s="569"/>
      <c r="H42" s="569"/>
      <c r="I42" s="569"/>
      <c r="J42" s="569"/>
    </row>
    <row r="43" spans="1:10" ht="14.25" customHeight="1" x14ac:dyDescent="0.25">
      <c r="A43" s="569" t="s">
        <v>740</v>
      </c>
      <c r="B43" s="569"/>
      <c r="C43" s="569"/>
      <c r="D43" s="569"/>
      <c r="E43" s="569"/>
      <c r="F43" s="569"/>
      <c r="G43" s="569"/>
      <c r="H43" s="569"/>
      <c r="I43" s="569"/>
      <c r="J43" s="569"/>
    </row>
    <row r="44" spans="1:10" ht="14.25" customHeight="1" x14ac:dyDescent="0.25">
      <c r="A44" s="569" t="s">
        <v>741</v>
      </c>
      <c r="B44" s="569"/>
      <c r="C44" s="569"/>
      <c r="D44" s="569"/>
      <c r="E44" s="569"/>
      <c r="F44" s="569"/>
      <c r="G44" s="569"/>
      <c r="H44" s="569"/>
      <c r="I44" s="569"/>
      <c r="J44" s="569"/>
    </row>
    <row r="45" spans="1:10" ht="14.25" customHeight="1" x14ac:dyDescent="0.25">
      <c r="A45" s="569" t="s">
        <v>742</v>
      </c>
      <c r="B45" s="569"/>
      <c r="C45" s="569"/>
      <c r="D45" s="569"/>
      <c r="E45" s="569"/>
      <c r="F45" s="569"/>
      <c r="G45" s="569"/>
      <c r="H45" s="569"/>
      <c r="I45" s="569"/>
      <c r="J45" s="569"/>
    </row>
    <row r="46" spans="1:10" ht="14.25" customHeight="1" x14ac:dyDescent="0.25">
      <c r="A46" s="569" t="s">
        <v>743</v>
      </c>
      <c r="B46" s="569"/>
      <c r="C46" s="569"/>
      <c r="D46" s="569"/>
      <c r="E46" s="569"/>
      <c r="F46" s="569"/>
      <c r="G46" s="569"/>
      <c r="H46" s="569"/>
      <c r="I46" s="569"/>
      <c r="J46" s="569"/>
    </row>
    <row r="47" spans="1:10" ht="14.25" customHeight="1" x14ac:dyDescent="0.25">
      <c r="A47" s="569" t="s">
        <v>744</v>
      </c>
      <c r="B47" s="569"/>
      <c r="C47" s="569"/>
      <c r="D47" s="569"/>
      <c r="E47" s="569"/>
      <c r="F47" s="569"/>
      <c r="G47" s="569"/>
      <c r="H47" s="569"/>
      <c r="I47" s="569"/>
      <c r="J47" s="569"/>
    </row>
    <row r="48" spans="1:10" ht="14.25" customHeight="1" x14ac:dyDescent="0.25">
      <c r="A48" s="569" t="s">
        <v>745</v>
      </c>
      <c r="B48" s="569"/>
      <c r="C48" s="569"/>
      <c r="D48" s="569"/>
      <c r="E48" s="569"/>
      <c r="F48" s="569"/>
      <c r="G48" s="569"/>
      <c r="H48" s="569"/>
      <c r="I48" s="569"/>
      <c r="J48" s="569"/>
    </row>
    <row r="49" spans="1:10" ht="14.25" customHeight="1" x14ac:dyDescent="0.25">
      <c r="A49" s="569" t="s">
        <v>746</v>
      </c>
      <c r="B49" s="569"/>
      <c r="C49" s="569"/>
      <c r="D49" s="569"/>
      <c r="E49" s="569"/>
      <c r="F49" s="569"/>
      <c r="G49" s="569"/>
      <c r="H49" s="569"/>
      <c r="I49" s="569"/>
      <c r="J49" s="569"/>
    </row>
    <row r="50" spans="1:10" ht="14.25" customHeight="1" x14ac:dyDescent="0.25">
      <c r="A50" s="569" t="s">
        <v>747</v>
      </c>
      <c r="B50" s="569"/>
      <c r="C50" s="569"/>
      <c r="D50" s="569"/>
      <c r="E50" s="569"/>
      <c r="F50" s="569"/>
      <c r="G50" s="569"/>
      <c r="H50" s="569"/>
      <c r="I50" s="569"/>
      <c r="J50" s="569"/>
    </row>
    <row r="51" spans="1:10" ht="14.25" customHeight="1" x14ac:dyDescent="0.25">
      <c r="A51" s="569" t="s">
        <v>748</v>
      </c>
      <c r="B51" s="569"/>
      <c r="C51" s="569"/>
      <c r="D51" s="569"/>
      <c r="E51" s="569"/>
      <c r="F51" s="569"/>
      <c r="G51" s="569"/>
      <c r="H51" s="569"/>
      <c r="I51" s="569"/>
      <c r="J51" s="569"/>
    </row>
    <row r="52" spans="1:10" ht="14.25" customHeight="1" x14ac:dyDescent="0.25">
      <c r="A52" s="569" t="s">
        <v>749</v>
      </c>
      <c r="B52" s="569"/>
      <c r="C52" s="569"/>
      <c r="D52" s="569"/>
      <c r="E52" s="569"/>
      <c r="F52" s="569"/>
      <c r="G52" s="569"/>
      <c r="H52" s="569"/>
      <c r="I52" s="569"/>
      <c r="J52" s="569"/>
    </row>
    <row r="53" spans="1:10" ht="14.25" customHeight="1" x14ac:dyDescent="0.25">
      <c r="A53" s="568"/>
      <c r="B53" s="568"/>
      <c r="C53" s="568"/>
      <c r="D53" s="568"/>
      <c r="E53" s="568"/>
      <c r="F53" s="568"/>
      <c r="G53" s="568"/>
      <c r="H53" s="568"/>
      <c r="I53" s="568"/>
      <c r="J53" s="568"/>
    </row>
    <row r="54" spans="1:10" ht="14.25" customHeight="1" x14ac:dyDescent="0.25">
      <c r="A54" s="568" t="s">
        <v>750</v>
      </c>
      <c r="B54" s="568"/>
      <c r="C54" s="568"/>
      <c r="D54" s="568"/>
      <c r="E54" s="568"/>
      <c r="F54" s="568"/>
      <c r="G54" s="568"/>
      <c r="H54" s="568"/>
      <c r="I54" s="568"/>
      <c r="J54" s="568"/>
    </row>
    <row r="55" spans="1:10" ht="14.25" customHeight="1" x14ac:dyDescent="0.25">
      <c r="A55" s="568" t="s">
        <v>726</v>
      </c>
      <c r="B55" s="568"/>
      <c r="C55" s="568"/>
      <c r="D55" s="568"/>
      <c r="E55" s="568"/>
      <c r="F55" s="568"/>
      <c r="G55" s="568"/>
      <c r="H55" s="568"/>
      <c r="I55" s="568"/>
      <c r="J55" s="568"/>
    </row>
    <row r="56" spans="1:10" ht="14.25" customHeight="1" x14ac:dyDescent="0.25">
      <c r="A56" s="568" t="s">
        <v>751</v>
      </c>
      <c r="B56" s="568"/>
      <c r="C56" s="568"/>
      <c r="D56" s="568"/>
      <c r="E56" s="568"/>
      <c r="F56" s="568"/>
      <c r="G56" s="568"/>
      <c r="H56" s="568"/>
      <c r="I56" s="568"/>
      <c r="J56" s="568"/>
    </row>
    <row r="57" spans="1:10" ht="29.25" customHeight="1" x14ac:dyDescent="0.25">
      <c r="A57" s="572" t="s">
        <v>752</v>
      </c>
      <c r="B57" s="572"/>
      <c r="C57" s="572"/>
      <c r="D57" s="572"/>
      <c r="E57" s="572"/>
      <c r="F57" s="572"/>
      <c r="G57" s="572"/>
      <c r="H57" s="572"/>
      <c r="I57" s="572"/>
      <c r="J57" s="572"/>
    </row>
    <row r="58" spans="1:10" ht="14.25" customHeight="1" x14ac:dyDescent="0.25">
      <c r="A58" s="568"/>
      <c r="B58" s="568"/>
      <c r="C58" s="568"/>
      <c r="D58" s="568"/>
      <c r="E58" s="568"/>
      <c r="F58" s="568"/>
      <c r="G58" s="568"/>
      <c r="H58" s="568"/>
      <c r="I58" s="568"/>
      <c r="J58" s="568"/>
    </row>
    <row r="59" spans="1:10" ht="14.25" customHeight="1" x14ac:dyDescent="0.25">
      <c r="A59" s="568" t="s">
        <v>753</v>
      </c>
      <c r="B59" s="568"/>
      <c r="C59" s="568"/>
      <c r="D59" s="568"/>
      <c r="E59" s="568"/>
      <c r="F59" s="568"/>
      <c r="G59" s="568"/>
      <c r="H59" s="568"/>
      <c r="I59" s="568"/>
      <c r="J59" s="568"/>
    </row>
    <row r="60" spans="1:10" ht="14.25" customHeight="1" x14ac:dyDescent="0.25">
      <c r="A60" s="568"/>
      <c r="B60" s="568"/>
      <c r="C60" s="568"/>
      <c r="D60" s="568"/>
      <c r="E60" s="568"/>
      <c r="F60" s="568"/>
      <c r="G60" s="568"/>
      <c r="H60" s="568"/>
      <c r="I60" s="568"/>
      <c r="J60" s="568"/>
    </row>
    <row r="61" spans="1:10" ht="14.25" customHeight="1" x14ac:dyDescent="0.25">
      <c r="A61" s="569" t="s">
        <v>754</v>
      </c>
      <c r="B61" s="569"/>
      <c r="C61" s="569"/>
      <c r="D61" s="569"/>
      <c r="E61" s="569"/>
      <c r="F61" s="569"/>
      <c r="G61" s="569"/>
      <c r="H61" s="569"/>
      <c r="I61" s="569"/>
      <c r="J61" s="569"/>
    </row>
    <row r="62" spans="1:10" ht="14.25" customHeight="1" x14ac:dyDescent="0.25">
      <c r="A62" s="569" t="s">
        <v>755</v>
      </c>
      <c r="B62" s="569"/>
      <c r="C62" s="569"/>
      <c r="D62" s="569"/>
      <c r="E62" s="569"/>
      <c r="F62" s="569"/>
      <c r="G62" s="569"/>
      <c r="H62" s="569"/>
      <c r="I62" s="569"/>
      <c r="J62" s="569"/>
    </row>
    <row r="63" spans="1:10" ht="14.25" customHeight="1" x14ac:dyDescent="0.25">
      <c r="A63" s="568"/>
      <c r="B63" s="568"/>
      <c r="C63" s="568"/>
      <c r="D63" s="568"/>
      <c r="E63" s="568"/>
      <c r="F63" s="568"/>
      <c r="G63" s="568"/>
      <c r="H63" s="568"/>
      <c r="I63" s="568"/>
      <c r="J63" s="568"/>
    </row>
    <row r="64" spans="1:10" ht="14.25" customHeight="1" x14ac:dyDescent="0.25">
      <c r="A64" s="568" t="s">
        <v>756</v>
      </c>
      <c r="B64" s="568"/>
      <c r="C64" s="568"/>
      <c r="D64" s="568"/>
      <c r="E64" s="568"/>
      <c r="F64" s="568"/>
      <c r="G64" s="568"/>
      <c r="H64" s="568"/>
      <c r="I64" s="568"/>
      <c r="J64" s="568"/>
    </row>
    <row r="65" spans="1:10" ht="14.25" customHeight="1" x14ac:dyDescent="0.25">
      <c r="A65" s="568"/>
      <c r="B65" s="568"/>
      <c r="C65" s="568"/>
      <c r="D65" s="568"/>
      <c r="E65" s="568"/>
      <c r="F65" s="568"/>
      <c r="G65" s="568"/>
      <c r="H65" s="568"/>
      <c r="I65" s="568"/>
      <c r="J65" s="568"/>
    </row>
    <row r="66" spans="1:10" ht="14.25" customHeight="1" x14ac:dyDescent="0.25">
      <c r="A66" s="569" t="s">
        <v>757</v>
      </c>
      <c r="B66" s="569"/>
      <c r="C66" s="569"/>
      <c r="D66" s="569"/>
      <c r="E66" s="569"/>
      <c r="F66" s="569"/>
      <c r="G66" s="569"/>
      <c r="H66" s="569"/>
      <c r="I66" s="569"/>
      <c r="J66" s="569"/>
    </row>
    <row r="67" spans="1:10" ht="14.25" customHeight="1" x14ac:dyDescent="0.25">
      <c r="A67" s="568"/>
      <c r="B67" s="568"/>
      <c r="C67" s="568"/>
      <c r="D67" s="568"/>
      <c r="E67" s="568"/>
      <c r="F67" s="568"/>
      <c r="G67" s="568"/>
      <c r="H67" s="568"/>
      <c r="I67" s="568"/>
      <c r="J67" s="568"/>
    </row>
    <row r="68" spans="1:10" ht="14.25" customHeight="1" x14ac:dyDescent="0.25">
      <c r="A68" s="568" t="s">
        <v>758</v>
      </c>
      <c r="B68" s="568"/>
      <c r="C68" s="568"/>
      <c r="D68" s="568"/>
      <c r="E68" s="568"/>
      <c r="F68" s="568"/>
      <c r="G68" s="568"/>
      <c r="H68" s="568"/>
      <c r="I68" s="568"/>
      <c r="J68" s="568"/>
    </row>
    <row r="69" spans="1:10" ht="14.25" customHeight="1" x14ac:dyDescent="0.25">
      <c r="A69" s="568"/>
      <c r="B69" s="568"/>
      <c r="C69" s="568"/>
      <c r="D69" s="568"/>
      <c r="E69" s="568"/>
      <c r="F69" s="568"/>
      <c r="G69" s="568"/>
      <c r="H69" s="568"/>
      <c r="I69" s="568"/>
      <c r="J69" s="568"/>
    </row>
    <row r="70" spans="1:10" ht="14.25" customHeight="1" x14ac:dyDescent="0.25">
      <c r="A70" s="569" t="s">
        <v>759</v>
      </c>
      <c r="B70" s="569"/>
      <c r="C70" s="569"/>
      <c r="D70" s="569"/>
      <c r="E70" s="569"/>
      <c r="F70" s="569"/>
      <c r="G70" s="569"/>
      <c r="H70" s="569"/>
      <c r="I70" s="569"/>
      <c r="J70" s="569"/>
    </row>
    <row r="71" spans="1:10" ht="14.25" customHeight="1" x14ac:dyDescent="0.25">
      <c r="A71" s="568"/>
      <c r="B71" s="568"/>
      <c r="C71" s="568"/>
      <c r="D71" s="568"/>
      <c r="E71" s="568"/>
      <c r="F71" s="568"/>
      <c r="G71" s="568"/>
      <c r="H71" s="568"/>
      <c r="I71" s="568"/>
      <c r="J71" s="568"/>
    </row>
    <row r="72" spans="1:10" ht="14.25" customHeight="1" x14ac:dyDescent="0.25">
      <c r="A72" s="245"/>
      <c r="B72" s="245"/>
      <c r="C72" s="245"/>
      <c r="D72" s="245"/>
      <c r="E72" s="245"/>
      <c r="F72" s="245"/>
      <c r="G72" s="245"/>
      <c r="H72" s="245"/>
      <c r="I72" s="245"/>
      <c r="J72" s="245"/>
    </row>
    <row r="73" spans="1:10" ht="14.25" customHeight="1" x14ac:dyDescent="0.25">
      <c r="A73" s="245"/>
      <c r="B73" s="245"/>
      <c r="C73" s="245"/>
      <c r="D73" s="245"/>
      <c r="E73" s="245"/>
      <c r="F73" s="245"/>
      <c r="G73" s="245"/>
      <c r="H73" s="245"/>
      <c r="I73" s="245"/>
      <c r="J73" s="245"/>
    </row>
    <row r="74" spans="1:10" ht="14.25" customHeight="1" x14ac:dyDescent="0.25">
      <c r="A74" s="245"/>
      <c r="B74" s="245"/>
      <c r="C74" s="245"/>
      <c r="D74" s="245"/>
      <c r="E74" s="245"/>
      <c r="F74" s="245"/>
      <c r="G74" s="245"/>
      <c r="H74" s="245"/>
      <c r="I74" s="245"/>
      <c r="J74" s="245"/>
    </row>
    <row r="75" spans="1:10" ht="14.25" customHeight="1" x14ac:dyDescent="0.25">
      <c r="A75" s="568" t="s">
        <v>760</v>
      </c>
      <c r="B75" s="568"/>
      <c r="C75" s="568"/>
      <c r="D75" s="568"/>
      <c r="E75" s="568"/>
      <c r="F75" s="568"/>
      <c r="G75" s="568"/>
      <c r="H75" s="568"/>
      <c r="I75" s="568"/>
      <c r="J75" s="568"/>
    </row>
    <row r="76" spans="1:10" ht="14.25" customHeight="1" x14ac:dyDescent="0.25">
      <c r="A76" s="569" t="s">
        <v>761</v>
      </c>
      <c r="B76" s="569"/>
      <c r="C76" s="569"/>
      <c r="D76" s="569"/>
      <c r="E76" s="569"/>
      <c r="F76" s="569"/>
      <c r="G76" s="569"/>
      <c r="H76" s="569"/>
      <c r="I76" s="569"/>
      <c r="J76" s="569"/>
    </row>
    <row r="77" spans="1:10" ht="14.25" customHeight="1" x14ac:dyDescent="0.25">
      <c r="A77" s="568"/>
      <c r="B77" s="568"/>
      <c r="C77" s="568"/>
      <c r="D77" s="568"/>
      <c r="E77" s="568"/>
      <c r="F77" s="568"/>
      <c r="G77" s="568"/>
      <c r="H77" s="568"/>
      <c r="I77" s="568"/>
      <c r="J77" s="568"/>
    </row>
    <row r="78" spans="1:10" ht="14.25" customHeight="1" x14ac:dyDescent="0.25">
      <c r="A78" s="568" t="s">
        <v>762</v>
      </c>
      <c r="B78" s="568"/>
      <c r="C78" s="568"/>
      <c r="D78" s="568"/>
      <c r="E78" s="568"/>
      <c r="F78" s="568"/>
      <c r="G78" s="568"/>
      <c r="H78" s="568"/>
      <c r="I78" s="568"/>
      <c r="J78" s="568"/>
    </row>
    <row r="79" spans="1:10" ht="14.25" customHeight="1" x14ac:dyDescent="0.25">
      <c r="A79" s="568"/>
      <c r="B79" s="568"/>
      <c r="C79" s="568"/>
      <c r="D79" s="568"/>
      <c r="E79" s="568"/>
      <c r="F79" s="568"/>
      <c r="G79" s="568"/>
      <c r="H79" s="568"/>
      <c r="I79" s="568"/>
      <c r="J79" s="568"/>
    </row>
    <row r="80" spans="1:10" ht="14.25" customHeight="1" x14ac:dyDescent="0.25">
      <c r="A80" s="568"/>
      <c r="B80" s="568"/>
      <c r="C80" s="568"/>
      <c r="D80" s="568"/>
      <c r="E80" s="568"/>
      <c r="F80" s="568"/>
      <c r="G80" s="568"/>
      <c r="H80" s="568"/>
      <c r="I80" s="568"/>
      <c r="J80" s="568"/>
    </row>
    <row r="81" spans="1:10" ht="14.25" customHeight="1" x14ac:dyDescent="0.25">
      <c r="A81" s="568"/>
      <c r="B81" s="568"/>
      <c r="C81" s="568"/>
      <c r="D81" s="568"/>
      <c r="E81" s="568"/>
      <c r="F81" s="568"/>
      <c r="G81" s="568"/>
      <c r="H81" s="568"/>
      <c r="I81" s="568"/>
      <c r="J81" s="568"/>
    </row>
    <row r="82" spans="1:10" ht="14.25" customHeight="1" x14ac:dyDescent="0.25">
      <c r="A82" s="568"/>
      <c r="B82" s="568"/>
      <c r="C82" s="568"/>
      <c r="D82" s="568"/>
      <c r="E82" s="568"/>
      <c r="F82" s="568"/>
      <c r="G82" s="568"/>
      <c r="H82" s="568"/>
      <c r="I82" s="568"/>
      <c r="J82" s="568"/>
    </row>
    <row r="83" spans="1:10" ht="14.25" customHeight="1" x14ac:dyDescent="0.25">
      <c r="A83" s="245"/>
      <c r="B83" s="245"/>
      <c r="C83" s="245"/>
      <c r="D83" s="245"/>
      <c r="E83" s="245"/>
      <c r="F83" s="245"/>
      <c r="G83" s="245"/>
      <c r="H83" s="245"/>
      <c r="I83" s="245"/>
      <c r="J83" s="245"/>
    </row>
    <row r="84" spans="1:10" ht="14.25" customHeight="1" x14ac:dyDescent="0.25">
      <c r="A84" s="245"/>
      <c r="B84" s="245"/>
      <c r="C84" s="245"/>
      <c r="D84" s="245"/>
      <c r="E84" s="245"/>
      <c r="F84" s="245"/>
      <c r="G84" s="245"/>
      <c r="H84" s="245"/>
      <c r="I84" s="245"/>
      <c r="J84" s="245"/>
    </row>
    <row r="85" spans="1:10" ht="14.25" customHeight="1" x14ac:dyDescent="0.25">
      <c r="A85" s="245"/>
      <c r="B85" s="245"/>
      <c r="C85" s="245"/>
      <c r="D85" s="245"/>
      <c r="E85" s="245"/>
      <c r="F85" s="245"/>
      <c r="G85" s="245"/>
      <c r="H85" s="245"/>
      <c r="I85" s="245"/>
      <c r="J85" s="245"/>
    </row>
    <row r="86" spans="1:10" ht="14.25" customHeight="1" x14ac:dyDescent="0.25">
      <c r="A86" s="245"/>
      <c r="B86" s="245"/>
      <c r="C86" s="245"/>
      <c r="D86" s="245"/>
      <c r="E86" s="245"/>
      <c r="F86" s="245"/>
      <c r="G86" s="245"/>
      <c r="H86" s="245"/>
      <c r="I86" s="245"/>
      <c r="J86" s="245"/>
    </row>
    <row r="87" spans="1:10" ht="14.25" customHeight="1" x14ac:dyDescent="0.25">
      <c r="A87" s="245"/>
      <c r="B87" s="245"/>
      <c r="C87" s="245"/>
      <c r="D87" s="245"/>
      <c r="E87" s="245"/>
      <c r="F87" s="245"/>
      <c r="G87" s="245"/>
      <c r="H87" s="245"/>
      <c r="I87" s="245"/>
      <c r="J87" s="245"/>
    </row>
    <row r="88" spans="1:10" ht="14.25" customHeight="1" x14ac:dyDescent="0.25">
      <c r="A88" s="245"/>
      <c r="B88" s="245"/>
      <c r="C88" s="245"/>
      <c r="D88" s="245"/>
      <c r="E88" s="245"/>
      <c r="F88" s="245"/>
      <c r="G88" s="245"/>
      <c r="H88" s="245"/>
      <c r="I88" s="245"/>
      <c r="J88" s="245"/>
    </row>
    <row r="89" spans="1:10" ht="14.25" customHeight="1" x14ac:dyDescent="0.25">
      <c r="A89" s="245"/>
      <c r="B89" s="245"/>
      <c r="C89" s="245"/>
      <c r="D89" s="245"/>
      <c r="E89" s="245"/>
      <c r="F89" s="245"/>
      <c r="G89" s="245"/>
      <c r="H89" s="245"/>
      <c r="I89" s="245"/>
      <c r="J89" s="245"/>
    </row>
    <row r="90" spans="1:10" ht="14.25" customHeight="1" x14ac:dyDescent="0.25">
      <c r="A90" s="245"/>
      <c r="B90" s="245"/>
      <c r="C90" s="245"/>
      <c r="D90" s="245"/>
      <c r="E90" s="245"/>
      <c r="F90" s="245"/>
      <c r="G90" s="245"/>
      <c r="H90" s="245"/>
      <c r="I90" s="245"/>
      <c r="J90" s="245"/>
    </row>
    <row r="91" spans="1:10" ht="14.25" customHeight="1" x14ac:dyDescent="0.25">
      <c r="A91" s="245"/>
      <c r="B91" s="245"/>
      <c r="C91" s="245"/>
      <c r="D91" s="245"/>
      <c r="E91" s="245"/>
      <c r="F91" s="245"/>
      <c r="G91" s="245"/>
      <c r="H91" s="245"/>
      <c r="I91" s="245"/>
      <c r="J91" s="245"/>
    </row>
    <row r="92" spans="1:10" ht="14.25" customHeight="1" x14ac:dyDescent="0.25">
      <c r="A92" s="245"/>
      <c r="B92" s="245"/>
      <c r="C92" s="245"/>
      <c r="D92" s="245"/>
      <c r="E92" s="245"/>
      <c r="F92" s="245"/>
      <c r="G92" s="245"/>
      <c r="H92" s="245"/>
      <c r="I92" s="245"/>
      <c r="J92" s="245"/>
    </row>
    <row r="93" spans="1:10" ht="14.25" customHeight="1" x14ac:dyDescent="0.25">
      <c r="A93" s="245"/>
      <c r="B93" s="245"/>
      <c r="C93" s="245"/>
      <c r="D93" s="245"/>
      <c r="E93" s="245"/>
      <c r="F93" s="245"/>
      <c r="G93" s="245"/>
      <c r="H93" s="245"/>
      <c r="I93" s="245"/>
      <c r="J93" s="245"/>
    </row>
    <row r="94" spans="1:10" ht="14.25" customHeight="1" x14ac:dyDescent="0.25">
      <c r="A94" s="245"/>
      <c r="B94" s="245"/>
      <c r="C94" s="245"/>
      <c r="D94" s="245"/>
      <c r="E94" s="245"/>
      <c r="F94" s="245"/>
      <c r="G94" s="245"/>
      <c r="H94" s="245"/>
      <c r="I94" s="245"/>
      <c r="J94" s="245"/>
    </row>
    <row r="95" spans="1:10" ht="14.25" customHeight="1" x14ac:dyDescent="0.25">
      <c r="A95" s="245"/>
      <c r="B95" s="245"/>
      <c r="C95" s="245"/>
      <c r="D95" s="245"/>
      <c r="E95" s="245"/>
      <c r="F95" s="245"/>
      <c r="G95" s="245"/>
      <c r="H95" s="245"/>
      <c r="I95" s="245"/>
      <c r="J95" s="245"/>
    </row>
    <row r="96" spans="1:10" ht="14.25" customHeight="1" x14ac:dyDescent="0.25">
      <c r="A96" s="245"/>
      <c r="B96" s="245"/>
      <c r="C96" s="245"/>
      <c r="D96" s="245"/>
      <c r="E96" s="245"/>
      <c r="F96" s="245"/>
      <c r="G96" s="245"/>
      <c r="H96" s="245"/>
      <c r="I96" s="245"/>
      <c r="J96" s="245"/>
    </row>
    <row r="97" spans="1:10" ht="14.25" customHeight="1" x14ac:dyDescent="0.25">
      <c r="A97" s="245"/>
      <c r="B97" s="245"/>
      <c r="C97" s="245"/>
      <c r="D97" s="245"/>
      <c r="E97" s="245"/>
      <c r="F97" s="245"/>
      <c r="G97" s="245"/>
      <c r="H97" s="245"/>
      <c r="I97" s="245"/>
      <c r="J97" s="245"/>
    </row>
    <row r="98" spans="1:10" ht="14.25" customHeight="1" x14ac:dyDescent="0.25">
      <c r="A98" s="245"/>
      <c r="B98" s="245"/>
      <c r="C98" s="245"/>
      <c r="D98" s="245"/>
      <c r="E98" s="245"/>
      <c r="F98" s="245"/>
      <c r="G98" s="245"/>
      <c r="H98" s="245"/>
      <c r="I98" s="245"/>
      <c r="J98" s="245"/>
    </row>
    <row r="99" spans="1:10" ht="14.25" customHeight="1" x14ac:dyDescent="0.25">
      <c r="A99" s="245"/>
      <c r="B99" s="245"/>
      <c r="C99" s="245"/>
      <c r="D99" s="245"/>
      <c r="E99" s="245"/>
      <c r="F99" s="245"/>
      <c r="G99" s="245"/>
      <c r="H99" s="245"/>
      <c r="I99" s="245"/>
      <c r="J99" s="245"/>
    </row>
    <row r="100" spans="1:10" ht="14.25" customHeight="1" x14ac:dyDescent="0.25">
      <c r="A100" s="245"/>
      <c r="B100" s="245"/>
      <c r="C100" s="245"/>
      <c r="D100" s="245"/>
      <c r="E100" s="245"/>
      <c r="F100" s="245"/>
      <c r="G100" s="245"/>
      <c r="H100" s="245"/>
      <c r="I100" s="245"/>
      <c r="J100" s="245"/>
    </row>
    <row r="101" spans="1:10" ht="14.25" customHeight="1" x14ac:dyDescent="0.25">
      <c r="A101" s="568" t="s">
        <v>763</v>
      </c>
      <c r="B101" s="568"/>
      <c r="C101" s="568"/>
      <c r="D101" s="568"/>
      <c r="E101" s="568"/>
      <c r="F101" s="568"/>
      <c r="G101" s="568"/>
      <c r="H101" s="568"/>
      <c r="I101" s="568"/>
      <c r="J101" s="568"/>
    </row>
    <row r="102" spans="1:10" ht="14.25" customHeight="1" x14ac:dyDescent="0.25">
      <c r="A102" s="568"/>
      <c r="B102" s="568"/>
      <c r="C102" s="568"/>
      <c r="D102" s="568"/>
      <c r="E102" s="568"/>
      <c r="F102" s="568"/>
      <c r="G102" s="568"/>
      <c r="H102" s="568"/>
      <c r="I102" s="568"/>
      <c r="J102" s="568"/>
    </row>
    <row r="103" spans="1:10" ht="14.25" customHeight="1" x14ac:dyDescent="0.25">
      <c r="A103" s="569" t="s">
        <v>764</v>
      </c>
      <c r="B103" s="569"/>
      <c r="C103" s="569"/>
      <c r="D103" s="569"/>
      <c r="E103" s="569"/>
      <c r="F103" s="569"/>
      <c r="G103" s="569"/>
      <c r="H103" s="569"/>
      <c r="I103" s="569"/>
      <c r="J103" s="569"/>
    </row>
    <row r="104" spans="1:10" ht="14.25" customHeight="1" x14ac:dyDescent="0.25">
      <c r="A104" s="568"/>
      <c r="B104" s="568"/>
      <c r="C104" s="568"/>
      <c r="D104" s="568"/>
      <c r="E104" s="568"/>
      <c r="F104" s="568"/>
      <c r="G104" s="568"/>
      <c r="H104" s="568"/>
      <c r="I104" s="568"/>
      <c r="J104" s="568"/>
    </row>
    <row r="105" spans="1:10" ht="14.25" customHeight="1" x14ac:dyDescent="0.25">
      <c r="A105" s="568" t="s">
        <v>765</v>
      </c>
      <c r="B105" s="568"/>
      <c r="C105" s="568"/>
      <c r="D105" s="568"/>
      <c r="E105" s="568"/>
      <c r="F105" s="568"/>
      <c r="G105" s="568"/>
      <c r="H105" s="568"/>
      <c r="I105" s="568"/>
      <c r="J105" s="568"/>
    </row>
    <row r="106" spans="1:10" ht="14.25" customHeight="1" x14ac:dyDescent="0.25">
      <c r="A106" s="568" t="s">
        <v>726</v>
      </c>
      <c r="B106" s="568"/>
      <c r="C106" s="568"/>
      <c r="D106" s="568"/>
      <c r="E106" s="568"/>
      <c r="F106" s="568"/>
      <c r="G106" s="568"/>
      <c r="H106" s="568"/>
      <c r="I106" s="568"/>
      <c r="J106" s="568"/>
    </row>
    <row r="107" spans="1:10" ht="14.25" customHeight="1" x14ac:dyDescent="0.25">
      <c r="A107" s="568" t="s">
        <v>766</v>
      </c>
      <c r="B107" s="568"/>
      <c r="C107" s="568"/>
      <c r="D107" s="568"/>
      <c r="E107" s="568"/>
      <c r="F107" s="568"/>
      <c r="G107" s="568"/>
      <c r="H107" s="568"/>
      <c r="I107" s="568"/>
      <c r="J107" s="568"/>
    </row>
    <row r="108" spans="1:10" ht="14.25" customHeight="1" x14ac:dyDescent="0.25">
      <c r="A108" s="568"/>
      <c r="B108" s="568"/>
      <c r="C108" s="568"/>
      <c r="D108" s="568"/>
      <c r="E108" s="568"/>
      <c r="F108" s="568"/>
      <c r="G108" s="568"/>
      <c r="H108" s="568"/>
      <c r="I108" s="568"/>
      <c r="J108" s="568"/>
    </row>
    <row r="109" spans="1:10" ht="14.25" customHeight="1" x14ac:dyDescent="0.25">
      <c r="A109" s="569" t="s">
        <v>767</v>
      </c>
      <c r="B109" s="569"/>
      <c r="C109" s="569"/>
      <c r="D109" s="569"/>
      <c r="E109" s="569"/>
      <c r="F109" s="569"/>
      <c r="G109" s="569"/>
      <c r="H109" s="569"/>
      <c r="I109" s="569"/>
      <c r="J109" s="569"/>
    </row>
    <row r="110" spans="1:10" ht="14.25" customHeight="1" x14ac:dyDescent="0.25">
      <c r="A110" s="568"/>
      <c r="B110" s="568"/>
      <c r="C110" s="568"/>
      <c r="D110" s="568"/>
      <c r="E110" s="568"/>
      <c r="F110" s="568"/>
      <c r="G110" s="568"/>
      <c r="H110" s="568"/>
      <c r="I110" s="568"/>
      <c r="J110" s="568"/>
    </row>
    <row r="111" spans="1:10" ht="14.25" customHeight="1" x14ac:dyDescent="0.25">
      <c r="A111" s="568" t="s">
        <v>768</v>
      </c>
      <c r="B111" s="568"/>
      <c r="C111" s="568"/>
      <c r="D111" s="568"/>
      <c r="E111" s="568"/>
      <c r="F111" s="568"/>
      <c r="G111" s="568"/>
      <c r="H111" s="568"/>
      <c r="I111" s="568"/>
      <c r="J111" s="568"/>
    </row>
    <row r="112" spans="1:10" ht="14.25" customHeight="1" x14ac:dyDescent="0.25">
      <c r="A112" s="568"/>
      <c r="B112" s="568"/>
      <c r="C112" s="568"/>
      <c r="D112" s="568"/>
      <c r="E112" s="568"/>
      <c r="F112" s="568"/>
      <c r="G112" s="568"/>
      <c r="H112" s="568"/>
      <c r="I112" s="568"/>
      <c r="J112" s="568"/>
    </row>
    <row r="113" spans="1:10" ht="44.25" customHeight="1" x14ac:dyDescent="0.25">
      <c r="A113" s="572" t="s">
        <v>769</v>
      </c>
      <c r="B113" s="572"/>
      <c r="C113" s="572"/>
      <c r="D113" s="572"/>
      <c r="E113" s="572"/>
      <c r="F113" s="572"/>
      <c r="G113" s="572"/>
      <c r="H113" s="572"/>
      <c r="I113" s="572"/>
      <c r="J113" s="572"/>
    </row>
    <row r="114" spans="1:10" ht="14.25" customHeight="1" x14ac:dyDescent="0.25">
      <c r="A114" s="568"/>
      <c r="B114" s="568"/>
      <c r="C114" s="568"/>
      <c r="D114" s="568"/>
      <c r="E114" s="568"/>
      <c r="F114" s="568"/>
      <c r="G114" s="568"/>
      <c r="H114" s="568"/>
      <c r="I114" s="568"/>
      <c r="J114" s="568"/>
    </row>
    <row r="115" spans="1:10" ht="14.25" customHeight="1" x14ac:dyDescent="0.25">
      <c r="A115" s="568" t="s">
        <v>770</v>
      </c>
      <c r="B115" s="568"/>
      <c r="C115" s="568"/>
      <c r="D115" s="568"/>
      <c r="E115" s="568"/>
      <c r="F115" s="568"/>
      <c r="G115" s="568"/>
      <c r="H115" s="568"/>
      <c r="I115" s="568"/>
      <c r="J115" s="568"/>
    </row>
    <row r="116" spans="1:10" ht="14.25" customHeight="1" x14ac:dyDescent="0.25">
      <c r="A116" s="569" t="s">
        <v>771</v>
      </c>
      <c r="B116" s="569"/>
      <c r="C116" s="569"/>
      <c r="D116" s="569"/>
      <c r="E116" s="569"/>
      <c r="F116" s="569"/>
      <c r="G116" s="569"/>
      <c r="H116" s="569"/>
      <c r="I116" s="569"/>
      <c r="J116" s="569"/>
    </row>
    <row r="117" spans="1:10" ht="14.25" customHeight="1" x14ac:dyDescent="0.25">
      <c r="A117" s="568"/>
      <c r="B117" s="568"/>
      <c r="C117" s="568"/>
      <c r="D117" s="568"/>
      <c r="E117" s="568"/>
      <c r="F117" s="568"/>
      <c r="G117" s="568"/>
      <c r="H117" s="568"/>
      <c r="I117" s="568"/>
      <c r="J117" s="568"/>
    </row>
    <row r="118" spans="1:10" ht="14.25" customHeight="1" x14ac:dyDescent="0.25">
      <c r="A118" s="568" t="s">
        <v>772</v>
      </c>
      <c r="B118" s="568"/>
      <c r="C118" s="568"/>
      <c r="D118" s="568"/>
      <c r="E118" s="568"/>
      <c r="F118" s="568"/>
      <c r="G118" s="568"/>
      <c r="H118" s="568"/>
      <c r="I118" s="568"/>
      <c r="J118" s="568"/>
    </row>
    <row r="119" spans="1:10" ht="14.25" customHeight="1" x14ac:dyDescent="0.25">
      <c r="A119" s="568"/>
      <c r="B119" s="568"/>
      <c r="C119" s="568"/>
      <c r="D119" s="568"/>
      <c r="E119" s="568"/>
      <c r="F119" s="568"/>
      <c r="G119" s="568"/>
      <c r="H119" s="568"/>
      <c r="I119" s="568"/>
      <c r="J119" s="568"/>
    </row>
    <row r="120" spans="1:10" ht="14.25" customHeight="1" x14ac:dyDescent="0.25">
      <c r="A120" s="569" t="s">
        <v>773</v>
      </c>
      <c r="B120" s="569"/>
      <c r="C120" s="569"/>
      <c r="D120" s="569"/>
      <c r="E120" s="569"/>
      <c r="F120" s="569"/>
      <c r="G120" s="569"/>
      <c r="H120" s="569"/>
      <c r="I120" s="569"/>
      <c r="J120" s="569"/>
    </row>
    <row r="121" spans="1:10" ht="14.25" customHeight="1" x14ac:dyDescent="0.25">
      <c r="A121" s="568"/>
      <c r="B121" s="568"/>
      <c r="C121" s="568"/>
      <c r="D121" s="568"/>
      <c r="E121" s="568"/>
      <c r="F121" s="568"/>
      <c r="G121" s="568"/>
      <c r="H121" s="568"/>
      <c r="I121" s="568"/>
      <c r="J121" s="568"/>
    </row>
    <row r="122" spans="1:10" ht="14.25" customHeight="1" x14ac:dyDescent="0.25">
      <c r="A122" s="246" t="s">
        <v>774</v>
      </c>
      <c r="B122" s="246" t="s">
        <v>775</v>
      </c>
      <c r="C122" s="246"/>
      <c r="D122" s="246"/>
      <c r="E122" s="246"/>
      <c r="F122" s="246"/>
      <c r="G122" s="246"/>
      <c r="H122" s="246"/>
      <c r="I122" s="246"/>
      <c r="J122" s="246"/>
    </row>
    <row r="123" spans="1:10" ht="14.25" customHeight="1" x14ac:dyDescent="0.25">
      <c r="A123" s="246" t="s">
        <v>776</v>
      </c>
      <c r="B123" s="246" t="s">
        <v>777</v>
      </c>
      <c r="C123" s="246"/>
      <c r="D123" s="246"/>
      <c r="E123" s="246"/>
      <c r="F123" s="246"/>
      <c r="G123" s="246"/>
      <c r="H123" s="246"/>
      <c r="I123" s="246"/>
      <c r="J123" s="246"/>
    </row>
    <row r="124" spans="1:10" ht="14.25" customHeight="1" x14ac:dyDescent="0.25">
      <c r="A124" s="246" t="s">
        <v>776</v>
      </c>
      <c r="B124" s="246" t="s">
        <v>778</v>
      </c>
      <c r="C124" s="246"/>
      <c r="D124" s="246"/>
      <c r="E124" s="246"/>
      <c r="F124" s="246"/>
      <c r="G124" s="246"/>
      <c r="H124" s="246"/>
      <c r="I124" s="246"/>
      <c r="J124" s="246"/>
    </row>
    <row r="125" spans="1:10" ht="14.25" customHeight="1" x14ac:dyDescent="0.25">
      <c r="A125" s="246" t="s">
        <v>776</v>
      </c>
      <c r="B125" s="246" t="s">
        <v>779</v>
      </c>
      <c r="C125" s="246"/>
      <c r="D125" s="246"/>
      <c r="E125" s="246"/>
      <c r="F125" s="246"/>
      <c r="G125" s="246"/>
      <c r="H125" s="246"/>
      <c r="I125" s="246"/>
      <c r="J125" s="246"/>
    </row>
    <row r="126" spans="1:10" ht="14.25" customHeight="1" x14ac:dyDescent="0.25">
      <c r="A126" s="246" t="s">
        <v>776</v>
      </c>
      <c r="B126" s="246" t="s">
        <v>780</v>
      </c>
      <c r="C126" s="246"/>
      <c r="D126" s="246"/>
      <c r="E126" s="246"/>
      <c r="F126" s="246"/>
      <c r="G126" s="246"/>
      <c r="H126" s="246"/>
      <c r="I126" s="246"/>
      <c r="J126" s="246"/>
    </row>
    <row r="127" spans="1:10" ht="14.25" customHeight="1" x14ac:dyDescent="0.25">
      <c r="A127" s="568"/>
      <c r="B127" s="568"/>
      <c r="C127" s="568"/>
      <c r="D127" s="568"/>
      <c r="E127" s="568"/>
      <c r="F127" s="568"/>
      <c r="G127" s="568"/>
      <c r="H127" s="568"/>
      <c r="I127" s="568"/>
      <c r="J127" s="568"/>
    </row>
    <row r="128" spans="1:10" ht="14.25" customHeight="1" x14ac:dyDescent="0.25">
      <c r="A128" s="569" t="s">
        <v>773</v>
      </c>
      <c r="B128" s="569"/>
      <c r="C128" s="569"/>
      <c r="D128" s="569"/>
      <c r="E128" s="569"/>
      <c r="F128" s="569"/>
      <c r="G128" s="569"/>
      <c r="H128" s="569"/>
      <c r="I128" s="569"/>
      <c r="J128" s="569"/>
    </row>
    <row r="129" spans="1:11" ht="14.25" customHeight="1" x14ac:dyDescent="0.25">
      <c r="A129" s="568"/>
      <c r="B129" s="568"/>
      <c r="C129" s="568"/>
      <c r="D129" s="568"/>
      <c r="E129" s="568"/>
      <c r="F129" s="568"/>
      <c r="G129" s="568"/>
      <c r="H129" s="568"/>
      <c r="I129" s="568"/>
      <c r="J129" s="568"/>
    </row>
    <row r="130" spans="1:11" ht="14.25" customHeight="1" x14ac:dyDescent="0.25">
      <c r="A130" s="568" t="s">
        <v>781</v>
      </c>
      <c r="B130" s="568"/>
      <c r="C130" s="568"/>
      <c r="D130" s="568"/>
      <c r="E130" s="568"/>
      <c r="F130" s="568"/>
      <c r="G130" s="568"/>
      <c r="H130" s="568"/>
      <c r="I130" s="568"/>
      <c r="J130" s="568"/>
    </row>
    <row r="131" spans="1:11" ht="14.25" customHeight="1" x14ac:dyDescent="0.25">
      <c r="A131" s="568" t="s">
        <v>726</v>
      </c>
      <c r="B131" s="568"/>
      <c r="C131" s="568"/>
      <c r="D131" s="568"/>
      <c r="E131" s="568"/>
      <c r="F131" s="568"/>
      <c r="G131" s="568"/>
      <c r="H131" s="568"/>
      <c r="I131" s="568"/>
      <c r="J131" s="568"/>
    </row>
    <row r="132" spans="1:11" ht="26.25" customHeight="1" x14ac:dyDescent="0.25">
      <c r="A132" s="570" t="s">
        <v>782</v>
      </c>
      <c r="B132" s="570"/>
      <c r="C132" s="570"/>
      <c r="D132" s="570"/>
      <c r="E132" s="570"/>
      <c r="F132" s="570"/>
      <c r="G132" s="570"/>
      <c r="H132" s="570"/>
      <c r="I132" s="570"/>
      <c r="J132" s="570"/>
      <c r="K132" s="570"/>
    </row>
    <row r="133" spans="1:11" ht="14.25" customHeight="1" x14ac:dyDescent="0.25">
      <c r="A133" s="570" t="s">
        <v>783</v>
      </c>
      <c r="B133" s="570"/>
      <c r="C133" s="570"/>
      <c r="D133" s="570"/>
      <c r="E133" s="570"/>
      <c r="F133" s="570"/>
      <c r="G133" s="570"/>
      <c r="H133" s="570"/>
      <c r="I133" s="570"/>
      <c r="J133" s="570"/>
      <c r="K133" s="570"/>
    </row>
    <row r="134" spans="1:11" ht="14.25" customHeight="1" x14ac:dyDescent="0.25">
      <c r="A134" s="570" t="s">
        <v>784</v>
      </c>
      <c r="B134" s="570"/>
      <c r="C134" s="570"/>
      <c r="D134" s="570"/>
      <c r="E134" s="570"/>
      <c r="F134" s="570"/>
      <c r="G134" s="570"/>
      <c r="H134" s="570"/>
      <c r="I134" s="570"/>
      <c r="J134" s="570"/>
      <c r="K134" s="570"/>
    </row>
    <row r="135" spans="1:11" ht="14.25" customHeight="1" x14ac:dyDescent="0.25">
      <c r="A135" s="570" t="s">
        <v>785</v>
      </c>
      <c r="B135" s="570"/>
      <c r="C135" s="570"/>
      <c r="D135" s="570"/>
      <c r="E135" s="570"/>
      <c r="F135" s="570"/>
      <c r="G135" s="570"/>
      <c r="H135" s="570"/>
      <c r="I135" s="570"/>
      <c r="J135" s="570"/>
    </row>
    <row r="136" spans="1:11" ht="26.25" customHeight="1" x14ac:dyDescent="0.25">
      <c r="A136" s="570" t="s">
        <v>786</v>
      </c>
      <c r="B136" s="570"/>
      <c r="C136" s="570"/>
      <c r="D136" s="570"/>
      <c r="E136" s="570"/>
      <c r="F136" s="570"/>
      <c r="G136" s="570"/>
      <c r="H136" s="570"/>
      <c r="I136" s="570"/>
      <c r="J136" s="570"/>
    </row>
    <row r="137" spans="1:11" ht="14.25" customHeight="1" x14ac:dyDescent="0.25">
      <c r="A137" s="570" t="s">
        <v>787</v>
      </c>
      <c r="B137" s="570"/>
      <c r="C137" s="570"/>
      <c r="D137" s="570"/>
      <c r="E137" s="570"/>
      <c r="F137" s="570"/>
      <c r="G137" s="570"/>
      <c r="H137" s="570"/>
      <c r="I137" s="570"/>
      <c r="J137" s="570"/>
    </row>
    <row r="138" spans="1:11" ht="14.25" customHeight="1" x14ac:dyDescent="0.25">
      <c r="A138" s="570" t="s">
        <v>788</v>
      </c>
      <c r="B138" s="570"/>
      <c r="C138" s="570"/>
      <c r="D138" s="570"/>
      <c r="E138" s="570"/>
      <c r="F138" s="570"/>
      <c r="G138" s="570"/>
      <c r="H138" s="570"/>
      <c r="I138" s="570"/>
      <c r="J138" s="570"/>
    </row>
    <row r="139" spans="1:11" ht="23.25" customHeight="1" x14ac:dyDescent="0.25">
      <c r="A139" s="570" t="s">
        <v>789</v>
      </c>
      <c r="B139" s="570"/>
      <c r="C139" s="570"/>
      <c r="D139" s="570"/>
      <c r="E139" s="570"/>
      <c r="F139" s="570"/>
      <c r="G139" s="570"/>
      <c r="H139" s="570"/>
      <c r="I139" s="570"/>
      <c r="J139" s="570"/>
    </row>
    <row r="140" spans="1:11" ht="14.25" customHeight="1" x14ac:dyDescent="0.25">
      <c r="A140" s="570" t="s">
        <v>790</v>
      </c>
      <c r="B140" s="570"/>
      <c r="C140" s="570"/>
      <c r="D140" s="570"/>
      <c r="E140" s="570"/>
      <c r="F140" s="570"/>
      <c r="G140" s="570"/>
      <c r="H140" s="570"/>
      <c r="I140" s="570"/>
      <c r="J140" s="570"/>
    </row>
    <row r="141" spans="1:11" ht="14.25" customHeight="1" x14ac:dyDescent="0.25">
      <c r="A141" s="570" t="s">
        <v>791</v>
      </c>
      <c r="B141" s="570"/>
      <c r="C141" s="570"/>
      <c r="D141" s="570"/>
      <c r="E141" s="570"/>
      <c r="F141" s="570"/>
      <c r="G141" s="570"/>
      <c r="H141" s="570"/>
      <c r="I141" s="570"/>
      <c r="J141" s="570"/>
    </row>
    <row r="142" spans="1:11" ht="14.25" customHeight="1" x14ac:dyDescent="0.25">
      <c r="A142" s="570"/>
      <c r="B142" s="570"/>
      <c r="C142" s="570"/>
      <c r="D142" s="570"/>
      <c r="E142" s="570"/>
      <c r="F142" s="570"/>
      <c r="G142" s="570"/>
      <c r="H142" s="570"/>
      <c r="I142" s="570"/>
      <c r="J142" s="570"/>
    </row>
    <row r="143" spans="1:11" ht="14.25" customHeight="1" x14ac:dyDescent="0.25">
      <c r="A143" s="569" t="s">
        <v>773</v>
      </c>
      <c r="B143" s="569"/>
      <c r="C143" s="569"/>
      <c r="D143" s="569"/>
      <c r="E143" s="569"/>
      <c r="F143" s="569"/>
      <c r="G143" s="569"/>
      <c r="H143" s="569"/>
      <c r="I143" s="569"/>
      <c r="J143" s="569"/>
    </row>
    <row r="144" spans="1:11" ht="14.25" customHeight="1" x14ac:dyDescent="0.25">
      <c r="A144" s="568"/>
      <c r="B144" s="568"/>
      <c r="C144" s="568"/>
      <c r="D144" s="568"/>
      <c r="E144" s="568"/>
      <c r="F144" s="568"/>
      <c r="G144" s="568"/>
      <c r="H144" s="568"/>
      <c r="I144" s="568"/>
      <c r="J144" s="568"/>
    </row>
    <row r="145" spans="1:10" ht="14.25" customHeight="1" x14ac:dyDescent="0.25">
      <c r="A145" s="568" t="s">
        <v>792</v>
      </c>
      <c r="B145" s="568"/>
      <c r="C145" s="568"/>
      <c r="D145" s="568"/>
      <c r="E145" s="568"/>
      <c r="F145" s="568"/>
      <c r="G145" s="568"/>
      <c r="H145" s="568"/>
      <c r="I145" s="568"/>
      <c r="J145" s="568"/>
    </row>
    <row r="146" spans="1:10" ht="14.25" customHeight="1" x14ac:dyDescent="0.25">
      <c r="A146" s="568" t="s">
        <v>726</v>
      </c>
      <c r="B146" s="568"/>
      <c r="C146" s="568"/>
      <c r="D146" s="568"/>
      <c r="E146" s="568"/>
      <c r="F146" s="568"/>
      <c r="G146" s="568"/>
      <c r="H146" s="568"/>
      <c r="I146" s="568"/>
      <c r="J146" s="568"/>
    </row>
    <row r="147" spans="1:10" ht="14.25" customHeight="1" x14ac:dyDescent="0.25">
      <c r="A147" s="246" t="s">
        <v>793</v>
      </c>
      <c r="B147" s="246" t="s">
        <v>794</v>
      </c>
      <c r="C147" s="246"/>
      <c r="D147" s="246"/>
      <c r="E147" s="246"/>
      <c r="F147" s="246"/>
      <c r="G147" s="246"/>
      <c r="H147" s="246"/>
      <c r="I147" s="246"/>
      <c r="J147" s="246"/>
    </row>
    <row r="148" spans="1:10" ht="14.25" customHeight="1" x14ac:dyDescent="0.25">
      <c r="A148" s="246" t="s">
        <v>795</v>
      </c>
      <c r="B148" s="246" t="s">
        <v>796</v>
      </c>
      <c r="C148" s="246"/>
      <c r="D148" s="246"/>
      <c r="E148" s="246"/>
      <c r="F148" s="246"/>
      <c r="G148" s="246"/>
      <c r="H148" s="246"/>
      <c r="I148" s="246"/>
      <c r="J148" s="246"/>
    </row>
    <row r="149" spans="1:10" ht="14.25" customHeight="1" x14ac:dyDescent="0.25">
      <c r="A149" s="246" t="s">
        <v>797</v>
      </c>
      <c r="B149" s="246" t="s">
        <v>798</v>
      </c>
      <c r="C149" s="246"/>
      <c r="D149" s="246"/>
      <c r="E149" s="246"/>
      <c r="F149" s="246"/>
      <c r="G149" s="246"/>
      <c r="H149" s="246"/>
      <c r="I149" s="246"/>
      <c r="J149" s="246"/>
    </row>
    <row r="150" spans="1:10" ht="14.25" customHeight="1" x14ac:dyDescent="0.25">
      <c r="A150" s="246" t="s">
        <v>799</v>
      </c>
      <c r="B150" s="246" t="s">
        <v>800</v>
      </c>
      <c r="C150" s="246"/>
      <c r="D150" s="246"/>
      <c r="E150" s="246"/>
      <c r="F150" s="246"/>
      <c r="G150" s="246"/>
      <c r="H150" s="246"/>
      <c r="I150" s="246"/>
      <c r="J150" s="246"/>
    </row>
    <row r="151" spans="1:10" ht="14.25" customHeight="1" x14ac:dyDescent="0.25">
      <c r="A151" s="246" t="s">
        <v>774</v>
      </c>
      <c r="B151" s="246" t="s">
        <v>801</v>
      </c>
      <c r="C151" s="246"/>
      <c r="D151" s="246"/>
      <c r="E151" s="246"/>
      <c r="F151" s="246"/>
      <c r="G151" s="246"/>
      <c r="H151" s="246"/>
      <c r="I151" s="246"/>
      <c r="J151" s="246"/>
    </row>
    <row r="152" spans="1:10" ht="14.25" customHeight="1" x14ac:dyDescent="0.25">
      <c r="A152" s="568"/>
      <c r="B152" s="568"/>
      <c r="C152" s="568"/>
      <c r="D152" s="568"/>
      <c r="E152" s="568"/>
      <c r="F152" s="568"/>
      <c r="G152" s="568"/>
      <c r="H152" s="568"/>
      <c r="I152" s="568"/>
      <c r="J152" s="568"/>
    </row>
    <row r="153" spans="1:10" ht="14.25" customHeight="1" x14ac:dyDescent="0.25">
      <c r="A153" s="568" t="s">
        <v>802</v>
      </c>
      <c r="B153" s="568"/>
      <c r="C153" s="568"/>
      <c r="D153" s="568"/>
      <c r="E153" s="568"/>
      <c r="F153" s="568"/>
      <c r="G153" s="568"/>
      <c r="H153" s="568"/>
      <c r="I153" s="568"/>
      <c r="J153" s="568"/>
    </row>
    <row r="154" spans="1:10" ht="14.25" customHeight="1" x14ac:dyDescent="0.25">
      <c r="A154" s="568"/>
      <c r="B154" s="568"/>
      <c r="C154" s="568"/>
      <c r="D154" s="568"/>
      <c r="E154" s="568"/>
      <c r="F154" s="568"/>
      <c r="G154" s="568"/>
      <c r="H154" s="568"/>
      <c r="I154" s="568"/>
      <c r="J154" s="568"/>
    </row>
    <row r="155" spans="1:10" ht="14.25" customHeight="1" x14ac:dyDescent="0.25">
      <c r="A155" s="568" t="s">
        <v>803</v>
      </c>
      <c r="B155" s="568"/>
      <c r="C155" s="568"/>
      <c r="D155" s="568"/>
      <c r="E155" s="568"/>
      <c r="F155" s="568"/>
      <c r="G155" s="568"/>
      <c r="H155" s="568"/>
      <c r="I155" s="568"/>
      <c r="J155" s="568"/>
    </row>
    <row r="156" spans="1:10" ht="14.25" customHeight="1" x14ac:dyDescent="0.25">
      <c r="A156" s="569" t="s">
        <v>773</v>
      </c>
      <c r="B156" s="569"/>
      <c r="C156" s="569"/>
      <c r="D156" s="569"/>
      <c r="E156" s="569"/>
      <c r="F156" s="569"/>
      <c r="G156" s="569"/>
      <c r="H156" s="569"/>
      <c r="I156" s="569"/>
      <c r="J156" s="569"/>
    </row>
    <row r="157" spans="1:10" ht="14.25" customHeight="1" x14ac:dyDescent="0.25">
      <c r="A157" s="568"/>
      <c r="B157" s="568"/>
      <c r="C157" s="568"/>
      <c r="D157" s="568"/>
      <c r="E157" s="568"/>
      <c r="F157" s="568"/>
      <c r="G157" s="568"/>
      <c r="H157" s="568"/>
      <c r="I157" s="568"/>
      <c r="J157" s="568"/>
    </row>
    <row r="158" spans="1:10" ht="14.25" customHeight="1" x14ac:dyDescent="0.25">
      <c r="A158" s="571" t="s">
        <v>804</v>
      </c>
      <c r="B158" s="571"/>
      <c r="C158" s="571"/>
      <c r="D158" s="571"/>
      <c r="E158" s="571"/>
      <c r="F158" s="571"/>
      <c r="G158" s="571"/>
      <c r="H158" s="571"/>
      <c r="I158" s="571"/>
      <c r="J158" s="571"/>
    </row>
    <row r="159" spans="1:10" ht="14.25" customHeight="1" x14ac:dyDescent="0.25">
      <c r="A159" s="568" t="s">
        <v>805</v>
      </c>
      <c r="B159" s="568"/>
      <c r="C159" s="568"/>
      <c r="D159" s="568"/>
      <c r="E159" s="568"/>
      <c r="F159" s="568"/>
      <c r="G159" s="568"/>
      <c r="H159" s="568"/>
      <c r="I159" s="568"/>
      <c r="J159" s="568"/>
    </row>
    <row r="160" spans="1:10" ht="14.25" customHeight="1" x14ac:dyDescent="0.25">
      <c r="A160" s="568" t="s">
        <v>806</v>
      </c>
      <c r="B160" s="568"/>
      <c r="C160" s="568"/>
      <c r="D160" s="568"/>
      <c r="E160" s="568"/>
      <c r="F160" s="568"/>
      <c r="G160" s="568"/>
      <c r="H160" s="568"/>
      <c r="I160" s="568"/>
      <c r="J160" s="568"/>
    </row>
    <row r="161" spans="1:10" ht="14.25" customHeight="1" x14ac:dyDescent="0.25">
      <c r="A161" s="568"/>
      <c r="B161" s="568"/>
      <c r="C161" s="568"/>
      <c r="D161" s="568"/>
      <c r="E161" s="568"/>
      <c r="F161" s="568"/>
      <c r="G161" s="568"/>
      <c r="H161" s="568"/>
      <c r="I161" s="568"/>
      <c r="J161" s="568"/>
    </row>
    <row r="162" spans="1:10" ht="14.25" customHeight="1" x14ac:dyDescent="0.25">
      <c r="A162" s="569" t="s">
        <v>807</v>
      </c>
      <c r="B162" s="569"/>
      <c r="C162" s="569"/>
      <c r="D162" s="569"/>
      <c r="E162" s="569"/>
      <c r="F162" s="569"/>
      <c r="G162" s="569"/>
      <c r="H162" s="569"/>
      <c r="I162" s="569"/>
      <c r="J162" s="569"/>
    </row>
    <row r="163" spans="1:10" ht="14.25" customHeight="1" x14ac:dyDescent="0.25">
      <c r="A163" s="568"/>
      <c r="B163" s="568"/>
      <c r="C163" s="568"/>
      <c r="D163" s="568"/>
      <c r="E163" s="568"/>
      <c r="F163" s="568"/>
      <c r="G163" s="568"/>
      <c r="H163" s="568"/>
      <c r="I163" s="568"/>
      <c r="J163" s="568"/>
    </row>
    <row r="164" spans="1:10" ht="14.25" customHeight="1" x14ac:dyDescent="0.25">
      <c r="A164" s="568" t="s">
        <v>808</v>
      </c>
      <c r="B164" s="568"/>
      <c r="C164" s="568"/>
      <c r="D164" s="568"/>
      <c r="E164" s="568"/>
      <c r="F164" s="568"/>
      <c r="G164" s="568"/>
      <c r="H164" s="568"/>
      <c r="I164" s="568"/>
      <c r="J164" s="568"/>
    </row>
    <row r="165" spans="1:10" ht="14.25" customHeight="1" x14ac:dyDescent="0.25">
      <c r="A165" s="568"/>
      <c r="B165" s="568"/>
      <c r="C165" s="568"/>
      <c r="D165" s="568"/>
      <c r="E165" s="568"/>
      <c r="F165" s="568"/>
      <c r="G165" s="568"/>
      <c r="H165" s="568"/>
      <c r="I165" s="568"/>
      <c r="J165" s="568"/>
    </row>
    <row r="166" spans="1:10" ht="14.25" customHeight="1" x14ac:dyDescent="0.25">
      <c r="A166" s="569" t="s">
        <v>809</v>
      </c>
      <c r="B166" s="569"/>
      <c r="C166" s="569"/>
      <c r="D166" s="569"/>
      <c r="E166" s="569"/>
      <c r="F166" s="569"/>
      <c r="G166" s="569"/>
      <c r="H166" s="569"/>
      <c r="I166" s="569"/>
      <c r="J166" s="569"/>
    </row>
    <row r="167" spans="1:10" ht="14.25" customHeight="1" x14ac:dyDescent="0.25">
      <c r="A167" s="568"/>
      <c r="B167" s="568"/>
      <c r="C167" s="568"/>
      <c r="D167" s="568"/>
      <c r="E167" s="568"/>
      <c r="F167" s="568"/>
      <c r="G167" s="568"/>
      <c r="H167" s="568"/>
      <c r="I167" s="568"/>
      <c r="J167" s="568"/>
    </row>
    <row r="168" spans="1:10" ht="14.25" customHeight="1" x14ac:dyDescent="0.25">
      <c r="A168" s="568" t="s">
        <v>810</v>
      </c>
      <c r="B168" s="568"/>
      <c r="C168" s="568"/>
      <c r="D168" s="568"/>
      <c r="E168" s="568"/>
      <c r="F168" s="568"/>
      <c r="G168" s="568"/>
      <c r="H168" s="568"/>
      <c r="I168" s="568"/>
      <c r="J168" s="568"/>
    </row>
    <row r="169" spans="1:10" ht="14.25" customHeight="1" x14ac:dyDescent="0.25">
      <c r="A169" s="568"/>
      <c r="B169" s="568"/>
      <c r="C169" s="568"/>
      <c r="D169" s="568"/>
      <c r="E169" s="568"/>
      <c r="F169" s="568"/>
      <c r="G169" s="568"/>
      <c r="H169" s="568"/>
      <c r="I169" s="568"/>
      <c r="J169" s="568"/>
    </row>
    <row r="170" spans="1:10" ht="14.25" customHeight="1" x14ac:dyDescent="0.25">
      <c r="A170" s="569" t="s">
        <v>773</v>
      </c>
      <c r="B170" s="569"/>
      <c r="C170" s="569"/>
      <c r="D170" s="569"/>
      <c r="E170" s="569"/>
      <c r="F170" s="569"/>
      <c r="G170" s="569"/>
      <c r="H170" s="569"/>
      <c r="I170" s="569"/>
      <c r="J170" s="569"/>
    </row>
    <row r="171" spans="1:10" ht="14.25" customHeight="1" x14ac:dyDescent="0.25">
      <c r="A171" s="568"/>
      <c r="B171" s="568"/>
      <c r="C171" s="568"/>
      <c r="D171" s="568"/>
      <c r="E171" s="568"/>
      <c r="F171" s="568"/>
      <c r="G171" s="568"/>
      <c r="H171" s="568"/>
      <c r="I171" s="568"/>
      <c r="J171" s="568"/>
    </row>
    <row r="172" spans="1:10" ht="14.25" customHeight="1" x14ac:dyDescent="0.25">
      <c r="A172" s="568" t="s">
        <v>811</v>
      </c>
      <c r="B172" s="568"/>
      <c r="C172" s="568"/>
      <c r="D172" s="568"/>
      <c r="E172" s="568"/>
      <c r="F172" s="568"/>
      <c r="G172" s="568"/>
      <c r="H172" s="568"/>
      <c r="I172" s="568"/>
      <c r="J172" s="568"/>
    </row>
    <row r="173" spans="1:10" ht="14.25" customHeight="1" x14ac:dyDescent="0.25">
      <c r="A173" s="568"/>
      <c r="B173" s="568"/>
      <c r="C173" s="568"/>
      <c r="D173" s="568"/>
      <c r="E173" s="568"/>
      <c r="F173" s="568"/>
      <c r="G173" s="568"/>
      <c r="H173" s="568"/>
      <c r="I173" s="568"/>
      <c r="J173" s="568"/>
    </row>
    <row r="174" spans="1:10" ht="14.25" customHeight="1" x14ac:dyDescent="0.25">
      <c r="A174" s="569" t="s">
        <v>773</v>
      </c>
      <c r="B174" s="569"/>
      <c r="C174" s="569"/>
      <c r="D174" s="569"/>
      <c r="E174" s="569"/>
      <c r="F174" s="569"/>
      <c r="G174" s="569"/>
      <c r="H174" s="569"/>
      <c r="I174" s="569"/>
      <c r="J174" s="569"/>
    </row>
    <row r="175" spans="1:10" ht="14.25" customHeight="1" x14ac:dyDescent="0.25">
      <c r="A175" s="568"/>
      <c r="B175" s="568"/>
      <c r="C175" s="568"/>
      <c r="D175" s="568"/>
      <c r="E175" s="568"/>
      <c r="F175" s="568"/>
      <c r="G175" s="568"/>
      <c r="H175" s="568"/>
      <c r="I175" s="568"/>
      <c r="J175" s="568"/>
    </row>
    <row r="176" spans="1:10" ht="14.25" customHeight="1" x14ac:dyDescent="0.25">
      <c r="A176" s="568" t="s">
        <v>812</v>
      </c>
      <c r="B176" s="568"/>
      <c r="C176" s="568"/>
      <c r="D176" s="568"/>
      <c r="E176" s="568"/>
      <c r="F176" s="568"/>
      <c r="G176" s="568"/>
      <c r="H176" s="568"/>
      <c r="I176" s="568"/>
      <c r="J176" s="568"/>
    </row>
    <row r="177" spans="1:11" ht="14.25" customHeight="1" x14ac:dyDescent="0.25">
      <c r="A177" s="568"/>
      <c r="B177" s="568"/>
      <c r="C177" s="568"/>
      <c r="D177" s="568"/>
      <c r="E177" s="568"/>
      <c r="F177" s="568"/>
      <c r="G177" s="568"/>
      <c r="H177" s="568"/>
      <c r="I177" s="568"/>
      <c r="J177" s="568"/>
    </row>
    <row r="178" spans="1:11" ht="14.25" customHeight="1" x14ac:dyDescent="0.25">
      <c r="A178" s="569" t="s">
        <v>773</v>
      </c>
      <c r="B178" s="569"/>
      <c r="C178" s="569"/>
      <c r="D178" s="569"/>
      <c r="E178" s="569"/>
      <c r="F178" s="569"/>
      <c r="G178" s="569"/>
      <c r="H178" s="569"/>
      <c r="I178" s="569"/>
      <c r="J178" s="569"/>
    </row>
    <row r="179" spans="1:11" ht="14.25" customHeight="1" x14ac:dyDescent="0.25">
      <c r="A179" s="568"/>
      <c r="B179" s="568"/>
      <c r="C179" s="568"/>
      <c r="D179" s="568"/>
      <c r="E179" s="568"/>
      <c r="F179" s="568"/>
      <c r="G179" s="568"/>
      <c r="H179" s="568"/>
      <c r="I179" s="568"/>
      <c r="J179" s="568"/>
    </row>
    <row r="180" spans="1:11" ht="24" customHeight="1" x14ac:dyDescent="0.25">
      <c r="A180" s="570" t="s">
        <v>813</v>
      </c>
      <c r="B180" s="570"/>
      <c r="C180" s="570"/>
      <c r="D180" s="570"/>
      <c r="E180" s="570"/>
      <c r="F180" s="570"/>
      <c r="G180" s="570"/>
      <c r="H180" s="570"/>
      <c r="I180" s="570"/>
      <c r="J180" s="570"/>
      <c r="K180" s="570"/>
    </row>
    <row r="181" spans="1:11" ht="14.25" customHeight="1" x14ac:dyDescent="0.25">
      <c r="A181" s="568"/>
      <c r="B181" s="568"/>
      <c r="C181" s="568"/>
      <c r="D181" s="568"/>
      <c r="E181" s="568"/>
      <c r="F181" s="568"/>
      <c r="G181" s="568"/>
      <c r="H181" s="568"/>
      <c r="I181" s="568"/>
      <c r="J181" s="568"/>
    </row>
    <row r="182" spans="1:11" ht="14.25" customHeight="1" x14ac:dyDescent="0.25">
      <c r="A182" s="569" t="s">
        <v>773</v>
      </c>
      <c r="B182" s="569"/>
      <c r="C182" s="569"/>
      <c r="D182" s="569"/>
      <c r="E182" s="569"/>
      <c r="F182" s="569"/>
      <c r="G182" s="569"/>
      <c r="H182" s="569"/>
      <c r="I182" s="569"/>
      <c r="J182" s="569"/>
    </row>
    <row r="183" spans="1:11" ht="14.25" customHeight="1" x14ac:dyDescent="0.25">
      <c r="A183" s="568"/>
      <c r="B183" s="568"/>
      <c r="C183" s="568"/>
      <c r="D183" s="568"/>
      <c r="E183" s="568"/>
      <c r="F183" s="568"/>
      <c r="G183" s="568"/>
      <c r="H183" s="568"/>
      <c r="I183" s="568"/>
      <c r="J183" s="568"/>
    </row>
    <row r="184" spans="1:11" ht="14.25" customHeight="1" x14ac:dyDescent="0.25">
      <c r="A184" s="568" t="s">
        <v>814</v>
      </c>
      <c r="B184" s="568"/>
      <c r="C184" s="568"/>
      <c r="D184" s="568"/>
      <c r="E184" s="568"/>
      <c r="F184" s="568"/>
      <c r="G184" s="568"/>
      <c r="H184" s="568"/>
      <c r="I184" s="568"/>
      <c r="J184" s="568"/>
    </row>
    <row r="185" spans="1:11" ht="14.25" customHeight="1" x14ac:dyDescent="0.25">
      <c r="A185" s="569" t="s">
        <v>773</v>
      </c>
      <c r="B185" s="569"/>
      <c r="C185" s="569"/>
      <c r="D185" s="569"/>
      <c r="E185" s="569"/>
      <c r="F185" s="569"/>
      <c r="G185" s="569"/>
      <c r="H185" s="569"/>
      <c r="I185" s="569"/>
      <c r="J185" s="569"/>
    </row>
    <row r="186" spans="1:11" ht="14.25" customHeight="1" x14ac:dyDescent="0.25">
      <c r="A186" s="568"/>
      <c r="B186" s="568"/>
      <c r="C186" s="568"/>
      <c r="D186" s="568"/>
      <c r="E186" s="568"/>
      <c r="F186" s="568"/>
      <c r="G186" s="568"/>
      <c r="H186" s="568"/>
      <c r="I186" s="568"/>
      <c r="J186" s="568"/>
    </row>
    <row r="187" spans="1:11" ht="14.25" customHeight="1" x14ac:dyDescent="0.25">
      <c r="A187" s="568" t="s">
        <v>815</v>
      </c>
      <c r="B187" s="568"/>
      <c r="C187" s="568"/>
      <c r="D187" s="568"/>
      <c r="E187" s="568"/>
      <c r="F187" s="568"/>
      <c r="G187" s="568"/>
      <c r="H187" s="568"/>
      <c r="I187" s="568"/>
      <c r="J187" s="568"/>
    </row>
    <row r="188" spans="1:11" ht="14.25" customHeight="1" x14ac:dyDescent="0.25">
      <c r="A188" s="569" t="s">
        <v>773</v>
      </c>
      <c r="B188" s="569"/>
      <c r="C188" s="569"/>
      <c r="D188" s="569"/>
      <c r="E188" s="569"/>
      <c r="F188" s="569"/>
      <c r="G188" s="569"/>
      <c r="H188" s="569"/>
      <c r="I188" s="569"/>
      <c r="J188" s="569"/>
    </row>
    <row r="189" spans="1:11" ht="14.25" customHeight="1" x14ac:dyDescent="0.25">
      <c r="A189" s="568"/>
      <c r="B189" s="568"/>
      <c r="C189" s="568"/>
      <c r="D189" s="568"/>
      <c r="E189" s="568"/>
      <c r="F189" s="568"/>
      <c r="G189" s="568"/>
      <c r="H189" s="568"/>
      <c r="I189" s="568"/>
      <c r="J189" s="568"/>
    </row>
    <row r="190" spans="1:11" ht="14.25" customHeight="1" x14ac:dyDescent="0.25">
      <c r="A190" s="568" t="s">
        <v>816</v>
      </c>
      <c r="B190" s="568"/>
      <c r="C190" s="568"/>
      <c r="D190" s="568"/>
      <c r="E190" s="568"/>
      <c r="F190" s="568"/>
      <c r="G190" s="568"/>
      <c r="H190" s="568"/>
      <c r="I190" s="568"/>
      <c r="J190" s="568"/>
    </row>
    <row r="191" spans="1:11" ht="14.25" customHeight="1" x14ac:dyDescent="0.25">
      <c r="A191" s="246" t="s">
        <v>793</v>
      </c>
      <c r="B191" s="246" t="s">
        <v>817</v>
      </c>
      <c r="C191" s="246"/>
      <c r="D191" s="246"/>
      <c r="E191" s="246"/>
      <c r="F191" s="246"/>
      <c r="G191" s="246"/>
      <c r="H191" s="246"/>
      <c r="I191" s="246"/>
      <c r="J191" s="246"/>
    </row>
    <row r="192" spans="1:11" ht="14.25" customHeight="1" x14ac:dyDescent="0.25">
      <c r="A192" s="246" t="s">
        <v>795</v>
      </c>
      <c r="B192" s="246" t="s">
        <v>818</v>
      </c>
      <c r="C192" s="246"/>
      <c r="D192" s="246"/>
      <c r="E192" s="246"/>
      <c r="F192" s="246"/>
      <c r="G192" s="246"/>
      <c r="H192" s="246"/>
      <c r="I192" s="246"/>
      <c r="J192" s="246"/>
    </row>
    <row r="193" spans="1:10" ht="14.25" customHeight="1" x14ac:dyDescent="0.25">
      <c r="A193" s="246" t="s">
        <v>797</v>
      </c>
      <c r="B193" s="246" t="s">
        <v>819</v>
      </c>
      <c r="C193" s="246"/>
      <c r="D193" s="246"/>
      <c r="E193" s="246"/>
      <c r="F193" s="246"/>
      <c r="G193" s="246"/>
      <c r="H193" s="246"/>
      <c r="I193" s="246"/>
      <c r="J193" s="246"/>
    </row>
    <row r="194" spans="1:10" ht="14.25" customHeight="1" x14ac:dyDescent="0.25">
      <c r="A194" s="246" t="s">
        <v>799</v>
      </c>
      <c r="B194" s="246" t="s">
        <v>820</v>
      </c>
      <c r="C194" s="246"/>
      <c r="D194" s="246"/>
      <c r="E194" s="246"/>
      <c r="F194" s="246"/>
      <c r="G194" s="246"/>
      <c r="H194" s="246"/>
      <c r="I194" s="246"/>
      <c r="J194" s="246"/>
    </row>
    <row r="195" spans="1:10" ht="14.25" customHeight="1" x14ac:dyDescent="0.25">
      <c r="A195" s="569" t="s">
        <v>773</v>
      </c>
      <c r="B195" s="569"/>
      <c r="C195" s="569"/>
      <c r="D195" s="569"/>
      <c r="E195" s="569"/>
      <c r="F195" s="569"/>
      <c r="G195" s="569"/>
      <c r="H195" s="569"/>
      <c r="I195" s="569"/>
      <c r="J195" s="569"/>
    </row>
    <row r="196" spans="1:10" ht="14.25" customHeight="1" x14ac:dyDescent="0.25">
      <c r="A196" s="568"/>
      <c r="B196" s="568"/>
      <c r="C196" s="568"/>
      <c r="D196" s="568"/>
      <c r="E196" s="568"/>
      <c r="F196" s="568"/>
      <c r="G196" s="568"/>
      <c r="H196" s="568"/>
      <c r="I196" s="568"/>
      <c r="J196" s="568"/>
    </row>
    <row r="197" spans="1:10" ht="14.25" customHeight="1" x14ac:dyDescent="0.25">
      <c r="A197" s="571" t="s">
        <v>821</v>
      </c>
      <c r="B197" s="571"/>
      <c r="C197" s="571"/>
      <c r="D197" s="571"/>
      <c r="E197" s="571"/>
      <c r="F197" s="571"/>
      <c r="G197" s="571"/>
      <c r="H197" s="571"/>
      <c r="I197" s="571"/>
      <c r="J197" s="571"/>
    </row>
    <row r="198" spans="1:10" ht="14.25" customHeight="1" x14ac:dyDescent="0.25">
      <c r="A198" s="568" t="s">
        <v>822</v>
      </c>
      <c r="B198" s="568"/>
      <c r="C198" s="568"/>
      <c r="D198" s="568"/>
      <c r="E198" s="568"/>
      <c r="F198" s="568"/>
      <c r="G198" s="568"/>
      <c r="H198" s="568"/>
      <c r="I198" s="568"/>
      <c r="J198" s="568"/>
    </row>
    <row r="199" spans="1:10" ht="14.25" customHeight="1" x14ac:dyDescent="0.25">
      <c r="A199" s="247" t="s">
        <v>793</v>
      </c>
      <c r="B199" s="247" t="s">
        <v>823</v>
      </c>
      <c r="C199" s="247"/>
      <c r="D199" s="248"/>
      <c r="E199" s="248"/>
      <c r="F199" s="248"/>
      <c r="G199" s="248"/>
      <c r="H199" s="248"/>
      <c r="I199" s="248"/>
      <c r="J199" s="248"/>
    </row>
    <row r="200" spans="1:10" ht="14.25" customHeight="1" x14ac:dyDescent="0.25">
      <c r="A200" s="246" t="s">
        <v>795</v>
      </c>
      <c r="B200" s="246" t="s">
        <v>824</v>
      </c>
      <c r="C200" s="246"/>
      <c r="D200" s="246"/>
      <c r="E200" s="246"/>
      <c r="F200" s="246"/>
      <c r="G200" s="246"/>
      <c r="H200" s="246"/>
      <c r="I200" s="246"/>
      <c r="J200" s="246"/>
    </row>
    <row r="201" spans="1:10" ht="14.25" customHeight="1" x14ac:dyDescent="0.25">
      <c r="A201" s="568"/>
      <c r="B201" s="568"/>
      <c r="C201" s="568"/>
      <c r="D201" s="568"/>
      <c r="E201" s="568"/>
      <c r="F201" s="568"/>
      <c r="G201" s="568"/>
      <c r="H201" s="568"/>
      <c r="I201" s="568"/>
      <c r="J201" s="568"/>
    </row>
    <row r="202" spans="1:10" ht="14.25" customHeight="1" x14ac:dyDescent="0.25">
      <c r="A202" s="568"/>
      <c r="B202" s="568"/>
      <c r="C202" s="568"/>
      <c r="D202" s="568"/>
      <c r="E202" s="568"/>
      <c r="F202" s="568"/>
      <c r="G202" s="568"/>
      <c r="H202" s="568"/>
      <c r="I202" s="568"/>
      <c r="J202" s="568"/>
    </row>
    <row r="203" spans="1:10" ht="14.25" customHeight="1" x14ac:dyDescent="0.25">
      <c r="A203" s="569" t="s">
        <v>773</v>
      </c>
      <c r="B203" s="569"/>
      <c r="C203" s="569"/>
      <c r="D203" s="569"/>
      <c r="E203" s="569"/>
      <c r="F203" s="569"/>
      <c r="G203" s="569"/>
      <c r="H203" s="569"/>
      <c r="I203" s="569"/>
      <c r="J203" s="569"/>
    </row>
    <row r="204" spans="1:10" ht="14.25" customHeight="1" x14ac:dyDescent="0.25">
      <c r="A204" s="568"/>
      <c r="B204" s="568"/>
      <c r="C204" s="568"/>
      <c r="D204" s="568"/>
      <c r="E204" s="568"/>
      <c r="F204" s="568"/>
      <c r="G204" s="568"/>
      <c r="H204" s="568"/>
      <c r="I204" s="568"/>
      <c r="J204" s="568"/>
    </row>
    <row r="205" spans="1:10" ht="14.25" customHeight="1" x14ac:dyDescent="0.25">
      <c r="A205" s="249">
        <v>10</v>
      </c>
      <c r="B205" s="249" t="s">
        <v>825</v>
      </c>
      <c r="C205" s="246"/>
      <c r="D205" s="246"/>
      <c r="E205" s="246"/>
      <c r="F205" s="246"/>
      <c r="G205" s="246"/>
      <c r="H205" s="246"/>
      <c r="I205" s="246"/>
      <c r="J205" s="246"/>
    </row>
    <row r="206" spans="1:10" ht="14.25" customHeight="1" x14ac:dyDescent="0.25">
      <c r="A206" s="246" t="s">
        <v>793</v>
      </c>
      <c r="B206" s="246" t="s">
        <v>826</v>
      </c>
      <c r="C206" s="246"/>
      <c r="D206" s="246"/>
      <c r="E206" s="246"/>
      <c r="F206" s="246"/>
      <c r="G206" s="246"/>
      <c r="H206" s="246"/>
      <c r="I206" s="246"/>
      <c r="J206" s="246"/>
    </row>
    <row r="207" spans="1:10" ht="14.25" customHeight="1" thickBot="1" x14ac:dyDescent="0.3">
      <c r="A207" s="246"/>
      <c r="B207" s="246"/>
      <c r="C207" s="246"/>
      <c r="D207" s="246"/>
      <c r="E207" s="246"/>
      <c r="F207" s="246"/>
      <c r="G207" s="246"/>
      <c r="H207" s="246"/>
      <c r="I207" s="246"/>
      <c r="J207" s="246"/>
    </row>
    <row r="208" spans="1:10" ht="14.25" customHeight="1" thickBot="1" x14ac:dyDescent="0.3">
      <c r="A208" s="246"/>
      <c r="B208" s="246"/>
      <c r="C208" s="246"/>
      <c r="D208" s="246"/>
      <c r="E208" s="246"/>
      <c r="F208" s="246"/>
      <c r="G208" s="250" t="s">
        <v>827</v>
      </c>
      <c r="H208" s="251" t="s">
        <v>828</v>
      </c>
      <c r="I208" s="246"/>
      <c r="J208" s="246"/>
    </row>
    <row r="209" spans="1:10" ht="14.25" customHeight="1" thickBot="1" x14ac:dyDescent="0.3">
      <c r="A209" s="246"/>
      <c r="B209" s="246"/>
      <c r="C209" s="246"/>
      <c r="D209" s="246"/>
      <c r="E209" s="246"/>
      <c r="F209" s="246"/>
      <c r="G209" s="252" t="s">
        <v>829</v>
      </c>
      <c r="H209" s="253">
        <v>37373867.25</v>
      </c>
      <c r="I209" s="246"/>
      <c r="J209" s="246"/>
    </row>
    <row r="210" spans="1:10" ht="14.25" customHeight="1" thickBot="1" x14ac:dyDescent="0.3">
      <c r="A210" s="246"/>
      <c r="B210" s="246"/>
      <c r="C210" s="246"/>
      <c r="D210" s="246"/>
      <c r="E210" s="246"/>
      <c r="F210" s="246"/>
      <c r="G210" s="252" t="s">
        <v>830</v>
      </c>
      <c r="H210" s="253">
        <v>86297148.920000002</v>
      </c>
      <c r="I210" s="246"/>
      <c r="J210" s="246"/>
    </row>
    <row r="211" spans="1:10" ht="14.25" customHeight="1" thickBot="1" x14ac:dyDescent="0.3">
      <c r="A211" s="246"/>
      <c r="B211" s="246"/>
      <c r="C211" s="246"/>
      <c r="D211" s="246"/>
      <c r="E211" s="246"/>
      <c r="F211" s="246"/>
      <c r="G211" s="252" t="s">
        <v>829</v>
      </c>
      <c r="H211" s="253">
        <v>30801005.93</v>
      </c>
      <c r="I211" s="246"/>
      <c r="J211" s="246"/>
    </row>
    <row r="212" spans="1:10" ht="14.25" customHeight="1" thickBot="1" x14ac:dyDescent="0.3">
      <c r="A212" s="246"/>
      <c r="B212" s="246"/>
      <c r="C212" s="246"/>
      <c r="D212" s="246"/>
      <c r="E212" s="246"/>
      <c r="F212" s="246"/>
      <c r="G212" s="252" t="s">
        <v>831</v>
      </c>
      <c r="H212" s="253">
        <v>28425701.609999999</v>
      </c>
      <c r="I212" s="246"/>
      <c r="J212" s="246"/>
    </row>
    <row r="213" spans="1:10" ht="14.25" customHeight="1" thickBot="1" x14ac:dyDescent="0.3">
      <c r="A213" s="246"/>
      <c r="B213" s="246"/>
      <c r="C213" s="246"/>
      <c r="D213" s="246"/>
      <c r="E213" s="246"/>
      <c r="F213" s="246"/>
      <c r="G213" s="252" t="s">
        <v>832</v>
      </c>
      <c r="H213" s="253">
        <v>0</v>
      </c>
      <c r="I213" s="246"/>
      <c r="J213" s="246"/>
    </row>
    <row r="214" spans="1:10" ht="14.25" customHeight="1" thickBot="1" x14ac:dyDescent="0.3">
      <c r="A214" s="246"/>
      <c r="B214" s="246"/>
      <c r="C214" s="246"/>
      <c r="D214" s="246"/>
      <c r="E214" s="246"/>
      <c r="F214" s="246"/>
      <c r="G214" s="252" t="s">
        <v>833</v>
      </c>
      <c r="H214" s="253">
        <v>0</v>
      </c>
      <c r="I214" s="246"/>
      <c r="J214" s="246"/>
    </row>
    <row r="215" spans="1:10" ht="14.25" customHeight="1" thickBot="1" x14ac:dyDescent="0.3">
      <c r="A215" s="246"/>
      <c r="B215" s="246"/>
      <c r="C215" s="246"/>
      <c r="D215" s="246"/>
      <c r="E215" s="246"/>
      <c r="F215" s="246"/>
      <c r="G215" s="252" t="s">
        <v>834</v>
      </c>
      <c r="H215" s="253">
        <v>0</v>
      </c>
      <c r="I215" s="246"/>
      <c r="J215" s="246"/>
    </row>
    <row r="216" spans="1:10" ht="14.25" customHeight="1" thickBot="1" x14ac:dyDescent="0.3">
      <c r="A216" s="246"/>
      <c r="B216" s="246"/>
      <c r="C216" s="246"/>
      <c r="D216" s="246"/>
      <c r="E216" s="246"/>
      <c r="F216" s="246"/>
      <c r="G216" s="252" t="s">
        <v>835</v>
      </c>
      <c r="H216" s="253">
        <v>0</v>
      </c>
      <c r="I216" s="246"/>
      <c r="J216" s="246"/>
    </row>
    <row r="217" spans="1:10" ht="14.25" customHeight="1" thickBot="1" x14ac:dyDescent="0.3">
      <c r="A217" s="246"/>
      <c r="B217" s="246"/>
      <c r="C217" s="246"/>
      <c r="D217" s="246"/>
      <c r="E217" s="246"/>
      <c r="F217" s="246"/>
      <c r="G217" s="252" t="s">
        <v>836</v>
      </c>
      <c r="H217" s="253">
        <v>0</v>
      </c>
      <c r="I217" s="246"/>
      <c r="J217" s="246"/>
    </row>
    <row r="218" spans="1:10" ht="14.25" customHeight="1" thickBot="1" x14ac:dyDescent="0.3">
      <c r="A218" s="246"/>
      <c r="B218" s="246"/>
      <c r="C218" s="246"/>
      <c r="D218" s="246"/>
      <c r="E218" s="246"/>
      <c r="F218" s="246"/>
      <c r="G218" s="252" t="s">
        <v>837</v>
      </c>
      <c r="H218" s="253">
        <v>0</v>
      </c>
      <c r="I218" s="246"/>
      <c r="J218" s="246"/>
    </row>
    <row r="219" spans="1:10" ht="14.25" customHeight="1" thickBot="1" x14ac:dyDescent="0.3">
      <c r="A219" s="246"/>
      <c r="B219" s="246"/>
      <c r="C219" s="246"/>
      <c r="D219" s="246"/>
      <c r="E219" s="246"/>
      <c r="F219" s="246"/>
      <c r="G219" s="252" t="s">
        <v>838</v>
      </c>
      <c r="H219" s="253">
        <v>0</v>
      </c>
      <c r="I219" s="246"/>
      <c r="J219" s="246"/>
    </row>
    <row r="220" spans="1:10" ht="14.25" customHeight="1" thickBot="1" x14ac:dyDescent="0.3">
      <c r="A220" s="246"/>
      <c r="B220" s="246"/>
      <c r="C220" s="246"/>
      <c r="D220" s="246"/>
      <c r="E220" s="246"/>
      <c r="F220" s="246"/>
      <c r="G220" s="252" t="s">
        <v>839</v>
      </c>
      <c r="H220" s="253">
        <v>0</v>
      </c>
      <c r="I220" s="246"/>
      <c r="J220" s="246"/>
    </row>
    <row r="221" spans="1:10" ht="14.25" customHeight="1" thickBot="1" x14ac:dyDescent="0.3">
      <c r="A221" s="246"/>
      <c r="B221" s="246"/>
      <c r="C221" s="246"/>
      <c r="D221" s="246"/>
      <c r="E221" s="246"/>
      <c r="F221" s="246"/>
      <c r="G221" s="252" t="s">
        <v>840</v>
      </c>
      <c r="H221" s="253">
        <v>19299075.260000002</v>
      </c>
      <c r="I221" s="246"/>
      <c r="J221" s="246"/>
    </row>
    <row r="222" spans="1:10" ht="14.25" customHeight="1" thickBot="1" x14ac:dyDescent="0.3">
      <c r="A222" s="246"/>
      <c r="B222" s="246"/>
      <c r="C222" s="246"/>
      <c r="D222" s="246"/>
      <c r="E222" s="246"/>
      <c r="F222" s="246"/>
      <c r="G222" s="252" t="s">
        <v>841</v>
      </c>
      <c r="H222" s="253">
        <v>14405602.390000001</v>
      </c>
      <c r="I222" s="246"/>
      <c r="J222" s="246"/>
    </row>
    <row r="223" spans="1:10" ht="14.25" customHeight="1" thickBot="1" x14ac:dyDescent="0.3">
      <c r="A223" s="246"/>
      <c r="B223" s="246"/>
      <c r="C223" s="246"/>
      <c r="D223" s="246"/>
      <c r="E223" s="246"/>
      <c r="F223" s="246"/>
      <c r="G223" s="252" t="s">
        <v>842</v>
      </c>
      <c r="H223" s="253">
        <v>106314.06</v>
      </c>
      <c r="I223" s="246"/>
      <c r="J223" s="246"/>
    </row>
    <row r="224" spans="1:10" ht="14.25" customHeight="1" thickBot="1" x14ac:dyDescent="0.3">
      <c r="A224" s="246"/>
      <c r="B224" s="246"/>
      <c r="C224" s="246"/>
      <c r="D224" s="246"/>
      <c r="E224" s="246"/>
      <c r="F224" s="246"/>
      <c r="G224" s="252" t="s">
        <v>843</v>
      </c>
      <c r="H224" s="253">
        <v>12635462.68</v>
      </c>
      <c r="I224" s="246"/>
      <c r="J224" s="246"/>
    </row>
    <row r="225" spans="1:10" ht="14.25" customHeight="1" thickBot="1" x14ac:dyDescent="0.3">
      <c r="A225" s="246"/>
      <c r="B225" s="246"/>
      <c r="C225" s="246"/>
      <c r="D225" s="246"/>
      <c r="E225" s="246"/>
      <c r="F225" s="246"/>
      <c r="G225" s="252" t="s">
        <v>844</v>
      </c>
      <c r="H225" s="253">
        <v>30897883.390000001</v>
      </c>
      <c r="I225" s="246"/>
      <c r="J225" s="246"/>
    </row>
    <row r="226" spans="1:10" ht="14.25" customHeight="1" thickBot="1" x14ac:dyDescent="0.3">
      <c r="A226" s="246"/>
      <c r="B226" s="246"/>
      <c r="C226" s="246"/>
      <c r="D226" s="246"/>
      <c r="E226" s="246"/>
      <c r="F226" s="246"/>
      <c r="G226" s="254" t="s">
        <v>845</v>
      </c>
      <c r="H226" s="255">
        <f>SUM(H209:H225)</f>
        <v>260242061.48999995</v>
      </c>
      <c r="I226" s="246"/>
      <c r="J226" s="246"/>
    </row>
    <row r="227" spans="1:10" ht="14.25" customHeight="1" thickBot="1" x14ac:dyDescent="0.3">
      <c r="A227" s="246"/>
      <c r="B227" s="246"/>
      <c r="C227" s="246"/>
      <c r="D227" s="246"/>
      <c r="E227" s="246"/>
      <c r="F227" s="246"/>
      <c r="G227" s="252"/>
      <c r="H227" s="256"/>
      <c r="I227" s="246"/>
      <c r="J227" s="246"/>
    </row>
    <row r="228" spans="1:10" ht="14.25" customHeight="1" thickBot="1" x14ac:dyDescent="0.3">
      <c r="A228" s="246"/>
      <c r="B228" s="246"/>
      <c r="C228" s="246"/>
      <c r="D228" s="246"/>
      <c r="E228" s="246"/>
      <c r="F228" s="246"/>
      <c r="G228" s="254" t="s">
        <v>846</v>
      </c>
      <c r="H228" s="257" t="s">
        <v>828</v>
      </c>
      <c r="I228" s="246"/>
      <c r="J228" s="246"/>
    </row>
    <row r="229" spans="1:10" ht="14.25" customHeight="1" thickBot="1" x14ac:dyDescent="0.3">
      <c r="A229" s="246"/>
      <c r="B229" s="246"/>
      <c r="C229" s="246"/>
      <c r="D229" s="246"/>
      <c r="E229" s="246"/>
      <c r="F229" s="246"/>
      <c r="G229" s="252" t="s">
        <v>847</v>
      </c>
      <c r="H229" s="253">
        <v>0</v>
      </c>
      <c r="I229" s="246"/>
      <c r="J229" s="246"/>
    </row>
    <row r="230" spans="1:10" ht="14.25" customHeight="1" thickBot="1" x14ac:dyDescent="0.3">
      <c r="A230" s="246"/>
      <c r="B230" s="246"/>
      <c r="C230" s="246"/>
      <c r="D230" s="246"/>
      <c r="E230" s="246"/>
      <c r="F230" s="246"/>
      <c r="G230" s="252" t="s">
        <v>848</v>
      </c>
      <c r="H230" s="253">
        <v>0</v>
      </c>
      <c r="I230" s="246"/>
      <c r="J230" s="246"/>
    </row>
    <row r="231" spans="1:10" ht="14.25" customHeight="1" thickBot="1" x14ac:dyDescent="0.3">
      <c r="A231" s="246"/>
      <c r="B231" s="246"/>
      <c r="C231" s="246"/>
      <c r="D231" s="246"/>
      <c r="E231" s="246"/>
      <c r="F231" s="246"/>
      <c r="G231" s="252" t="s">
        <v>849</v>
      </c>
      <c r="H231" s="253">
        <v>0</v>
      </c>
      <c r="I231" s="246"/>
      <c r="J231" s="246"/>
    </row>
    <row r="232" spans="1:10" ht="14.25" customHeight="1" thickBot="1" x14ac:dyDescent="0.3">
      <c r="A232" s="246"/>
      <c r="B232" s="246"/>
      <c r="C232" s="246"/>
      <c r="D232" s="246"/>
      <c r="E232" s="246"/>
      <c r="F232" s="246"/>
      <c r="G232" s="252" t="s">
        <v>850</v>
      </c>
      <c r="H232" s="253">
        <v>101000</v>
      </c>
      <c r="I232" s="246"/>
      <c r="J232" s="246"/>
    </row>
    <row r="233" spans="1:10" ht="14.25" customHeight="1" thickBot="1" x14ac:dyDescent="0.3">
      <c r="A233" s="246"/>
      <c r="B233" s="246"/>
      <c r="C233" s="246"/>
      <c r="D233" s="246"/>
      <c r="E233" s="246"/>
      <c r="F233" s="246"/>
      <c r="G233" s="252" t="s">
        <v>851</v>
      </c>
      <c r="H233" s="253">
        <v>1315324.05</v>
      </c>
      <c r="I233" s="246"/>
      <c r="J233" s="246"/>
    </row>
    <row r="234" spans="1:10" ht="14.25" customHeight="1" thickBot="1" x14ac:dyDescent="0.3">
      <c r="A234" s="246"/>
      <c r="B234" s="246"/>
      <c r="C234" s="246"/>
      <c r="D234" s="246"/>
      <c r="E234" s="246"/>
      <c r="F234" s="246"/>
      <c r="G234" s="252" t="s">
        <v>852</v>
      </c>
      <c r="H234" s="253">
        <v>45858</v>
      </c>
      <c r="I234" s="246"/>
      <c r="J234" s="246"/>
    </row>
    <row r="235" spans="1:10" ht="14.25" customHeight="1" thickBot="1" x14ac:dyDescent="0.3">
      <c r="A235" s="246"/>
      <c r="B235" s="246"/>
      <c r="C235" s="246"/>
      <c r="D235" s="246"/>
      <c r="E235" s="246"/>
      <c r="F235" s="246"/>
      <c r="G235" s="252" t="s">
        <v>853</v>
      </c>
      <c r="H235" s="253">
        <v>232840</v>
      </c>
      <c r="I235" s="246"/>
      <c r="J235" s="246"/>
    </row>
    <row r="236" spans="1:10" ht="14.25" customHeight="1" thickBot="1" x14ac:dyDescent="0.3">
      <c r="A236" s="246"/>
      <c r="B236" s="246"/>
      <c r="C236" s="246"/>
      <c r="D236" s="246"/>
      <c r="E236" s="246"/>
      <c r="F236" s="246"/>
      <c r="G236" s="252" t="s">
        <v>854</v>
      </c>
      <c r="H236" s="253">
        <v>5542462.9800000004</v>
      </c>
      <c r="I236" s="246"/>
      <c r="J236" s="246"/>
    </row>
    <row r="237" spans="1:10" ht="14.25" customHeight="1" thickBot="1" x14ac:dyDescent="0.3">
      <c r="A237" s="246"/>
      <c r="B237" s="246"/>
      <c r="C237" s="246"/>
      <c r="D237" s="246"/>
      <c r="E237" s="246"/>
      <c r="F237" s="246"/>
      <c r="G237" s="252" t="s">
        <v>855</v>
      </c>
      <c r="H237" s="253">
        <v>3247605.82</v>
      </c>
      <c r="I237" s="246"/>
      <c r="J237" s="246"/>
    </row>
    <row r="238" spans="1:10" ht="14.25" customHeight="1" thickBot="1" x14ac:dyDescent="0.3">
      <c r="A238" s="246"/>
      <c r="B238" s="246"/>
      <c r="C238" s="246"/>
      <c r="D238" s="246"/>
      <c r="E238" s="246"/>
      <c r="F238" s="246"/>
      <c r="G238" s="252" t="s">
        <v>856</v>
      </c>
      <c r="H238" s="253">
        <v>0</v>
      </c>
      <c r="I238" s="246"/>
      <c r="J238" s="246"/>
    </row>
    <row r="239" spans="1:10" ht="14.25" customHeight="1" thickBot="1" x14ac:dyDescent="0.3">
      <c r="A239" s="246"/>
      <c r="B239" s="246"/>
      <c r="C239" s="246"/>
      <c r="D239" s="246"/>
      <c r="E239" s="246"/>
      <c r="F239" s="246"/>
      <c r="G239" s="252" t="s">
        <v>857</v>
      </c>
      <c r="H239" s="253">
        <v>0</v>
      </c>
      <c r="I239" s="246"/>
      <c r="J239" s="246"/>
    </row>
    <row r="240" spans="1:10" ht="14.25" customHeight="1" thickBot="1" x14ac:dyDescent="0.3">
      <c r="A240" s="246"/>
      <c r="B240" s="246"/>
      <c r="C240" s="246"/>
      <c r="D240" s="246"/>
      <c r="E240" s="246"/>
      <c r="F240" s="246"/>
      <c r="G240" s="252" t="s">
        <v>858</v>
      </c>
      <c r="H240" s="253">
        <v>0</v>
      </c>
      <c r="I240" s="246"/>
      <c r="J240" s="246"/>
    </row>
    <row r="241" spans="1:10" ht="14.25" customHeight="1" thickBot="1" x14ac:dyDescent="0.3">
      <c r="A241" s="246"/>
      <c r="B241" s="246"/>
      <c r="C241" s="246"/>
      <c r="D241" s="246"/>
      <c r="E241" s="246"/>
      <c r="F241" s="246"/>
      <c r="G241" s="252" t="s">
        <v>859</v>
      </c>
      <c r="H241" s="253">
        <v>0</v>
      </c>
      <c r="I241" s="246"/>
      <c r="J241" s="246"/>
    </row>
    <row r="242" spans="1:10" ht="14.25" customHeight="1" thickBot="1" x14ac:dyDescent="0.3">
      <c r="A242" s="246"/>
      <c r="B242" s="246"/>
      <c r="C242" s="246"/>
      <c r="D242" s="246"/>
      <c r="E242" s="246"/>
      <c r="F242" s="246"/>
      <c r="G242" s="252"/>
      <c r="H242" s="253"/>
      <c r="I242" s="246"/>
      <c r="J242" s="246"/>
    </row>
    <row r="243" spans="1:10" ht="14.25" customHeight="1" thickBot="1" x14ac:dyDescent="0.3">
      <c r="A243" s="246"/>
      <c r="B243" s="246"/>
      <c r="C243" s="246"/>
      <c r="D243" s="246"/>
      <c r="E243" s="246"/>
      <c r="F243" s="246"/>
      <c r="G243" s="254" t="s">
        <v>845</v>
      </c>
      <c r="H243" s="255">
        <f>SUM(H229:H242)</f>
        <v>10485090.85</v>
      </c>
      <c r="I243" s="246"/>
      <c r="J243" s="246"/>
    </row>
    <row r="244" spans="1:10" ht="14.25" customHeight="1" x14ac:dyDescent="0.25">
      <c r="A244" s="246"/>
      <c r="B244" s="246"/>
      <c r="C244" s="246"/>
      <c r="D244" s="246"/>
      <c r="E244" s="246"/>
      <c r="F244" s="246"/>
      <c r="G244" s="246"/>
      <c r="H244" s="246"/>
      <c r="I244" s="246"/>
      <c r="J244" s="246"/>
    </row>
    <row r="245" spans="1:10" ht="14.25" customHeight="1" x14ac:dyDescent="0.25">
      <c r="A245" s="246"/>
      <c r="B245" s="246"/>
      <c r="C245" s="246"/>
      <c r="D245" s="246"/>
      <c r="E245" s="246"/>
      <c r="F245" s="246"/>
      <c r="G245" s="246"/>
      <c r="H245" s="246"/>
      <c r="I245" s="246"/>
      <c r="J245" s="246"/>
    </row>
    <row r="246" spans="1:10" ht="14.25" customHeight="1" x14ac:dyDescent="0.25">
      <c r="A246" s="246" t="s">
        <v>795</v>
      </c>
      <c r="B246" s="246" t="s">
        <v>860</v>
      </c>
      <c r="C246" s="245"/>
      <c r="D246" s="245"/>
      <c r="E246" s="245"/>
      <c r="F246" s="245"/>
      <c r="G246" s="245"/>
      <c r="H246" s="245"/>
      <c r="I246" s="245"/>
      <c r="J246" s="245"/>
    </row>
    <row r="247" spans="1:10" ht="14.25" customHeight="1" thickBot="1" x14ac:dyDescent="0.3">
      <c r="A247" s="246"/>
      <c r="B247" s="246"/>
      <c r="C247" s="245"/>
      <c r="D247" s="245"/>
      <c r="E247" s="245"/>
      <c r="F247" s="245"/>
      <c r="G247" s="245"/>
      <c r="H247" s="245"/>
      <c r="I247" s="245"/>
      <c r="J247" s="245"/>
    </row>
    <row r="248" spans="1:10" ht="14.25" customHeight="1" thickBot="1" x14ac:dyDescent="0.3">
      <c r="A248" s="246"/>
      <c r="B248" s="246"/>
      <c r="C248" s="245"/>
      <c r="D248" s="245"/>
      <c r="E248" s="245"/>
      <c r="F248" s="245"/>
      <c r="G248" s="250" t="s">
        <v>827</v>
      </c>
      <c r="H248" s="251" t="s">
        <v>861</v>
      </c>
      <c r="I248" s="245"/>
      <c r="J248" s="245"/>
    </row>
    <row r="249" spans="1:10" ht="14.25" customHeight="1" thickBot="1" x14ac:dyDescent="0.3">
      <c r="A249" s="246"/>
      <c r="B249" s="246"/>
      <c r="C249" s="245"/>
      <c r="D249" s="245"/>
      <c r="E249" s="245"/>
      <c r="F249" s="245"/>
      <c r="G249" s="252" t="s">
        <v>829</v>
      </c>
      <c r="H249" s="258">
        <v>33112301.32</v>
      </c>
      <c r="I249" s="245"/>
      <c r="J249" s="245"/>
    </row>
    <row r="250" spans="1:10" ht="14.25" customHeight="1" thickBot="1" x14ac:dyDescent="0.3">
      <c r="A250" s="246"/>
      <c r="B250" s="246"/>
      <c r="C250" s="245"/>
      <c r="D250" s="245"/>
      <c r="E250" s="245"/>
      <c r="F250" s="245"/>
      <c r="G250" s="252" t="s">
        <v>830</v>
      </c>
      <c r="H250" s="258">
        <v>41941643.939999998</v>
      </c>
      <c r="I250" s="245"/>
      <c r="J250" s="245"/>
    </row>
    <row r="251" spans="1:10" ht="14.25" customHeight="1" thickBot="1" x14ac:dyDescent="0.3">
      <c r="A251" s="246"/>
      <c r="B251" s="246"/>
      <c r="C251" s="245"/>
      <c r="D251" s="245"/>
      <c r="E251" s="245"/>
      <c r="F251" s="245"/>
      <c r="G251" s="252" t="s">
        <v>829</v>
      </c>
      <c r="H251" s="258">
        <v>111332282.23999999</v>
      </c>
      <c r="I251" s="245"/>
      <c r="J251" s="245"/>
    </row>
    <row r="252" spans="1:10" ht="14.25" customHeight="1" thickBot="1" x14ac:dyDescent="0.3">
      <c r="A252" s="246"/>
      <c r="B252" s="246"/>
      <c r="C252" s="245"/>
      <c r="D252" s="245"/>
      <c r="E252" s="245"/>
      <c r="F252" s="245"/>
      <c r="G252" s="252" t="s">
        <v>831</v>
      </c>
      <c r="H252" s="258">
        <v>15792056.449999999</v>
      </c>
      <c r="I252" s="245"/>
      <c r="J252" s="245"/>
    </row>
    <row r="253" spans="1:10" ht="14.25" customHeight="1" thickBot="1" x14ac:dyDescent="0.3">
      <c r="A253" s="246"/>
      <c r="B253" s="246"/>
      <c r="C253" s="245"/>
      <c r="D253" s="245"/>
      <c r="E253" s="245"/>
      <c r="F253" s="245"/>
      <c r="G253" s="252" t="s">
        <v>832</v>
      </c>
      <c r="H253" s="258">
        <v>516.5</v>
      </c>
      <c r="I253" s="245"/>
      <c r="J253" s="245"/>
    </row>
    <row r="254" spans="1:10" ht="14.25" customHeight="1" thickBot="1" x14ac:dyDescent="0.3">
      <c r="A254" s="246"/>
      <c r="B254" s="246"/>
      <c r="C254" s="245"/>
      <c r="D254" s="245"/>
      <c r="E254" s="245"/>
      <c r="F254" s="245"/>
      <c r="G254" s="252" t="s">
        <v>833</v>
      </c>
      <c r="H254" s="258">
        <v>626.5</v>
      </c>
      <c r="I254" s="245"/>
      <c r="J254" s="245"/>
    </row>
    <row r="255" spans="1:10" ht="14.25" customHeight="1" thickBot="1" x14ac:dyDescent="0.3">
      <c r="A255" s="246"/>
      <c r="B255" s="246"/>
      <c r="C255" s="245"/>
      <c r="D255" s="245"/>
      <c r="E255" s="245"/>
      <c r="F255" s="245"/>
      <c r="G255" s="252" t="s">
        <v>834</v>
      </c>
      <c r="H255" s="258">
        <v>864</v>
      </c>
      <c r="I255" s="245"/>
      <c r="J255" s="245"/>
    </row>
    <row r="256" spans="1:10" ht="14.25" customHeight="1" thickBot="1" x14ac:dyDescent="0.3">
      <c r="A256" s="246"/>
      <c r="B256" s="246"/>
      <c r="C256" s="245"/>
      <c r="D256" s="245"/>
      <c r="E256" s="245"/>
      <c r="F256" s="245"/>
      <c r="G256" s="252" t="s">
        <v>835</v>
      </c>
      <c r="H256" s="258">
        <v>944</v>
      </c>
      <c r="I256" s="245"/>
      <c r="J256" s="245"/>
    </row>
    <row r="257" spans="1:10" ht="14.25" customHeight="1" thickBot="1" x14ac:dyDescent="0.3">
      <c r="A257" s="246"/>
      <c r="B257" s="246"/>
      <c r="C257" s="245"/>
      <c r="D257" s="245"/>
      <c r="E257" s="245"/>
      <c r="F257" s="245"/>
      <c r="G257" s="252" t="s">
        <v>836</v>
      </c>
      <c r="H257" s="258">
        <v>936</v>
      </c>
      <c r="I257" s="245"/>
      <c r="J257" s="245"/>
    </row>
    <row r="258" spans="1:10" ht="14.25" customHeight="1" thickBot="1" x14ac:dyDescent="0.3">
      <c r="A258" s="246"/>
      <c r="B258" s="246"/>
      <c r="C258" s="245"/>
      <c r="D258" s="245"/>
      <c r="E258" s="245"/>
      <c r="F258" s="245"/>
      <c r="G258" s="252" t="s">
        <v>837</v>
      </c>
      <c r="H258" s="258">
        <v>21550.45</v>
      </c>
      <c r="I258" s="245"/>
      <c r="J258" s="245"/>
    </row>
    <row r="259" spans="1:10" ht="14.25" customHeight="1" thickBot="1" x14ac:dyDescent="0.3">
      <c r="A259" s="246"/>
      <c r="B259" s="246"/>
      <c r="C259" s="245"/>
      <c r="D259" s="245"/>
      <c r="E259" s="245"/>
      <c r="F259" s="245"/>
      <c r="G259" s="252" t="s">
        <v>838</v>
      </c>
      <c r="H259" s="258">
        <v>65023.97</v>
      </c>
      <c r="I259" s="245"/>
      <c r="J259" s="245"/>
    </row>
    <row r="260" spans="1:10" ht="14.25" customHeight="1" thickBot="1" x14ac:dyDescent="0.3">
      <c r="A260" s="246"/>
      <c r="B260" s="246"/>
      <c r="C260" s="245"/>
      <c r="D260" s="245"/>
      <c r="E260" s="245"/>
      <c r="F260" s="245"/>
      <c r="G260" s="252" t="s">
        <v>839</v>
      </c>
      <c r="H260" s="258">
        <v>2021517.48</v>
      </c>
      <c r="I260" s="245"/>
      <c r="J260" s="245"/>
    </row>
    <row r="261" spans="1:10" ht="14.25" customHeight="1" thickBot="1" x14ac:dyDescent="0.3">
      <c r="A261" s="246"/>
      <c r="B261" s="246"/>
      <c r="C261" s="245"/>
      <c r="D261" s="245"/>
      <c r="E261" s="245"/>
      <c r="F261" s="245"/>
      <c r="G261" s="252" t="s">
        <v>840</v>
      </c>
      <c r="H261" s="258">
        <v>17936316.559999999</v>
      </c>
      <c r="I261" s="245"/>
      <c r="J261" s="245"/>
    </row>
    <row r="262" spans="1:10" ht="14.25" customHeight="1" thickBot="1" x14ac:dyDescent="0.3">
      <c r="A262" s="246"/>
      <c r="B262" s="246"/>
      <c r="C262" s="245"/>
      <c r="D262" s="245"/>
      <c r="E262" s="245"/>
      <c r="F262" s="245"/>
      <c r="G262" s="252" t="s">
        <v>841</v>
      </c>
      <c r="H262" s="258">
        <v>703413.32</v>
      </c>
      <c r="I262" s="245"/>
      <c r="J262" s="245"/>
    </row>
    <row r="263" spans="1:10" ht="14.25" customHeight="1" thickBot="1" x14ac:dyDescent="0.3">
      <c r="A263" s="246"/>
      <c r="B263" s="246"/>
      <c r="C263" s="245"/>
      <c r="D263" s="245"/>
      <c r="E263" s="245"/>
      <c r="F263" s="245"/>
      <c r="G263" s="252" t="s">
        <v>842</v>
      </c>
      <c r="H263" s="258">
        <v>0</v>
      </c>
      <c r="I263" s="245"/>
      <c r="J263" s="245"/>
    </row>
    <row r="264" spans="1:10" ht="14.25" customHeight="1" thickBot="1" x14ac:dyDescent="0.3">
      <c r="A264" s="246"/>
      <c r="B264" s="246"/>
      <c r="C264" s="245"/>
      <c r="D264" s="245"/>
      <c r="E264" s="245"/>
      <c r="F264" s="245"/>
      <c r="G264" s="252" t="s">
        <v>843</v>
      </c>
      <c r="H264" s="258">
        <v>910852.54</v>
      </c>
      <c r="I264" s="245"/>
      <c r="J264" s="245"/>
    </row>
    <row r="265" spans="1:10" ht="14.25" customHeight="1" thickBot="1" x14ac:dyDescent="0.3">
      <c r="A265" s="246"/>
      <c r="B265" s="246"/>
      <c r="C265" s="245"/>
      <c r="D265" s="245"/>
      <c r="E265" s="245"/>
      <c r="F265" s="245"/>
      <c r="G265" s="252" t="s">
        <v>844</v>
      </c>
      <c r="H265" s="258">
        <v>86597258.569999993</v>
      </c>
      <c r="I265" s="245"/>
      <c r="J265" s="245"/>
    </row>
    <row r="266" spans="1:10" ht="14.25" customHeight="1" thickBot="1" x14ac:dyDescent="0.3">
      <c r="A266" s="246"/>
      <c r="B266" s="246"/>
      <c r="C266" s="245"/>
      <c r="D266" s="245"/>
      <c r="E266" s="245"/>
      <c r="F266" s="245"/>
      <c r="G266" s="254" t="s">
        <v>845</v>
      </c>
      <c r="H266" s="259">
        <f>SUM(H249:H265)</f>
        <v>310438103.83999991</v>
      </c>
      <c r="I266" s="245"/>
      <c r="J266" s="412"/>
    </row>
    <row r="267" spans="1:10" ht="14.25" customHeight="1" thickBot="1" x14ac:dyDescent="0.3">
      <c r="A267" s="246"/>
      <c r="B267" s="246"/>
      <c r="C267" s="245"/>
      <c r="D267" s="245"/>
      <c r="E267" s="245"/>
      <c r="F267" s="245"/>
      <c r="G267" s="252"/>
      <c r="H267" s="256"/>
      <c r="I267" s="245"/>
      <c r="J267" s="245"/>
    </row>
    <row r="268" spans="1:10" ht="14.25" customHeight="1" thickBot="1" x14ac:dyDescent="0.3">
      <c r="A268" s="246"/>
      <c r="B268" s="246"/>
      <c r="C268" s="245"/>
      <c r="D268" s="245"/>
      <c r="E268" s="245"/>
      <c r="F268" s="245"/>
      <c r="G268" s="254" t="s">
        <v>846</v>
      </c>
      <c r="H268" s="257" t="s">
        <v>861</v>
      </c>
      <c r="I268" s="245"/>
      <c r="J268" s="245"/>
    </row>
    <row r="269" spans="1:10" ht="14.25" customHeight="1" thickBot="1" x14ac:dyDescent="0.3">
      <c r="A269" s="246"/>
      <c r="B269" s="246"/>
      <c r="C269" s="245"/>
      <c r="D269" s="245"/>
      <c r="E269" s="245"/>
      <c r="F269" s="245"/>
      <c r="G269" s="252" t="s">
        <v>847</v>
      </c>
      <c r="H269" s="253">
        <v>120000</v>
      </c>
      <c r="I269" s="245"/>
      <c r="J269" s="245"/>
    </row>
    <row r="270" spans="1:10" ht="14.25" customHeight="1" thickBot="1" x14ac:dyDescent="0.3">
      <c r="A270" s="246"/>
      <c r="B270" s="246"/>
      <c r="C270" s="245"/>
      <c r="D270" s="245"/>
      <c r="E270" s="245"/>
      <c r="F270" s="245"/>
      <c r="G270" s="252" t="s">
        <v>848</v>
      </c>
      <c r="H270" s="253">
        <v>2000000</v>
      </c>
      <c r="I270" s="245"/>
      <c r="J270" s="245"/>
    </row>
    <row r="271" spans="1:10" ht="14.25" customHeight="1" thickBot="1" x14ac:dyDescent="0.3">
      <c r="A271" s="246"/>
      <c r="B271" s="246"/>
      <c r="C271" s="245"/>
      <c r="D271" s="245"/>
      <c r="E271" s="245"/>
      <c r="F271" s="245"/>
      <c r="G271" s="252" t="s">
        <v>849</v>
      </c>
      <c r="H271" s="253">
        <v>200000</v>
      </c>
      <c r="I271" s="245"/>
      <c r="J271" s="245"/>
    </row>
    <row r="272" spans="1:10" ht="14.25" customHeight="1" thickBot="1" x14ac:dyDescent="0.3">
      <c r="A272" s="246"/>
      <c r="B272" s="246"/>
      <c r="C272" s="245"/>
      <c r="D272" s="245"/>
      <c r="E272" s="245"/>
      <c r="F272" s="245"/>
      <c r="G272" s="252" t="s">
        <v>850</v>
      </c>
      <c r="H272" s="253">
        <v>4899000</v>
      </c>
      <c r="I272" s="245"/>
      <c r="J272" s="245"/>
    </row>
    <row r="273" spans="1:10" ht="14.25" customHeight="1" thickBot="1" x14ac:dyDescent="0.3">
      <c r="A273" s="246"/>
      <c r="B273" s="246"/>
      <c r="C273" s="245"/>
      <c r="D273" s="245"/>
      <c r="E273" s="245"/>
      <c r="F273" s="245"/>
      <c r="G273" s="252" t="s">
        <v>851</v>
      </c>
      <c r="H273" s="253">
        <v>1184675.95</v>
      </c>
      <c r="I273" s="245"/>
      <c r="J273" s="245"/>
    </row>
    <row r="274" spans="1:10" ht="14.25" customHeight="1" thickBot="1" x14ac:dyDescent="0.3">
      <c r="A274" s="246"/>
      <c r="B274" s="246"/>
      <c r="C274" s="245"/>
      <c r="D274" s="245"/>
      <c r="E274" s="245"/>
      <c r="F274" s="245"/>
      <c r="G274" s="252" t="s">
        <v>852</v>
      </c>
      <c r="H274" s="253">
        <v>154142</v>
      </c>
      <c r="I274" s="245"/>
      <c r="J274" s="245"/>
    </row>
    <row r="275" spans="1:10" ht="14.25" customHeight="1" thickBot="1" x14ac:dyDescent="0.3">
      <c r="A275" s="246"/>
      <c r="B275" s="246"/>
      <c r="C275" s="245"/>
      <c r="D275" s="245"/>
      <c r="E275" s="245"/>
      <c r="F275" s="245"/>
      <c r="G275" s="252" t="s">
        <v>853</v>
      </c>
      <c r="H275" s="253">
        <v>1267160</v>
      </c>
      <c r="I275" s="245"/>
      <c r="J275" s="245"/>
    </row>
    <row r="276" spans="1:10" ht="14.25" customHeight="1" thickBot="1" x14ac:dyDescent="0.3">
      <c r="A276" s="246"/>
      <c r="B276" s="246"/>
      <c r="C276" s="245"/>
      <c r="D276" s="245"/>
      <c r="E276" s="245"/>
      <c r="F276" s="245"/>
      <c r="G276" s="252" t="s">
        <v>854</v>
      </c>
      <c r="H276" s="253">
        <v>19457537.02</v>
      </c>
      <c r="I276" s="245"/>
      <c r="J276" s="245"/>
    </row>
    <row r="277" spans="1:10" ht="14.25" customHeight="1" thickBot="1" x14ac:dyDescent="0.3">
      <c r="A277" s="246"/>
      <c r="B277" s="246"/>
      <c r="C277" s="245"/>
      <c r="D277" s="245"/>
      <c r="E277" s="245"/>
      <c r="F277" s="245"/>
      <c r="G277" s="252" t="s">
        <v>855</v>
      </c>
      <c r="H277" s="253">
        <v>10252394.18</v>
      </c>
      <c r="I277" s="245"/>
      <c r="J277" s="245"/>
    </row>
    <row r="278" spans="1:10" ht="14.25" customHeight="1" thickBot="1" x14ac:dyDescent="0.3">
      <c r="A278" s="246"/>
      <c r="B278" s="246"/>
      <c r="C278" s="245"/>
      <c r="D278" s="245"/>
      <c r="E278" s="245"/>
      <c r="F278" s="245"/>
      <c r="G278" s="252" t="s">
        <v>856</v>
      </c>
      <c r="H278" s="253">
        <v>3000000</v>
      </c>
      <c r="I278" s="245"/>
      <c r="J278" s="245"/>
    </row>
    <row r="279" spans="1:10" ht="14.25" customHeight="1" thickBot="1" x14ac:dyDescent="0.3">
      <c r="A279" s="246"/>
      <c r="B279" s="246"/>
      <c r="C279" s="245"/>
      <c r="D279" s="245"/>
      <c r="E279" s="245"/>
      <c r="F279" s="245"/>
      <c r="G279" s="252" t="s">
        <v>857</v>
      </c>
      <c r="H279" s="253">
        <v>5000</v>
      </c>
      <c r="I279" s="245"/>
      <c r="J279" s="245"/>
    </row>
    <row r="280" spans="1:10" ht="14.25" customHeight="1" thickBot="1" x14ac:dyDescent="0.3">
      <c r="A280" s="246"/>
      <c r="B280" s="246"/>
      <c r="C280" s="245"/>
      <c r="D280" s="245"/>
      <c r="E280" s="245"/>
      <c r="F280" s="245"/>
      <c r="G280" s="252" t="s">
        <v>858</v>
      </c>
      <c r="H280" s="253">
        <v>100000</v>
      </c>
      <c r="I280" s="245"/>
      <c r="J280" s="245"/>
    </row>
    <row r="281" spans="1:10" ht="14.25" customHeight="1" thickBot="1" x14ac:dyDescent="0.3">
      <c r="A281" s="246"/>
      <c r="B281" s="246"/>
      <c r="C281" s="245"/>
      <c r="D281" s="245"/>
      <c r="E281" s="245"/>
      <c r="F281" s="245"/>
      <c r="G281" s="252" t="s">
        <v>859</v>
      </c>
      <c r="H281" s="253">
        <v>120000</v>
      </c>
      <c r="I281" s="245"/>
      <c r="J281" s="245"/>
    </row>
    <row r="282" spans="1:10" ht="14.25" customHeight="1" thickBot="1" x14ac:dyDescent="0.3">
      <c r="A282" s="246"/>
      <c r="B282" s="246"/>
      <c r="C282" s="245"/>
      <c r="D282" s="245"/>
      <c r="E282" s="245"/>
      <c r="F282" s="245"/>
      <c r="G282" s="252"/>
      <c r="H282" s="260"/>
      <c r="I282" s="245"/>
      <c r="J282" s="245"/>
    </row>
    <row r="283" spans="1:10" ht="14.25" customHeight="1" thickBot="1" x14ac:dyDescent="0.3">
      <c r="A283" s="246"/>
      <c r="B283" s="246"/>
      <c r="C283" s="245"/>
      <c r="D283" s="245"/>
      <c r="E283" s="245"/>
      <c r="F283" s="245"/>
      <c r="G283" s="254" t="s">
        <v>845</v>
      </c>
      <c r="H283" s="255">
        <f>SUM(H269:H282)</f>
        <v>42759909.149999999</v>
      </c>
      <c r="I283" s="245"/>
      <c r="J283" s="245"/>
    </row>
    <row r="284" spans="1:10" ht="14.25" customHeight="1" x14ac:dyDescent="0.25">
      <c r="A284" s="246"/>
      <c r="B284" s="246"/>
      <c r="C284" s="245"/>
      <c r="D284" s="245"/>
      <c r="E284" s="245"/>
      <c r="F284" s="245"/>
      <c r="G284" s="245"/>
      <c r="H284" s="245"/>
      <c r="I284" s="245"/>
      <c r="J284" s="245"/>
    </row>
    <row r="285" spans="1:10" ht="14.25" customHeight="1" x14ac:dyDescent="0.25">
      <c r="A285" s="246"/>
      <c r="B285" s="246"/>
      <c r="C285" s="245"/>
      <c r="D285" s="245"/>
      <c r="E285" s="245"/>
      <c r="F285" s="245"/>
      <c r="G285" s="245"/>
      <c r="H285" s="245"/>
      <c r="I285" s="245"/>
      <c r="J285" s="245"/>
    </row>
    <row r="286" spans="1:10" ht="14.25" customHeight="1" x14ac:dyDescent="0.25">
      <c r="A286" s="246">
        <v>11</v>
      </c>
      <c r="B286" s="246" t="s">
        <v>862</v>
      </c>
      <c r="C286" s="246"/>
      <c r="D286" s="246"/>
      <c r="E286" s="246"/>
      <c r="F286" s="246"/>
      <c r="G286" s="246"/>
      <c r="H286" s="246"/>
      <c r="I286" s="246"/>
      <c r="J286" s="246"/>
    </row>
    <row r="287" spans="1:10" ht="14.25" customHeight="1" x14ac:dyDescent="0.25">
      <c r="A287" s="568" t="s">
        <v>863</v>
      </c>
      <c r="B287" s="568"/>
      <c r="C287" s="568"/>
      <c r="D287" s="568"/>
      <c r="E287" s="568"/>
      <c r="F287" s="568"/>
      <c r="G287" s="568"/>
      <c r="H287" s="568"/>
      <c r="I287" s="568"/>
      <c r="J287" s="568"/>
    </row>
    <row r="288" spans="1:10" ht="14.25" customHeight="1" x14ac:dyDescent="0.25">
      <c r="A288" s="246" t="s">
        <v>793</v>
      </c>
      <c r="B288" s="246" t="s">
        <v>864</v>
      </c>
      <c r="C288" s="246"/>
      <c r="D288" s="246"/>
      <c r="E288" s="246"/>
      <c r="F288" s="246"/>
      <c r="G288" s="246"/>
      <c r="H288" s="246"/>
      <c r="I288" s="246"/>
      <c r="J288" s="246"/>
    </row>
    <row r="289" spans="1:11" s="243" customFormat="1" ht="41.25" customHeight="1" x14ac:dyDescent="0.25">
      <c r="A289" s="570" t="s">
        <v>865</v>
      </c>
      <c r="B289" s="570"/>
      <c r="C289" s="570"/>
      <c r="D289" s="570"/>
      <c r="E289" s="570"/>
      <c r="F289" s="570"/>
      <c r="G289" s="570"/>
      <c r="H289" s="570"/>
      <c r="I289" s="570"/>
      <c r="J289" s="570"/>
      <c r="K289" s="570"/>
    </row>
    <row r="290" spans="1:11" ht="14.25" customHeight="1" x14ac:dyDescent="0.25">
      <c r="A290" s="569" t="s">
        <v>773</v>
      </c>
      <c r="B290" s="569"/>
      <c r="C290" s="569"/>
      <c r="D290" s="569"/>
      <c r="E290" s="569"/>
      <c r="F290" s="569"/>
      <c r="G290" s="569"/>
      <c r="H290" s="569"/>
      <c r="I290" s="569"/>
      <c r="J290" s="569"/>
    </row>
    <row r="291" spans="1:11" ht="14.25" customHeight="1" x14ac:dyDescent="0.25">
      <c r="A291" s="568"/>
      <c r="B291" s="568"/>
      <c r="C291" s="568"/>
      <c r="D291" s="568"/>
      <c r="E291" s="568"/>
      <c r="F291" s="568"/>
      <c r="G291" s="568"/>
      <c r="H291" s="568"/>
      <c r="I291" s="568"/>
      <c r="J291" s="568"/>
    </row>
    <row r="292" spans="1:11" ht="14.25" customHeight="1" x14ac:dyDescent="0.25">
      <c r="A292" s="568" t="s">
        <v>866</v>
      </c>
      <c r="B292" s="568"/>
      <c r="C292" s="568"/>
      <c r="D292" s="568"/>
      <c r="E292" s="568"/>
      <c r="F292" s="568"/>
      <c r="G292" s="568"/>
      <c r="H292" s="568"/>
      <c r="I292" s="568"/>
      <c r="J292" s="568"/>
    </row>
    <row r="293" spans="1:11" ht="14.25" customHeight="1" x14ac:dyDescent="0.25">
      <c r="A293" s="568" t="s">
        <v>867</v>
      </c>
      <c r="B293" s="568"/>
      <c r="C293" s="568"/>
      <c r="D293" s="568"/>
      <c r="E293" s="568"/>
      <c r="F293" s="568"/>
      <c r="G293" s="568"/>
      <c r="H293" s="568"/>
      <c r="I293" s="568"/>
      <c r="J293" s="568"/>
    </row>
    <row r="294" spans="1:11" ht="14.25" customHeight="1" x14ac:dyDescent="0.25">
      <c r="A294" s="569" t="s">
        <v>773</v>
      </c>
      <c r="B294" s="569"/>
      <c r="C294" s="569"/>
      <c r="D294" s="569"/>
      <c r="E294" s="569"/>
      <c r="F294" s="569"/>
      <c r="G294" s="569"/>
      <c r="H294" s="569"/>
      <c r="I294" s="569"/>
      <c r="J294" s="569"/>
    </row>
    <row r="295" spans="1:11" ht="14.25" customHeight="1" x14ac:dyDescent="0.25">
      <c r="A295" s="246">
        <v>13</v>
      </c>
      <c r="B295" s="246" t="s">
        <v>868</v>
      </c>
      <c r="C295" s="246"/>
      <c r="D295" s="246"/>
      <c r="E295" s="246"/>
      <c r="F295" s="246"/>
      <c r="G295" s="246"/>
      <c r="H295" s="246"/>
      <c r="I295" s="246"/>
      <c r="J295" s="246"/>
    </row>
    <row r="296" spans="1:11" ht="14.25" customHeight="1" x14ac:dyDescent="0.25">
      <c r="A296" s="568" t="s">
        <v>869</v>
      </c>
      <c r="B296" s="568"/>
      <c r="C296" s="568"/>
      <c r="D296" s="568"/>
      <c r="E296" s="568"/>
      <c r="F296" s="568"/>
      <c r="G296" s="568"/>
      <c r="H296" s="568"/>
      <c r="I296" s="568"/>
      <c r="J296" s="568"/>
    </row>
    <row r="297" spans="1:11" ht="14.25" customHeight="1" x14ac:dyDescent="0.25">
      <c r="A297" s="246" t="s">
        <v>793</v>
      </c>
      <c r="B297" s="246" t="s">
        <v>870</v>
      </c>
      <c r="C297" s="246"/>
      <c r="D297" s="246"/>
      <c r="E297" s="246"/>
      <c r="F297" s="246"/>
      <c r="G297" s="246"/>
      <c r="H297" s="246"/>
      <c r="I297" s="246"/>
      <c r="J297" s="246"/>
    </row>
    <row r="298" spans="1:11" ht="14.25" customHeight="1" x14ac:dyDescent="0.25">
      <c r="A298" s="246" t="s">
        <v>795</v>
      </c>
      <c r="B298" s="246" t="s">
        <v>871</v>
      </c>
      <c r="C298" s="246"/>
      <c r="D298" s="246"/>
      <c r="E298" s="246"/>
      <c r="F298" s="246"/>
      <c r="G298" s="246"/>
      <c r="H298" s="246"/>
      <c r="I298" s="246"/>
      <c r="J298" s="246"/>
    </row>
    <row r="299" spans="1:11" ht="14.25" customHeight="1" x14ac:dyDescent="0.25">
      <c r="A299" s="568"/>
      <c r="B299" s="568"/>
      <c r="C299" s="568"/>
      <c r="D299" s="568"/>
      <c r="E299" s="568"/>
      <c r="F299" s="568"/>
      <c r="G299" s="568"/>
      <c r="H299" s="568"/>
      <c r="I299" s="568"/>
      <c r="J299" s="568"/>
    </row>
    <row r="300" spans="1:11" ht="14.25" customHeight="1" x14ac:dyDescent="0.25">
      <c r="A300" s="569" t="s">
        <v>773</v>
      </c>
      <c r="B300" s="569"/>
      <c r="C300" s="569"/>
      <c r="D300" s="569"/>
      <c r="E300" s="569"/>
      <c r="F300" s="569"/>
      <c r="G300" s="569"/>
      <c r="H300" s="569"/>
      <c r="I300" s="569"/>
      <c r="J300" s="569"/>
    </row>
    <row r="301" spans="1:11" ht="14.25" customHeight="1" x14ac:dyDescent="0.25">
      <c r="A301" s="568"/>
      <c r="B301" s="568"/>
      <c r="C301" s="568"/>
      <c r="D301" s="568"/>
      <c r="E301" s="568"/>
      <c r="F301" s="568"/>
      <c r="G301" s="568"/>
      <c r="H301" s="568"/>
      <c r="I301" s="568"/>
      <c r="J301" s="568"/>
    </row>
    <row r="302" spans="1:11" ht="14.25" customHeight="1" x14ac:dyDescent="0.25">
      <c r="A302" s="246">
        <v>14</v>
      </c>
      <c r="B302" s="246" t="s">
        <v>872</v>
      </c>
      <c r="C302" s="246"/>
      <c r="D302" s="246"/>
      <c r="E302" s="246"/>
      <c r="F302" s="246"/>
      <c r="G302" s="246"/>
      <c r="H302" s="246"/>
      <c r="I302" s="246"/>
      <c r="J302" s="246"/>
    </row>
    <row r="303" spans="1:11" ht="51" customHeight="1" x14ac:dyDescent="0.25">
      <c r="A303" s="570" t="s">
        <v>873</v>
      </c>
      <c r="B303" s="570"/>
      <c r="C303" s="570"/>
      <c r="D303" s="570"/>
      <c r="E303" s="570"/>
      <c r="F303" s="570"/>
      <c r="G303" s="570"/>
      <c r="H303" s="570"/>
      <c r="I303" s="570"/>
      <c r="J303" s="570"/>
    </row>
    <row r="304" spans="1:11" ht="14.25" customHeight="1" x14ac:dyDescent="0.25">
      <c r="A304" s="568"/>
      <c r="B304" s="568"/>
      <c r="C304" s="568"/>
      <c r="D304" s="568"/>
      <c r="E304" s="568"/>
      <c r="F304" s="568"/>
      <c r="G304" s="568"/>
      <c r="H304" s="568"/>
      <c r="I304" s="568"/>
      <c r="J304" s="568"/>
    </row>
    <row r="305" spans="1:10" ht="14.25" customHeight="1" x14ac:dyDescent="0.25">
      <c r="A305" s="568" t="s">
        <v>874</v>
      </c>
      <c r="B305" s="568"/>
      <c r="C305" s="568"/>
      <c r="D305" s="568"/>
      <c r="E305" s="568"/>
      <c r="F305" s="568"/>
      <c r="G305" s="568"/>
      <c r="H305" s="568"/>
      <c r="I305" s="568"/>
      <c r="J305" s="568"/>
    </row>
    <row r="306" spans="1:10" ht="14.25" customHeight="1" x14ac:dyDescent="0.25">
      <c r="A306" s="568"/>
      <c r="B306" s="568"/>
      <c r="C306" s="568"/>
      <c r="D306" s="568"/>
      <c r="E306" s="568"/>
      <c r="F306" s="568"/>
      <c r="G306" s="568"/>
      <c r="H306" s="568"/>
      <c r="I306" s="568"/>
      <c r="J306" s="568"/>
    </row>
    <row r="307" spans="1:10" ht="14.25" customHeight="1" x14ac:dyDescent="0.25">
      <c r="A307" s="569" t="s">
        <v>773</v>
      </c>
      <c r="B307" s="569"/>
      <c r="C307" s="569"/>
      <c r="D307" s="569"/>
      <c r="E307" s="569"/>
      <c r="F307" s="569"/>
      <c r="G307" s="569"/>
      <c r="H307" s="569"/>
      <c r="I307" s="569"/>
      <c r="J307" s="569"/>
    </row>
    <row r="308" spans="1:10" ht="14.25" customHeight="1" x14ac:dyDescent="0.25">
      <c r="A308" s="568"/>
      <c r="B308" s="568"/>
      <c r="C308" s="568"/>
      <c r="D308" s="568"/>
      <c r="E308" s="568"/>
      <c r="F308" s="568"/>
      <c r="G308" s="568"/>
      <c r="H308" s="568"/>
      <c r="I308" s="568"/>
      <c r="J308" s="568"/>
    </row>
    <row r="309" spans="1:10" ht="14.25" customHeight="1" x14ac:dyDescent="0.25">
      <c r="A309" s="246">
        <v>15</v>
      </c>
      <c r="B309" s="246" t="s">
        <v>875</v>
      </c>
      <c r="C309" s="246"/>
      <c r="D309" s="246"/>
      <c r="E309" s="246"/>
      <c r="F309" s="246"/>
      <c r="G309" s="246"/>
      <c r="H309" s="246"/>
      <c r="I309" s="246"/>
      <c r="J309" s="246"/>
    </row>
    <row r="310" spans="1:10" ht="32.25" customHeight="1" x14ac:dyDescent="0.25">
      <c r="A310" s="570" t="s">
        <v>876</v>
      </c>
      <c r="B310" s="570"/>
      <c r="C310" s="570"/>
      <c r="D310" s="570"/>
      <c r="E310" s="570"/>
      <c r="F310" s="570"/>
      <c r="G310" s="570"/>
      <c r="H310" s="570"/>
      <c r="I310" s="570"/>
      <c r="J310" s="570"/>
    </row>
    <row r="311" spans="1:10" ht="14.25" customHeight="1" x14ac:dyDescent="0.25">
      <c r="A311" s="568"/>
      <c r="B311" s="568"/>
      <c r="C311" s="568"/>
      <c r="D311" s="568"/>
      <c r="E311" s="568"/>
      <c r="F311" s="568"/>
      <c r="G311" s="568"/>
      <c r="H311" s="568"/>
      <c r="I311" s="568"/>
      <c r="J311" s="568"/>
    </row>
    <row r="312" spans="1:10" ht="14.25" customHeight="1" x14ac:dyDescent="0.25">
      <c r="A312" s="569" t="s">
        <v>773</v>
      </c>
      <c r="B312" s="569"/>
      <c r="C312" s="569"/>
      <c r="D312" s="569"/>
      <c r="E312" s="569"/>
      <c r="F312" s="569"/>
      <c r="G312" s="569"/>
      <c r="H312" s="569"/>
      <c r="I312" s="569"/>
      <c r="J312" s="569"/>
    </row>
    <row r="313" spans="1:10" ht="14.25" customHeight="1" x14ac:dyDescent="0.25">
      <c r="A313" s="568"/>
      <c r="B313" s="568"/>
      <c r="C313" s="568"/>
      <c r="D313" s="568"/>
      <c r="E313" s="568"/>
      <c r="F313" s="568"/>
      <c r="G313" s="568"/>
      <c r="H313" s="568"/>
      <c r="I313" s="568"/>
      <c r="J313" s="568"/>
    </row>
    <row r="314" spans="1:10" ht="14.25" customHeight="1" x14ac:dyDescent="0.25">
      <c r="A314" s="246">
        <v>16</v>
      </c>
      <c r="B314" s="246" t="s">
        <v>877</v>
      </c>
      <c r="C314" s="246"/>
      <c r="D314" s="246"/>
      <c r="E314" s="246"/>
      <c r="F314" s="246"/>
      <c r="G314" s="246"/>
      <c r="H314" s="246"/>
      <c r="I314" s="246"/>
      <c r="J314" s="246"/>
    </row>
    <row r="315" spans="1:10" ht="14.25" customHeight="1" x14ac:dyDescent="0.25">
      <c r="A315" s="568" t="s">
        <v>878</v>
      </c>
      <c r="B315" s="568"/>
      <c r="C315" s="568"/>
      <c r="D315" s="568"/>
      <c r="E315" s="568"/>
      <c r="F315" s="568"/>
      <c r="G315" s="568"/>
      <c r="H315" s="568"/>
      <c r="I315" s="568"/>
      <c r="J315" s="568"/>
    </row>
    <row r="316" spans="1:10" ht="14.25" customHeight="1" x14ac:dyDescent="0.25">
      <c r="A316" s="568"/>
      <c r="B316" s="568"/>
      <c r="C316" s="568"/>
      <c r="D316" s="568"/>
      <c r="E316" s="568"/>
      <c r="F316" s="568"/>
      <c r="G316" s="568"/>
      <c r="H316" s="568"/>
      <c r="I316" s="568"/>
      <c r="J316" s="568"/>
    </row>
    <row r="317" spans="1:10" ht="14.25" customHeight="1" x14ac:dyDescent="0.25">
      <c r="A317" s="569" t="s">
        <v>773</v>
      </c>
      <c r="B317" s="569"/>
      <c r="C317" s="569"/>
      <c r="D317" s="569"/>
      <c r="E317" s="569"/>
      <c r="F317" s="569"/>
      <c r="G317" s="569"/>
      <c r="H317" s="569"/>
      <c r="I317" s="569"/>
      <c r="J317" s="569"/>
    </row>
    <row r="318" spans="1:10" ht="14.25" customHeight="1" x14ac:dyDescent="0.25">
      <c r="A318" s="568"/>
      <c r="B318" s="568"/>
      <c r="C318" s="568"/>
      <c r="D318" s="568"/>
      <c r="E318" s="568"/>
      <c r="F318" s="568"/>
      <c r="G318" s="568"/>
      <c r="H318" s="568"/>
      <c r="I318" s="568"/>
      <c r="J318" s="568"/>
    </row>
    <row r="319" spans="1:10" ht="14.25" customHeight="1" x14ac:dyDescent="0.25">
      <c r="A319" s="568"/>
      <c r="B319" s="568"/>
      <c r="C319" s="568"/>
      <c r="D319" s="568"/>
      <c r="E319" s="568"/>
      <c r="F319" s="568"/>
      <c r="G319" s="568"/>
      <c r="H319" s="568"/>
      <c r="I319" s="568"/>
      <c r="J319" s="568"/>
    </row>
    <row r="320" spans="1:10" ht="14.25" customHeight="1" x14ac:dyDescent="0.25">
      <c r="A320" s="246">
        <v>17</v>
      </c>
      <c r="B320" s="246" t="s">
        <v>879</v>
      </c>
      <c r="C320" s="246"/>
      <c r="D320" s="246"/>
      <c r="E320" s="246"/>
      <c r="F320" s="246"/>
      <c r="G320" s="246"/>
      <c r="H320" s="246"/>
      <c r="I320" s="246"/>
      <c r="J320" s="246"/>
    </row>
    <row r="321" spans="1:10" ht="26.25" customHeight="1" x14ac:dyDescent="0.25">
      <c r="A321" s="570" t="s">
        <v>880</v>
      </c>
      <c r="B321" s="570"/>
      <c r="C321" s="570"/>
      <c r="D321" s="570"/>
      <c r="E321" s="570"/>
      <c r="F321" s="570"/>
      <c r="G321" s="570"/>
      <c r="H321" s="570"/>
      <c r="I321" s="570"/>
      <c r="J321" s="570"/>
    </row>
    <row r="322" spans="1:10" ht="14.25" customHeight="1" x14ac:dyDescent="0.25">
      <c r="A322" s="568"/>
      <c r="B322" s="568"/>
      <c r="C322" s="568"/>
      <c r="D322" s="568"/>
      <c r="E322" s="568"/>
      <c r="F322" s="568"/>
      <c r="G322" s="568"/>
      <c r="H322" s="568"/>
      <c r="I322" s="568"/>
      <c r="J322" s="568"/>
    </row>
    <row r="323" spans="1:10" ht="14.25" customHeight="1" x14ac:dyDescent="0.25">
      <c r="A323" s="568"/>
      <c r="B323" s="568"/>
      <c r="C323" s="568"/>
      <c r="D323" s="568"/>
      <c r="E323" s="568"/>
      <c r="F323" s="568"/>
      <c r="G323" s="568"/>
      <c r="H323" s="568"/>
      <c r="I323" s="568"/>
      <c r="J323" s="568"/>
    </row>
    <row r="324" spans="1:10" ht="14.25" customHeight="1" x14ac:dyDescent="0.25">
      <c r="A324" s="568"/>
      <c r="B324" s="568"/>
      <c r="C324" s="568"/>
      <c r="D324" s="568"/>
      <c r="E324" s="568"/>
      <c r="F324" s="568"/>
      <c r="G324" s="568"/>
      <c r="H324" s="568"/>
      <c r="I324" s="568"/>
      <c r="J324" s="568"/>
    </row>
    <row r="325" spans="1:10" ht="14.25" customHeight="1" x14ac:dyDescent="0.25">
      <c r="A325" s="568"/>
      <c r="B325" s="568"/>
      <c r="C325" s="568"/>
      <c r="D325" s="568"/>
      <c r="E325" s="568"/>
      <c r="F325" s="568"/>
      <c r="G325" s="568"/>
      <c r="H325" s="568"/>
      <c r="I325" s="568"/>
      <c r="J325" s="568"/>
    </row>
    <row r="326" spans="1:10" ht="14.25" customHeight="1" x14ac:dyDescent="0.2">
      <c r="A326" s="239"/>
      <c r="B326" s="239"/>
    </row>
    <row r="327" spans="1:10" ht="14.25" customHeight="1" x14ac:dyDescent="0.2">
      <c r="A327" s="246"/>
      <c r="B327" s="239"/>
    </row>
  </sheetData>
  <mergeCells count="190">
    <mergeCell ref="A9:K9"/>
    <mergeCell ref="A11:K11"/>
    <mergeCell ref="A12:K12"/>
    <mergeCell ref="A13:K13"/>
    <mergeCell ref="A14:K14"/>
    <mergeCell ref="A15:K15"/>
    <mergeCell ref="A1:J1"/>
    <mergeCell ref="A2:J2"/>
    <mergeCell ref="A3:J3"/>
    <mergeCell ref="A4:J4"/>
    <mergeCell ref="A6:K6"/>
    <mergeCell ref="A8:K8"/>
    <mergeCell ref="A22:K22"/>
    <mergeCell ref="A23:K23"/>
    <mergeCell ref="A24:K24"/>
    <mergeCell ref="A25:J25"/>
    <mergeCell ref="A26:J26"/>
    <mergeCell ref="A27:J27"/>
    <mergeCell ref="A16:K16"/>
    <mergeCell ref="A17:K17"/>
    <mergeCell ref="A18:K18"/>
    <mergeCell ref="A19:K19"/>
    <mergeCell ref="A20:K20"/>
    <mergeCell ref="A21:K21"/>
    <mergeCell ref="A39:J39"/>
    <mergeCell ref="A40:J40"/>
    <mergeCell ref="A41:J41"/>
    <mergeCell ref="A42:J42"/>
    <mergeCell ref="A43:J43"/>
    <mergeCell ref="A44:J44"/>
    <mergeCell ref="A28:J28"/>
    <mergeCell ref="A29:J29"/>
    <mergeCell ref="A30:J30"/>
    <mergeCell ref="A31:J31"/>
    <mergeCell ref="A37:J37"/>
    <mergeCell ref="A38:J38"/>
    <mergeCell ref="A51:J51"/>
    <mergeCell ref="A52:J52"/>
    <mergeCell ref="A53:J53"/>
    <mergeCell ref="A54:J54"/>
    <mergeCell ref="A55:J55"/>
    <mergeCell ref="A56:J56"/>
    <mergeCell ref="A45:J45"/>
    <mergeCell ref="A46:J46"/>
    <mergeCell ref="A47:J47"/>
    <mergeCell ref="A48:J48"/>
    <mergeCell ref="A49:J49"/>
    <mergeCell ref="A50:J50"/>
    <mergeCell ref="A63:J63"/>
    <mergeCell ref="A64:J64"/>
    <mergeCell ref="A65:J65"/>
    <mergeCell ref="A66:J66"/>
    <mergeCell ref="A67:J67"/>
    <mergeCell ref="A68:J68"/>
    <mergeCell ref="A57:J57"/>
    <mergeCell ref="A58:J58"/>
    <mergeCell ref="A59:J59"/>
    <mergeCell ref="A60:J60"/>
    <mergeCell ref="A61:J61"/>
    <mergeCell ref="A62:J62"/>
    <mergeCell ref="A78:J78"/>
    <mergeCell ref="A79:J79"/>
    <mergeCell ref="A80:J80"/>
    <mergeCell ref="A81:J81"/>
    <mergeCell ref="A82:J82"/>
    <mergeCell ref="A101:J101"/>
    <mergeCell ref="A69:J69"/>
    <mergeCell ref="A70:J70"/>
    <mergeCell ref="A71:J71"/>
    <mergeCell ref="A75:J75"/>
    <mergeCell ref="A76:J76"/>
    <mergeCell ref="A77:J77"/>
    <mergeCell ref="A108:J108"/>
    <mergeCell ref="A109:J109"/>
    <mergeCell ref="A110:J110"/>
    <mergeCell ref="A111:J111"/>
    <mergeCell ref="A112:J112"/>
    <mergeCell ref="A113:J113"/>
    <mergeCell ref="A102:J102"/>
    <mergeCell ref="A103:J103"/>
    <mergeCell ref="A104:J104"/>
    <mergeCell ref="A105:J105"/>
    <mergeCell ref="A106:J106"/>
    <mergeCell ref="A107:J107"/>
    <mergeCell ref="A120:J120"/>
    <mergeCell ref="A121:J121"/>
    <mergeCell ref="A127:J127"/>
    <mergeCell ref="A128:J128"/>
    <mergeCell ref="A129:J129"/>
    <mergeCell ref="A130:J130"/>
    <mergeCell ref="A114:J114"/>
    <mergeCell ref="A115:J115"/>
    <mergeCell ref="A116:J116"/>
    <mergeCell ref="A117:J117"/>
    <mergeCell ref="A118:J118"/>
    <mergeCell ref="A119:J119"/>
    <mergeCell ref="A137:J137"/>
    <mergeCell ref="A138:J138"/>
    <mergeCell ref="A139:J139"/>
    <mergeCell ref="A140:J140"/>
    <mergeCell ref="A141:J141"/>
    <mergeCell ref="A142:J142"/>
    <mergeCell ref="A131:J131"/>
    <mergeCell ref="A132:K132"/>
    <mergeCell ref="A133:K133"/>
    <mergeCell ref="A134:K134"/>
    <mergeCell ref="A135:J135"/>
    <mergeCell ref="A136:J136"/>
    <mergeCell ref="A154:J154"/>
    <mergeCell ref="A155:J155"/>
    <mergeCell ref="A156:J156"/>
    <mergeCell ref="A157:J157"/>
    <mergeCell ref="A158:J158"/>
    <mergeCell ref="A159:J159"/>
    <mergeCell ref="A143:J143"/>
    <mergeCell ref="A144:J144"/>
    <mergeCell ref="A145:J145"/>
    <mergeCell ref="A146:J146"/>
    <mergeCell ref="A152:J152"/>
    <mergeCell ref="A153:J153"/>
    <mergeCell ref="A166:J166"/>
    <mergeCell ref="A167:J167"/>
    <mergeCell ref="A168:J168"/>
    <mergeCell ref="A169:J169"/>
    <mergeCell ref="A170:J170"/>
    <mergeCell ref="A171:J171"/>
    <mergeCell ref="A160:J160"/>
    <mergeCell ref="A161:J161"/>
    <mergeCell ref="A162:J162"/>
    <mergeCell ref="A163:J163"/>
    <mergeCell ref="A164:J164"/>
    <mergeCell ref="A165:J165"/>
    <mergeCell ref="A178:J178"/>
    <mergeCell ref="A179:J179"/>
    <mergeCell ref="A180:K180"/>
    <mergeCell ref="A181:J181"/>
    <mergeCell ref="A182:J182"/>
    <mergeCell ref="A183:J183"/>
    <mergeCell ref="A172:J172"/>
    <mergeCell ref="A173:J173"/>
    <mergeCell ref="A174:J174"/>
    <mergeCell ref="A175:J175"/>
    <mergeCell ref="A176:J176"/>
    <mergeCell ref="A177:J177"/>
    <mergeCell ref="A190:J190"/>
    <mergeCell ref="A195:J195"/>
    <mergeCell ref="A196:J196"/>
    <mergeCell ref="A197:J197"/>
    <mergeCell ref="A198:J198"/>
    <mergeCell ref="A201:J201"/>
    <mergeCell ref="A184:J184"/>
    <mergeCell ref="A185:J185"/>
    <mergeCell ref="A186:J186"/>
    <mergeCell ref="A187:J187"/>
    <mergeCell ref="A188:J188"/>
    <mergeCell ref="A189:J189"/>
    <mergeCell ref="A291:J291"/>
    <mergeCell ref="A292:J292"/>
    <mergeCell ref="A293:J293"/>
    <mergeCell ref="A294:J294"/>
    <mergeCell ref="A296:J296"/>
    <mergeCell ref="A299:J299"/>
    <mergeCell ref="A202:J202"/>
    <mergeCell ref="A203:J203"/>
    <mergeCell ref="A204:J204"/>
    <mergeCell ref="A287:J287"/>
    <mergeCell ref="A289:K289"/>
    <mergeCell ref="A290:J290"/>
    <mergeCell ref="A307:J307"/>
    <mergeCell ref="A308:J308"/>
    <mergeCell ref="A310:J310"/>
    <mergeCell ref="A311:J311"/>
    <mergeCell ref="A312:J312"/>
    <mergeCell ref="A313:J313"/>
    <mergeCell ref="A300:J300"/>
    <mergeCell ref="A301:J301"/>
    <mergeCell ref="A303:J303"/>
    <mergeCell ref="A304:J304"/>
    <mergeCell ref="A305:J305"/>
    <mergeCell ref="A306:J306"/>
    <mergeCell ref="A322:J322"/>
    <mergeCell ref="A323:J323"/>
    <mergeCell ref="A324:J324"/>
    <mergeCell ref="A325:J325"/>
    <mergeCell ref="A315:J315"/>
    <mergeCell ref="A316:J316"/>
    <mergeCell ref="A317:J317"/>
    <mergeCell ref="A318:J318"/>
    <mergeCell ref="A319:J319"/>
    <mergeCell ref="A321:J321"/>
  </mergeCells>
  <printOptions horizontalCentered="1"/>
  <pageMargins left="0.70866141732283472" right="0.70866141732283472" top="0.74803149606299213" bottom="0.74803149606299213" header="0.31496062992125984" footer="0.31496062992125984"/>
  <pageSetup paperSize="256" scale="79" fitToHeight="8"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zoomScaleNormal="100" workbookViewId="0">
      <selection activeCell="A47" sqref="A47"/>
    </sheetView>
  </sheetViews>
  <sheetFormatPr baseColWidth="10" defaultColWidth="10.28515625" defaultRowHeight="11.25" x14ac:dyDescent="0.25"/>
  <cols>
    <col min="1" max="1" width="53.5703125" style="271" customWidth="1"/>
    <col min="2" max="2" width="15.28515625" style="271" customWidth="1"/>
    <col min="3" max="3" width="17" style="271" customWidth="1"/>
    <col min="4" max="5" width="15.28515625" style="271" customWidth="1"/>
    <col min="6" max="6" width="16.140625" style="271" customWidth="1"/>
    <col min="7" max="7" width="15.28515625" style="271" customWidth="1"/>
    <col min="8" max="16384" width="10.28515625" style="271"/>
  </cols>
  <sheetData>
    <row r="1" spans="1:8" s="261" customFormat="1" ht="39.950000000000003" customHeight="1" x14ac:dyDescent="0.25">
      <c r="A1" s="577" t="s">
        <v>881</v>
      </c>
      <c r="B1" s="578"/>
      <c r="C1" s="578"/>
      <c r="D1" s="578"/>
      <c r="E1" s="578"/>
      <c r="F1" s="578"/>
      <c r="G1" s="579"/>
    </row>
    <row r="2" spans="1:8" s="261" customFormat="1" x14ac:dyDescent="0.25">
      <c r="A2" s="580" t="s">
        <v>882</v>
      </c>
      <c r="B2" s="578" t="s">
        <v>883</v>
      </c>
      <c r="C2" s="578"/>
      <c r="D2" s="578"/>
      <c r="E2" s="578"/>
      <c r="F2" s="578"/>
      <c r="G2" s="583" t="s">
        <v>884</v>
      </c>
    </row>
    <row r="3" spans="1:8" s="265" customFormat="1" ht="24.95" customHeight="1" x14ac:dyDescent="0.25">
      <c r="A3" s="581"/>
      <c r="B3" s="262" t="s">
        <v>885</v>
      </c>
      <c r="C3" s="263" t="s">
        <v>886</v>
      </c>
      <c r="D3" s="263" t="s">
        <v>887</v>
      </c>
      <c r="E3" s="263" t="s">
        <v>888</v>
      </c>
      <c r="F3" s="264" t="s">
        <v>889</v>
      </c>
      <c r="G3" s="584"/>
    </row>
    <row r="4" spans="1:8" s="265" customFormat="1" x14ac:dyDescent="0.25">
      <c r="A4" s="582"/>
      <c r="B4" s="266" t="s">
        <v>890</v>
      </c>
      <c r="C4" s="267" t="s">
        <v>891</v>
      </c>
      <c r="D4" s="267" t="s">
        <v>892</v>
      </c>
      <c r="E4" s="267" t="s">
        <v>893</v>
      </c>
      <c r="F4" s="267" t="s">
        <v>894</v>
      </c>
      <c r="G4" s="267" t="s">
        <v>895</v>
      </c>
    </row>
    <row r="5" spans="1:8" x14ac:dyDescent="0.25">
      <c r="A5" s="268" t="s">
        <v>4</v>
      </c>
      <c r="B5" s="269">
        <v>0</v>
      </c>
      <c r="C5" s="269">
        <v>0</v>
      </c>
      <c r="D5" s="269">
        <f>B5+C5</f>
        <v>0</v>
      </c>
      <c r="E5" s="269">
        <v>0</v>
      </c>
      <c r="F5" s="269">
        <v>0</v>
      </c>
      <c r="G5" s="269">
        <f>F5-B5</f>
        <v>0</v>
      </c>
      <c r="H5" s="270" t="s">
        <v>896</v>
      </c>
    </row>
    <row r="6" spans="1:8" x14ac:dyDescent="0.25">
      <c r="A6" s="272" t="s">
        <v>5</v>
      </c>
      <c r="B6" s="273">
        <v>0</v>
      </c>
      <c r="C6" s="273">
        <v>0</v>
      </c>
      <c r="D6" s="273">
        <f t="shared" ref="D6:D14" si="0">B6+C6</f>
        <v>0</v>
      </c>
      <c r="E6" s="273">
        <v>0</v>
      </c>
      <c r="F6" s="273">
        <v>0</v>
      </c>
      <c r="G6" s="273">
        <f t="shared" ref="G6:G14" si="1">F6-B6</f>
        <v>0</v>
      </c>
      <c r="H6" s="270" t="s">
        <v>897</v>
      </c>
    </row>
    <row r="7" spans="1:8" x14ac:dyDescent="0.25">
      <c r="A7" s="268" t="s">
        <v>6</v>
      </c>
      <c r="B7" s="273">
        <v>0</v>
      </c>
      <c r="C7" s="273">
        <v>0</v>
      </c>
      <c r="D7" s="273">
        <f t="shared" si="0"/>
        <v>0</v>
      </c>
      <c r="E7" s="273">
        <v>0</v>
      </c>
      <c r="F7" s="273">
        <v>0</v>
      </c>
      <c r="G7" s="273">
        <f t="shared" si="1"/>
        <v>0</v>
      </c>
      <c r="H7" s="270" t="s">
        <v>898</v>
      </c>
    </row>
    <row r="8" spans="1:8" x14ac:dyDescent="0.25">
      <c r="A8" s="268" t="s">
        <v>7</v>
      </c>
      <c r="B8" s="273">
        <v>0</v>
      </c>
      <c r="C8" s="273">
        <v>0</v>
      </c>
      <c r="D8" s="273">
        <f t="shared" si="0"/>
        <v>0</v>
      </c>
      <c r="E8" s="273">
        <v>0</v>
      </c>
      <c r="F8" s="273">
        <v>0</v>
      </c>
      <c r="G8" s="273">
        <f t="shared" si="1"/>
        <v>0</v>
      </c>
      <c r="H8" s="270" t="s">
        <v>899</v>
      </c>
    </row>
    <row r="9" spans="1:8" x14ac:dyDescent="0.25">
      <c r="A9" s="268" t="s">
        <v>8</v>
      </c>
      <c r="B9" s="273">
        <v>0</v>
      </c>
      <c r="C9" s="273">
        <v>0</v>
      </c>
      <c r="D9" s="273">
        <f t="shared" si="0"/>
        <v>0</v>
      </c>
      <c r="E9" s="273">
        <v>0</v>
      </c>
      <c r="F9" s="273">
        <v>0</v>
      </c>
      <c r="G9" s="273">
        <f t="shared" si="1"/>
        <v>0</v>
      </c>
      <c r="H9" s="270" t="s">
        <v>900</v>
      </c>
    </row>
    <row r="10" spans="1:8" x14ac:dyDescent="0.25">
      <c r="A10" s="272" t="s">
        <v>9</v>
      </c>
      <c r="B10" s="273">
        <v>0</v>
      </c>
      <c r="C10" s="273">
        <v>0</v>
      </c>
      <c r="D10" s="273">
        <f t="shared" si="0"/>
        <v>0</v>
      </c>
      <c r="E10" s="273">
        <v>0</v>
      </c>
      <c r="F10" s="273">
        <v>0</v>
      </c>
      <c r="G10" s="273">
        <f t="shared" si="1"/>
        <v>0</v>
      </c>
      <c r="H10" s="270" t="s">
        <v>901</v>
      </c>
    </row>
    <row r="11" spans="1:8" x14ac:dyDescent="0.25">
      <c r="A11" s="268" t="s">
        <v>902</v>
      </c>
      <c r="B11" s="273">
        <v>53245000</v>
      </c>
      <c r="C11" s="273">
        <v>19079052.219999999</v>
      </c>
      <c r="D11" s="273">
        <f t="shared" si="0"/>
        <v>72324052.219999999</v>
      </c>
      <c r="E11" s="273">
        <v>10485090.85</v>
      </c>
      <c r="F11" s="273">
        <v>10485090.85</v>
      </c>
      <c r="G11" s="273">
        <f t="shared" si="1"/>
        <v>-42759909.149999999</v>
      </c>
      <c r="H11" s="270" t="s">
        <v>903</v>
      </c>
    </row>
    <row r="12" spans="1:8" ht="22.5" x14ac:dyDescent="0.25">
      <c r="A12" s="268" t="s">
        <v>904</v>
      </c>
      <c r="B12" s="273">
        <v>0</v>
      </c>
      <c r="C12" s="273">
        <v>0</v>
      </c>
      <c r="D12" s="273">
        <f t="shared" si="0"/>
        <v>0</v>
      </c>
      <c r="E12" s="273">
        <v>0</v>
      </c>
      <c r="F12" s="273">
        <v>0</v>
      </c>
      <c r="G12" s="273">
        <f t="shared" si="1"/>
        <v>0</v>
      </c>
      <c r="H12" s="270" t="s">
        <v>905</v>
      </c>
    </row>
    <row r="13" spans="1:8" ht="22.5" x14ac:dyDescent="0.25">
      <c r="A13" s="268" t="s">
        <v>13</v>
      </c>
      <c r="B13" s="273">
        <v>238469139.28999999</v>
      </c>
      <c r="C13" s="273">
        <v>332211026.04000002</v>
      </c>
      <c r="D13" s="273">
        <f t="shared" si="0"/>
        <v>570680165.33000004</v>
      </c>
      <c r="E13" s="273">
        <v>260242061.49000001</v>
      </c>
      <c r="F13" s="273">
        <v>260242061.49000001</v>
      </c>
      <c r="G13" s="273">
        <f t="shared" si="1"/>
        <v>21772922.200000018</v>
      </c>
      <c r="H13" s="270" t="s">
        <v>906</v>
      </c>
    </row>
    <row r="14" spans="1:8" x14ac:dyDescent="0.25">
      <c r="A14" s="268" t="s">
        <v>627</v>
      </c>
      <c r="B14" s="273">
        <v>0</v>
      </c>
      <c r="C14" s="273">
        <v>0</v>
      </c>
      <c r="D14" s="273">
        <f t="shared" si="0"/>
        <v>0</v>
      </c>
      <c r="E14" s="273">
        <v>0</v>
      </c>
      <c r="F14" s="273">
        <v>0</v>
      </c>
      <c r="G14" s="273">
        <f t="shared" si="1"/>
        <v>0</v>
      </c>
      <c r="H14" s="270" t="s">
        <v>907</v>
      </c>
    </row>
    <row r="15" spans="1:8" x14ac:dyDescent="0.25">
      <c r="B15" s="274"/>
      <c r="C15" s="274"/>
      <c r="D15" s="274"/>
      <c r="E15" s="274"/>
      <c r="F15" s="274"/>
      <c r="G15" s="274"/>
      <c r="H15" s="270" t="s">
        <v>908</v>
      </c>
    </row>
    <row r="16" spans="1:8" x14ac:dyDescent="0.25">
      <c r="A16" s="275" t="s">
        <v>119</v>
      </c>
      <c r="B16" s="276">
        <f>SUM(B5:B14)</f>
        <v>291714139.28999996</v>
      </c>
      <c r="C16" s="276">
        <f t="shared" ref="C16:G16" si="2">SUM(C5:C14)</f>
        <v>351290078.25999999</v>
      </c>
      <c r="D16" s="276">
        <f t="shared" si="2"/>
        <v>643004217.55000007</v>
      </c>
      <c r="E16" s="276">
        <f t="shared" si="2"/>
        <v>270727152.34000003</v>
      </c>
      <c r="F16" s="277">
        <f t="shared" si="2"/>
        <v>270727152.34000003</v>
      </c>
      <c r="G16" s="278">
        <f t="shared" si="2"/>
        <v>-20986986.949999981</v>
      </c>
      <c r="H16" s="270" t="s">
        <v>908</v>
      </c>
    </row>
    <row r="17" spans="1:8" x14ac:dyDescent="0.25">
      <c r="A17" s="279"/>
      <c r="B17" s="280"/>
      <c r="C17" s="280"/>
      <c r="D17" s="281"/>
      <c r="E17" s="282" t="s">
        <v>909</v>
      </c>
      <c r="F17" s="283"/>
      <c r="G17" s="284"/>
      <c r="H17" s="270" t="s">
        <v>908</v>
      </c>
    </row>
    <row r="18" spans="1:8" ht="10.15" customHeight="1" x14ac:dyDescent="0.25">
      <c r="A18" s="585" t="s">
        <v>910</v>
      </c>
      <c r="B18" s="578" t="s">
        <v>883</v>
      </c>
      <c r="C18" s="578"/>
      <c r="D18" s="578"/>
      <c r="E18" s="578"/>
      <c r="F18" s="578"/>
      <c r="G18" s="583" t="s">
        <v>884</v>
      </c>
      <c r="H18" s="270" t="s">
        <v>908</v>
      </c>
    </row>
    <row r="19" spans="1:8" ht="22.5" x14ac:dyDescent="0.25">
      <c r="A19" s="586"/>
      <c r="B19" s="262" t="s">
        <v>885</v>
      </c>
      <c r="C19" s="263" t="s">
        <v>886</v>
      </c>
      <c r="D19" s="263" t="s">
        <v>887</v>
      </c>
      <c r="E19" s="263" t="s">
        <v>888</v>
      </c>
      <c r="F19" s="264" t="s">
        <v>889</v>
      </c>
      <c r="G19" s="584"/>
      <c r="H19" s="270" t="s">
        <v>908</v>
      </c>
    </row>
    <row r="20" spans="1:8" x14ac:dyDescent="0.25">
      <c r="A20" s="587"/>
      <c r="B20" s="266" t="s">
        <v>890</v>
      </c>
      <c r="C20" s="267" t="s">
        <v>891</v>
      </c>
      <c r="D20" s="267" t="s">
        <v>892</v>
      </c>
      <c r="E20" s="267" t="s">
        <v>893</v>
      </c>
      <c r="F20" s="267" t="s">
        <v>894</v>
      </c>
      <c r="G20" s="267" t="s">
        <v>895</v>
      </c>
      <c r="H20" s="270" t="s">
        <v>908</v>
      </c>
    </row>
    <row r="21" spans="1:8" x14ac:dyDescent="0.25">
      <c r="A21" s="285" t="s">
        <v>911</v>
      </c>
      <c r="B21" s="286">
        <f t="shared" ref="B21:G21" si="3">SUM(B22+B23+B24+B25+B26+B27+B28+B29)</f>
        <v>0</v>
      </c>
      <c r="C21" s="286">
        <f t="shared" si="3"/>
        <v>0</v>
      </c>
      <c r="D21" s="286">
        <f t="shared" si="3"/>
        <v>0</v>
      </c>
      <c r="E21" s="286">
        <f t="shared" si="3"/>
        <v>0</v>
      </c>
      <c r="F21" s="286">
        <f t="shared" si="3"/>
        <v>0</v>
      </c>
      <c r="G21" s="286">
        <f t="shared" si="3"/>
        <v>0</v>
      </c>
      <c r="H21" s="270" t="s">
        <v>908</v>
      </c>
    </row>
    <row r="22" spans="1:8" x14ac:dyDescent="0.25">
      <c r="A22" s="287" t="s">
        <v>4</v>
      </c>
      <c r="B22" s="288">
        <v>0</v>
      </c>
      <c r="C22" s="288">
        <v>0</v>
      </c>
      <c r="D22" s="288">
        <f t="shared" ref="D22:D29" si="4">B22+C22</f>
        <v>0</v>
      </c>
      <c r="E22" s="288">
        <v>0</v>
      </c>
      <c r="F22" s="288">
        <v>0</v>
      </c>
      <c r="G22" s="288">
        <f t="shared" ref="G22:G29" si="5">F22-B22</f>
        <v>0</v>
      </c>
      <c r="H22" s="270" t="s">
        <v>896</v>
      </c>
    </row>
    <row r="23" spans="1:8" x14ac:dyDescent="0.25">
      <c r="A23" s="287" t="s">
        <v>5</v>
      </c>
      <c r="B23" s="288">
        <v>0</v>
      </c>
      <c r="C23" s="288">
        <v>0</v>
      </c>
      <c r="D23" s="288">
        <f t="shared" si="4"/>
        <v>0</v>
      </c>
      <c r="E23" s="288">
        <v>0</v>
      </c>
      <c r="F23" s="288">
        <v>0</v>
      </c>
      <c r="G23" s="288">
        <f t="shared" si="5"/>
        <v>0</v>
      </c>
      <c r="H23" s="270" t="s">
        <v>897</v>
      </c>
    </row>
    <row r="24" spans="1:8" x14ac:dyDescent="0.25">
      <c r="A24" s="287" t="s">
        <v>6</v>
      </c>
      <c r="B24" s="288">
        <v>0</v>
      </c>
      <c r="C24" s="288">
        <v>0</v>
      </c>
      <c r="D24" s="288">
        <f t="shared" si="4"/>
        <v>0</v>
      </c>
      <c r="E24" s="288">
        <v>0</v>
      </c>
      <c r="F24" s="288">
        <v>0</v>
      </c>
      <c r="G24" s="288">
        <f t="shared" si="5"/>
        <v>0</v>
      </c>
      <c r="H24" s="270" t="s">
        <v>898</v>
      </c>
    </row>
    <row r="25" spans="1:8" x14ac:dyDescent="0.25">
      <c r="A25" s="287" t="s">
        <v>7</v>
      </c>
      <c r="B25" s="288">
        <v>0</v>
      </c>
      <c r="C25" s="288">
        <v>0</v>
      </c>
      <c r="D25" s="288">
        <f t="shared" si="4"/>
        <v>0</v>
      </c>
      <c r="E25" s="288">
        <v>0</v>
      </c>
      <c r="F25" s="288">
        <v>0</v>
      </c>
      <c r="G25" s="288">
        <f t="shared" si="5"/>
        <v>0</v>
      </c>
      <c r="H25" s="270" t="s">
        <v>899</v>
      </c>
    </row>
    <row r="26" spans="1:8" x14ac:dyDescent="0.25">
      <c r="A26" s="287" t="s">
        <v>912</v>
      </c>
      <c r="B26" s="288">
        <v>0</v>
      </c>
      <c r="C26" s="288">
        <v>0</v>
      </c>
      <c r="D26" s="288">
        <f t="shared" si="4"/>
        <v>0</v>
      </c>
      <c r="E26" s="288">
        <v>0</v>
      </c>
      <c r="F26" s="288">
        <v>0</v>
      </c>
      <c r="G26" s="288">
        <f t="shared" si="5"/>
        <v>0</v>
      </c>
      <c r="H26" s="270" t="s">
        <v>900</v>
      </c>
    </row>
    <row r="27" spans="1:8" x14ac:dyDescent="0.25">
      <c r="A27" s="287" t="s">
        <v>913</v>
      </c>
      <c r="B27" s="288">
        <v>0</v>
      </c>
      <c r="C27" s="288">
        <v>0</v>
      </c>
      <c r="D27" s="288">
        <f t="shared" si="4"/>
        <v>0</v>
      </c>
      <c r="E27" s="288">
        <v>0</v>
      </c>
      <c r="F27" s="288">
        <v>0</v>
      </c>
      <c r="G27" s="288">
        <f t="shared" si="5"/>
        <v>0</v>
      </c>
      <c r="H27" s="270" t="s">
        <v>901</v>
      </c>
    </row>
    <row r="28" spans="1:8" ht="22.5" x14ac:dyDescent="0.25">
      <c r="A28" s="287" t="s">
        <v>12</v>
      </c>
      <c r="B28" s="288">
        <v>0</v>
      </c>
      <c r="C28" s="288">
        <v>0</v>
      </c>
      <c r="D28" s="288">
        <f t="shared" si="4"/>
        <v>0</v>
      </c>
      <c r="E28" s="288">
        <v>0</v>
      </c>
      <c r="F28" s="288">
        <v>0</v>
      </c>
      <c r="G28" s="288">
        <f t="shared" si="5"/>
        <v>0</v>
      </c>
      <c r="H28" s="270" t="s">
        <v>905</v>
      </c>
    </row>
    <row r="29" spans="1:8" ht="22.5" x14ac:dyDescent="0.25">
      <c r="A29" s="287" t="s">
        <v>13</v>
      </c>
      <c r="B29" s="288">
        <v>0</v>
      </c>
      <c r="C29" s="288">
        <v>0</v>
      </c>
      <c r="D29" s="288">
        <f t="shared" si="4"/>
        <v>0</v>
      </c>
      <c r="E29" s="288">
        <v>0</v>
      </c>
      <c r="F29" s="288">
        <v>0</v>
      </c>
      <c r="G29" s="288">
        <f t="shared" si="5"/>
        <v>0</v>
      </c>
      <c r="H29" s="270" t="s">
        <v>906</v>
      </c>
    </row>
    <row r="30" spans="1:8" x14ac:dyDescent="0.25">
      <c r="A30" s="289"/>
      <c r="B30" s="288"/>
      <c r="C30" s="288"/>
      <c r="D30" s="288"/>
      <c r="E30" s="288"/>
      <c r="F30" s="288"/>
      <c r="G30" s="288"/>
      <c r="H30" s="270" t="s">
        <v>908</v>
      </c>
    </row>
    <row r="31" spans="1:8" ht="41.25" customHeight="1" x14ac:dyDescent="0.25">
      <c r="A31" s="290" t="s">
        <v>914</v>
      </c>
      <c r="B31" s="291">
        <f t="shared" ref="B31:G31" si="6">SUM(B32:B35)</f>
        <v>291714139.28999996</v>
      </c>
      <c r="C31" s="291">
        <f t="shared" si="6"/>
        <v>351290078.25999999</v>
      </c>
      <c r="D31" s="291">
        <f t="shared" si="6"/>
        <v>643004217.55000007</v>
      </c>
      <c r="E31" s="291">
        <f t="shared" si="6"/>
        <v>270727152.34000003</v>
      </c>
      <c r="F31" s="291">
        <f t="shared" si="6"/>
        <v>270727152.34000003</v>
      </c>
      <c r="G31" s="291">
        <f t="shared" si="6"/>
        <v>-20986986.949999981</v>
      </c>
      <c r="H31" s="270" t="s">
        <v>908</v>
      </c>
    </row>
    <row r="32" spans="1:8" x14ac:dyDescent="0.25">
      <c r="A32" s="287" t="s">
        <v>5</v>
      </c>
      <c r="B32" s="288">
        <v>0</v>
      </c>
      <c r="C32" s="288">
        <v>0</v>
      </c>
      <c r="D32" s="288">
        <f>B32+C32</f>
        <v>0</v>
      </c>
      <c r="E32" s="288">
        <v>0</v>
      </c>
      <c r="F32" s="288">
        <v>0</v>
      </c>
      <c r="G32" s="288">
        <f>F32-B32</f>
        <v>0</v>
      </c>
      <c r="H32" s="270" t="s">
        <v>897</v>
      </c>
    </row>
    <row r="33" spans="1:8" x14ac:dyDescent="0.25">
      <c r="A33" s="287" t="s">
        <v>915</v>
      </c>
      <c r="B33" s="288">
        <v>0</v>
      </c>
      <c r="C33" s="288">
        <v>0</v>
      </c>
      <c r="D33" s="288">
        <f>B33+C33</f>
        <v>0</v>
      </c>
      <c r="E33" s="288">
        <v>0</v>
      </c>
      <c r="F33" s="288">
        <v>0</v>
      </c>
      <c r="G33" s="288">
        <f t="shared" ref="G33:G35" si="7">F33-B33</f>
        <v>0</v>
      </c>
      <c r="H33" s="270" t="s">
        <v>900</v>
      </c>
    </row>
    <row r="34" spans="1:8" ht="22.5" x14ac:dyDescent="0.25">
      <c r="A34" s="287" t="s">
        <v>916</v>
      </c>
      <c r="B34" s="288">
        <v>53245000</v>
      </c>
      <c r="C34" s="288">
        <v>19079052.219999999</v>
      </c>
      <c r="D34" s="288">
        <f>B34+C34</f>
        <v>72324052.219999999</v>
      </c>
      <c r="E34" s="288">
        <v>10485090.85</v>
      </c>
      <c r="F34" s="288">
        <v>10485090.85</v>
      </c>
      <c r="G34" s="288">
        <f t="shared" si="7"/>
        <v>-42759909.149999999</v>
      </c>
      <c r="H34" s="270" t="s">
        <v>903</v>
      </c>
    </row>
    <row r="35" spans="1:8" ht="22.5" x14ac:dyDescent="0.25">
      <c r="A35" s="287" t="s">
        <v>13</v>
      </c>
      <c r="B35" s="288">
        <v>238469139.28999999</v>
      </c>
      <c r="C35" s="288">
        <v>332211026.04000002</v>
      </c>
      <c r="D35" s="288">
        <f>B35+C35</f>
        <v>570680165.33000004</v>
      </c>
      <c r="E35" s="288">
        <v>260242061.49000001</v>
      </c>
      <c r="F35" s="288">
        <v>260242061.49000001</v>
      </c>
      <c r="G35" s="288">
        <f t="shared" si="7"/>
        <v>21772922.200000018</v>
      </c>
      <c r="H35" s="270" t="s">
        <v>906</v>
      </c>
    </row>
    <row r="36" spans="1:8" x14ac:dyDescent="0.25">
      <c r="A36" s="289"/>
      <c r="B36" s="288"/>
      <c r="C36" s="288"/>
      <c r="D36" s="288"/>
      <c r="E36" s="288"/>
      <c r="F36" s="288"/>
      <c r="G36" s="288"/>
      <c r="H36" s="270" t="s">
        <v>908</v>
      </c>
    </row>
    <row r="37" spans="1:8" x14ac:dyDescent="0.25">
      <c r="A37" s="285" t="s">
        <v>917</v>
      </c>
      <c r="B37" s="291">
        <f t="shared" ref="B37:G37" si="8">SUM(B38)</f>
        <v>0</v>
      </c>
      <c r="C37" s="291">
        <f t="shared" si="8"/>
        <v>0</v>
      </c>
      <c r="D37" s="291">
        <f t="shared" si="8"/>
        <v>0</v>
      </c>
      <c r="E37" s="291">
        <f t="shared" si="8"/>
        <v>0</v>
      </c>
      <c r="F37" s="291">
        <f t="shared" si="8"/>
        <v>0</v>
      </c>
      <c r="G37" s="291">
        <f t="shared" si="8"/>
        <v>0</v>
      </c>
      <c r="H37" s="270" t="s">
        <v>908</v>
      </c>
    </row>
    <row r="38" spans="1:8" x14ac:dyDescent="0.25">
      <c r="A38" s="287" t="s">
        <v>627</v>
      </c>
      <c r="B38" s="288">
        <v>0</v>
      </c>
      <c r="C38" s="288">
        <v>0</v>
      </c>
      <c r="D38" s="288">
        <f>B38+C38</f>
        <v>0</v>
      </c>
      <c r="E38" s="288">
        <v>0</v>
      </c>
      <c r="F38" s="288">
        <v>0</v>
      </c>
      <c r="G38" s="288">
        <f>F38-B38</f>
        <v>0</v>
      </c>
      <c r="H38" s="270" t="s">
        <v>907</v>
      </c>
    </row>
    <row r="39" spans="1:8" x14ac:dyDescent="0.25">
      <c r="A39" s="287"/>
      <c r="B39" s="288"/>
      <c r="C39" s="288"/>
      <c r="D39" s="288"/>
      <c r="E39" s="288"/>
      <c r="F39" s="288"/>
      <c r="G39" s="288"/>
      <c r="H39" s="270"/>
    </row>
    <row r="40" spans="1:8" x14ac:dyDescent="0.25">
      <c r="A40" s="292" t="s">
        <v>119</v>
      </c>
      <c r="B40" s="276">
        <f>SUM(B37+B31+B21)</f>
        <v>291714139.28999996</v>
      </c>
      <c r="C40" s="276">
        <f t="shared" ref="C40:G40" si="9">SUM(C37+C31+C21)</f>
        <v>351290078.25999999</v>
      </c>
      <c r="D40" s="276">
        <f t="shared" si="9"/>
        <v>643004217.55000007</v>
      </c>
      <c r="E40" s="276">
        <f t="shared" si="9"/>
        <v>270727152.34000003</v>
      </c>
      <c r="F40" s="276">
        <f t="shared" si="9"/>
        <v>270727152.34000003</v>
      </c>
      <c r="G40" s="278">
        <f t="shared" si="9"/>
        <v>-20986986.949999981</v>
      </c>
      <c r="H40" s="270" t="s">
        <v>908</v>
      </c>
    </row>
    <row r="41" spans="1:8" x14ac:dyDescent="0.25">
      <c r="A41" s="279"/>
      <c r="B41" s="280"/>
      <c r="C41" s="280"/>
      <c r="D41" s="280"/>
      <c r="E41" s="282" t="s">
        <v>909</v>
      </c>
      <c r="F41" s="293"/>
      <c r="G41" s="284"/>
      <c r="H41" s="270" t="s">
        <v>908</v>
      </c>
    </row>
    <row r="42" spans="1:8" x14ac:dyDescent="0.2">
      <c r="A42" s="294" t="s">
        <v>918</v>
      </c>
    </row>
    <row r="43" spans="1:8" ht="30" x14ac:dyDescent="0.25">
      <c r="A43" s="295" t="s">
        <v>919</v>
      </c>
    </row>
    <row r="44" spans="1:8" ht="15" x14ac:dyDescent="0.25">
      <c r="A44" s="296" t="s">
        <v>920</v>
      </c>
    </row>
    <row r="45" spans="1:8" ht="30.75" customHeight="1" x14ac:dyDescent="0.25">
      <c r="A45" s="576" t="s">
        <v>921</v>
      </c>
      <c r="B45" s="576"/>
      <c r="C45" s="576"/>
      <c r="D45" s="576"/>
      <c r="E45" s="576"/>
      <c r="F45" s="576"/>
      <c r="G45" s="576"/>
    </row>
  </sheetData>
  <sheetProtection formatCells="0" formatColumns="0" formatRows="0" insertRows="0" autoFilter="0"/>
  <mergeCells count="8">
    <mergeCell ref="A45:G45"/>
    <mergeCell ref="A1:G1"/>
    <mergeCell ref="A2:A4"/>
    <mergeCell ref="B2:F2"/>
    <mergeCell ref="G2:G3"/>
    <mergeCell ref="A18:A20"/>
    <mergeCell ref="B18:F18"/>
    <mergeCell ref="G18:G19"/>
  </mergeCells>
  <pageMargins left="0.70866141732283472" right="0.70866141732283472" top="0.74803149606299213" bottom="0.74803149606299213" header="0.31496062992125984" footer="0.31496062992125984"/>
  <pageSetup paperSize="9" scale="7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0"/>
  <sheetViews>
    <sheetView showGridLines="0" topLeftCell="A63" workbookViewId="0">
      <selection activeCell="A81" sqref="A81"/>
    </sheetView>
  </sheetViews>
  <sheetFormatPr baseColWidth="10" defaultColWidth="10.28515625" defaultRowHeight="11.25" x14ac:dyDescent="0.2"/>
  <cols>
    <col min="1" max="1" width="53.85546875" style="77" customWidth="1"/>
    <col min="2" max="2" width="15.7109375" style="77" customWidth="1"/>
    <col min="3" max="3" width="17" style="77" customWidth="1"/>
    <col min="4" max="7" width="15.7109375" style="77" customWidth="1"/>
    <col min="8" max="16384" width="10.28515625" style="77"/>
  </cols>
  <sheetData>
    <row r="1" spans="1:8" ht="50.1" customHeight="1" x14ac:dyDescent="0.2">
      <c r="A1" s="588" t="s">
        <v>922</v>
      </c>
      <c r="B1" s="588"/>
      <c r="C1" s="588"/>
      <c r="D1" s="588"/>
      <c r="E1" s="588"/>
      <c r="F1" s="588"/>
      <c r="G1" s="589"/>
    </row>
    <row r="2" spans="1:8" x14ac:dyDescent="0.2">
      <c r="A2" s="590" t="s">
        <v>1</v>
      </c>
      <c r="B2" s="593" t="s">
        <v>923</v>
      </c>
      <c r="C2" s="588"/>
      <c r="D2" s="588"/>
      <c r="E2" s="588"/>
      <c r="F2" s="589"/>
      <c r="G2" s="594" t="s">
        <v>924</v>
      </c>
    </row>
    <row r="3" spans="1:8" ht="24.95" customHeight="1" x14ac:dyDescent="0.2">
      <c r="A3" s="591"/>
      <c r="B3" s="297" t="s">
        <v>925</v>
      </c>
      <c r="C3" s="297" t="s">
        <v>926</v>
      </c>
      <c r="D3" s="297" t="s">
        <v>887</v>
      </c>
      <c r="E3" s="297" t="s">
        <v>888</v>
      </c>
      <c r="F3" s="297" t="s">
        <v>927</v>
      </c>
      <c r="G3" s="595"/>
    </row>
    <row r="4" spans="1:8" x14ac:dyDescent="0.2">
      <c r="A4" s="592"/>
      <c r="B4" s="298">
        <v>1</v>
      </c>
      <c r="C4" s="298">
        <v>2</v>
      </c>
      <c r="D4" s="298" t="s">
        <v>928</v>
      </c>
      <c r="E4" s="298">
        <v>4</v>
      </c>
      <c r="F4" s="298">
        <v>5</v>
      </c>
      <c r="G4" s="298" t="s">
        <v>929</v>
      </c>
    </row>
    <row r="5" spans="1:8" x14ac:dyDescent="0.2">
      <c r="A5" s="299" t="s">
        <v>23</v>
      </c>
      <c r="B5" s="300">
        <f>SUM(B6:B12)</f>
        <v>62364534.970000006</v>
      </c>
      <c r="C5" s="300">
        <f>SUM(C6:C12)</f>
        <v>20609829.690000001</v>
      </c>
      <c r="D5" s="300">
        <f>B5+C5</f>
        <v>82974364.660000011</v>
      </c>
      <c r="E5" s="300">
        <f>SUM(E6:E12)</f>
        <v>18016442.079999998</v>
      </c>
      <c r="F5" s="300">
        <f>SUM(F6:F12)</f>
        <v>18016442.079999998</v>
      </c>
      <c r="G5" s="300">
        <f>D5-E5</f>
        <v>64957922.580000013</v>
      </c>
    </row>
    <row r="6" spans="1:8" x14ac:dyDescent="0.2">
      <c r="A6" s="301" t="s">
        <v>332</v>
      </c>
      <c r="B6" s="302">
        <v>12052320</v>
      </c>
      <c r="C6" s="302">
        <v>175717.11</v>
      </c>
      <c r="D6" s="302">
        <f t="shared" ref="D6:D69" si="0">B6+C6</f>
        <v>12228037.109999999</v>
      </c>
      <c r="E6" s="302">
        <v>2975282.67</v>
      </c>
      <c r="F6" s="302">
        <v>2975282.67</v>
      </c>
      <c r="G6" s="302">
        <f t="shared" ref="G6:G69" si="1">D6-E6</f>
        <v>9252754.4399999995</v>
      </c>
      <c r="H6" s="303">
        <v>1100</v>
      </c>
    </row>
    <row r="7" spans="1:8" x14ac:dyDescent="0.2">
      <c r="A7" s="301" t="s">
        <v>333</v>
      </c>
      <c r="B7" s="302">
        <v>12917690</v>
      </c>
      <c r="C7" s="302">
        <v>17365831.280000001</v>
      </c>
      <c r="D7" s="302">
        <f t="shared" si="0"/>
        <v>30283521.280000001</v>
      </c>
      <c r="E7" s="302">
        <v>5297840.87</v>
      </c>
      <c r="F7" s="302">
        <v>5297840.87</v>
      </c>
      <c r="G7" s="302">
        <f t="shared" si="1"/>
        <v>24985680.41</v>
      </c>
      <c r="H7" s="303">
        <v>1200</v>
      </c>
    </row>
    <row r="8" spans="1:8" x14ac:dyDescent="0.2">
      <c r="A8" s="301" t="s">
        <v>334</v>
      </c>
      <c r="B8" s="302">
        <v>15231333</v>
      </c>
      <c r="C8" s="302">
        <v>261910.95</v>
      </c>
      <c r="D8" s="302">
        <f t="shared" si="0"/>
        <v>15493243.949999999</v>
      </c>
      <c r="E8" s="302">
        <v>2426486.75</v>
      </c>
      <c r="F8" s="302">
        <v>2426486.75</v>
      </c>
      <c r="G8" s="302">
        <f t="shared" si="1"/>
        <v>13066757.199999999</v>
      </c>
      <c r="H8" s="303">
        <v>1300</v>
      </c>
    </row>
    <row r="9" spans="1:8" x14ac:dyDescent="0.2">
      <c r="A9" s="301" t="s">
        <v>335</v>
      </c>
      <c r="B9" s="302">
        <v>4511548</v>
      </c>
      <c r="C9" s="302">
        <v>883949.14</v>
      </c>
      <c r="D9" s="302">
        <f t="shared" si="0"/>
        <v>5395497.1399999997</v>
      </c>
      <c r="E9" s="302">
        <v>1648590.8</v>
      </c>
      <c r="F9" s="302">
        <v>1648590.8</v>
      </c>
      <c r="G9" s="302">
        <f t="shared" si="1"/>
        <v>3746906.34</v>
      </c>
      <c r="H9" s="303">
        <v>1400</v>
      </c>
    </row>
    <row r="10" spans="1:8" x14ac:dyDescent="0.2">
      <c r="A10" s="301" t="s">
        <v>336</v>
      </c>
      <c r="B10" s="302">
        <v>17365461.48</v>
      </c>
      <c r="C10" s="302">
        <v>2070780.57</v>
      </c>
      <c r="D10" s="302">
        <f t="shared" si="0"/>
        <v>19436242.050000001</v>
      </c>
      <c r="E10" s="302">
        <v>5668240.9900000002</v>
      </c>
      <c r="F10" s="302">
        <v>5668240.9900000002</v>
      </c>
      <c r="G10" s="302">
        <f t="shared" si="1"/>
        <v>13768001.060000001</v>
      </c>
      <c r="H10" s="303">
        <v>1500</v>
      </c>
    </row>
    <row r="11" spans="1:8" x14ac:dyDescent="0.2">
      <c r="A11" s="301" t="s">
        <v>930</v>
      </c>
      <c r="B11" s="302">
        <v>212394.49</v>
      </c>
      <c r="C11" s="302">
        <v>-149800.35999999999</v>
      </c>
      <c r="D11" s="302">
        <f t="shared" si="0"/>
        <v>62594.130000000005</v>
      </c>
      <c r="E11" s="302">
        <v>0</v>
      </c>
      <c r="F11" s="302">
        <v>0</v>
      </c>
      <c r="G11" s="302">
        <f t="shared" si="1"/>
        <v>62594.130000000005</v>
      </c>
      <c r="H11" s="303">
        <v>1600</v>
      </c>
    </row>
    <row r="12" spans="1:8" x14ac:dyDescent="0.2">
      <c r="A12" s="301" t="s">
        <v>337</v>
      </c>
      <c r="B12" s="302">
        <v>73788</v>
      </c>
      <c r="C12" s="302">
        <v>1441</v>
      </c>
      <c r="D12" s="302">
        <f t="shared" si="0"/>
        <v>75229</v>
      </c>
      <c r="E12" s="302">
        <v>0</v>
      </c>
      <c r="F12" s="302">
        <v>0</v>
      </c>
      <c r="G12" s="302">
        <f t="shared" si="1"/>
        <v>75229</v>
      </c>
      <c r="H12" s="303">
        <v>1700</v>
      </c>
    </row>
    <row r="13" spans="1:8" x14ac:dyDescent="0.2">
      <c r="A13" s="299" t="s">
        <v>24</v>
      </c>
      <c r="B13" s="304">
        <f>SUM(B14:B22)</f>
        <v>10995038.139999999</v>
      </c>
      <c r="C13" s="304">
        <f>SUM(C14:C22)</f>
        <v>-598847</v>
      </c>
      <c r="D13" s="304">
        <f t="shared" si="0"/>
        <v>10396191.139999999</v>
      </c>
      <c r="E13" s="304">
        <f>SUM(E14:E22)</f>
        <v>2097167.7499999995</v>
      </c>
      <c r="F13" s="304">
        <f>SUM(F14:F22)</f>
        <v>2097167.7499999995</v>
      </c>
      <c r="G13" s="304">
        <f t="shared" si="1"/>
        <v>8299023.3899999987</v>
      </c>
      <c r="H13" s="305">
        <v>0</v>
      </c>
    </row>
    <row r="14" spans="1:8" x14ac:dyDescent="0.2">
      <c r="A14" s="301" t="s">
        <v>338</v>
      </c>
      <c r="B14" s="302">
        <v>2224450</v>
      </c>
      <c r="C14" s="302">
        <v>-10500</v>
      </c>
      <c r="D14" s="302">
        <f t="shared" si="0"/>
        <v>2213950</v>
      </c>
      <c r="E14" s="302">
        <v>99172.56</v>
      </c>
      <c r="F14" s="302">
        <v>99172.56</v>
      </c>
      <c r="G14" s="302">
        <f t="shared" si="1"/>
        <v>2114777.44</v>
      </c>
      <c r="H14" s="303">
        <v>2100</v>
      </c>
    </row>
    <row r="15" spans="1:8" x14ac:dyDescent="0.2">
      <c r="A15" s="301" t="s">
        <v>339</v>
      </c>
      <c r="B15" s="302">
        <v>246913.8</v>
      </c>
      <c r="C15" s="302">
        <v>0</v>
      </c>
      <c r="D15" s="302">
        <f t="shared" si="0"/>
        <v>246913.8</v>
      </c>
      <c r="E15" s="302">
        <v>50619.75</v>
      </c>
      <c r="F15" s="302">
        <v>50619.75</v>
      </c>
      <c r="G15" s="302">
        <f t="shared" si="1"/>
        <v>196294.05</v>
      </c>
      <c r="H15" s="303">
        <v>2200</v>
      </c>
    </row>
    <row r="16" spans="1:8" x14ac:dyDescent="0.2">
      <c r="A16" s="301" t="s">
        <v>340</v>
      </c>
      <c r="B16" s="302">
        <v>0</v>
      </c>
      <c r="C16" s="302">
        <v>0</v>
      </c>
      <c r="D16" s="302">
        <f t="shared" si="0"/>
        <v>0</v>
      </c>
      <c r="E16" s="302">
        <v>0</v>
      </c>
      <c r="F16" s="302">
        <v>0</v>
      </c>
      <c r="G16" s="302">
        <f t="shared" si="1"/>
        <v>0</v>
      </c>
      <c r="H16" s="303">
        <v>2300</v>
      </c>
    </row>
    <row r="17" spans="1:8" x14ac:dyDescent="0.2">
      <c r="A17" s="301" t="s">
        <v>341</v>
      </c>
      <c r="B17" s="302">
        <v>786731.07</v>
      </c>
      <c r="C17" s="302">
        <v>-36552</v>
      </c>
      <c r="D17" s="302">
        <f t="shared" si="0"/>
        <v>750179.07</v>
      </c>
      <c r="E17" s="302">
        <v>91583.28</v>
      </c>
      <c r="F17" s="302">
        <v>91583.28</v>
      </c>
      <c r="G17" s="302">
        <f t="shared" si="1"/>
        <v>658595.78999999992</v>
      </c>
      <c r="H17" s="303">
        <v>2400</v>
      </c>
    </row>
    <row r="18" spans="1:8" x14ac:dyDescent="0.2">
      <c r="A18" s="301" t="s">
        <v>342</v>
      </c>
      <c r="B18" s="302">
        <v>385500</v>
      </c>
      <c r="C18" s="302">
        <v>-2100</v>
      </c>
      <c r="D18" s="302">
        <f t="shared" si="0"/>
        <v>383400</v>
      </c>
      <c r="E18" s="302">
        <v>25507.200000000001</v>
      </c>
      <c r="F18" s="302">
        <v>25507.200000000001</v>
      </c>
      <c r="G18" s="302">
        <f t="shared" si="1"/>
        <v>357892.8</v>
      </c>
      <c r="H18" s="303">
        <v>2500</v>
      </c>
    </row>
    <row r="19" spans="1:8" x14ac:dyDescent="0.2">
      <c r="A19" s="301" t="s">
        <v>343</v>
      </c>
      <c r="B19" s="302">
        <v>4360000</v>
      </c>
      <c r="C19" s="302">
        <v>0</v>
      </c>
      <c r="D19" s="302">
        <f t="shared" si="0"/>
        <v>4360000</v>
      </c>
      <c r="E19" s="302">
        <v>1000999.07</v>
      </c>
      <c r="F19" s="302">
        <v>1000999.07</v>
      </c>
      <c r="G19" s="302">
        <f t="shared" si="1"/>
        <v>3359000.93</v>
      </c>
      <c r="H19" s="303">
        <v>2600</v>
      </c>
    </row>
    <row r="20" spans="1:8" x14ac:dyDescent="0.2">
      <c r="A20" s="301" t="s">
        <v>344</v>
      </c>
      <c r="B20" s="302">
        <v>2577000</v>
      </c>
      <c r="C20" s="302">
        <v>-554695</v>
      </c>
      <c r="D20" s="302">
        <f t="shared" si="0"/>
        <v>2022305</v>
      </c>
      <c r="E20" s="302">
        <v>819199.38</v>
      </c>
      <c r="F20" s="302">
        <v>819199.38</v>
      </c>
      <c r="G20" s="302">
        <f t="shared" si="1"/>
        <v>1203105.6200000001</v>
      </c>
      <c r="H20" s="303">
        <v>2700</v>
      </c>
    </row>
    <row r="21" spans="1:8" x14ac:dyDescent="0.2">
      <c r="A21" s="301" t="s">
        <v>931</v>
      </c>
      <c r="B21" s="302">
        <v>0</v>
      </c>
      <c r="C21" s="302">
        <v>0</v>
      </c>
      <c r="D21" s="302">
        <f t="shared" si="0"/>
        <v>0</v>
      </c>
      <c r="E21" s="302">
        <v>0</v>
      </c>
      <c r="F21" s="302">
        <v>0</v>
      </c>
      <c r="G21" s="302">
        <f t="shared" si="1"/>
        <v>0</v>
      </c>
      <c r="H21" s="303">
        <v>2800</v>
      </c>
    </row>
    <row r="22" spans="1:8" x14ac:dyDescent="0.2">
      <c r="A22" s="301" t="s">
        <v>346</v>
      </c>
      <c r="B22" s="302">
        <v>414443.27</v>
      </c>
      <c r="C22" s="302">
        <v>5000</v>
      </c>
      <c r="D22" s="302">
        <f t="shared" si="0"/>
        <v>419443.27</v>
      </c>
      <c r="E22" s="302">
        <v>10086.51</v>
      </c>
      <c r="F22" s="302">
        <v>10086.51</v>
      </c>
      <c r="G22" s="302">
        <f t="shared" si="1"/>
        <v>409356.76</v>
      </c>
      <c r="H22" s="303">
        <v>2900</v>
      </c>
    </row>
    <row r="23" spans="1:8" x14ac:dyDescent="0.2">
      <c r="A23" s="299" t="s">
        <v>25</v>
      </c>
      <c r="B23" s="304">
        <f>SUM(B24:B32)</f>
        <v>69049793.000000015</v>
      </c>
      <c r="C23" s="304">
        <f>SUM(C24:C32)</f>
        <v>38048296.400000006</v>
      </c>
      <c r="D23" s="304">
        <f t="shared" si="0"/>
        <v>107098089.40000002</v>
      </c>
      <c r="E23" s="304">
        <f>SUM(E24:E32)</f>
        <v>9309771.6300000008</v>
      </c>
      <c r="F23" s="304">
        <f>SUM(F24:F32)</f>
        <v>9309771.6300000008</v>
      </c>
      <c r="G23" s="304">
        <f t="shared" si="1"/>
        <v>97788317.770000026</v>
      </c>
      <c r="H23" s="305">
        <v>0</v>
      </c>
    </row>
    <row r="24" spans="1:8" x14ac:dyDescent="0.2">
      <c r="A24" s="301" t="s">
        <v>347</v>
      </c>
      <c r="B24" s="302">
        <v>10920778</v>
      </c>
      <c r="C24" s="302">
        <v>31552</v>
      </c>
      <c r="D24" s="302">
        <f t="shared" si="0"/>
        <v>10952330</v>
      </c>
      <c r="E24" s="302">
        <v>2747111.68</v>
      </c>
      <c r="F24" s="302">
        <v>2747111.68</v>
      </c>
      <c r="G24" s="302">
        <f t="shared" si="1"/>
        <v>8205218.3200000003</v>
      </c>
      <c r="H24" s="303">
        <v>3100</v>
      </c>
    </row>
    <row r="25" spans="1:8" x14ac:dyDescent="0.2">
      <c r="A25" s="301" t="s">
        <v>348</v>
      </c>
      <c r="B25" s="302">
        <v>3285165.96</v>
      </c>
      <c r="C25" s="302">
        <v>856570.92</v>
      </c>
      <c r="D25" s="302">
        <f t="shared" si="0"/>
        <v>4141736.88</v>
      </c>
      <c r="E25" s="302">
        <v>1124934.81</v>
      </c>
      <c r="F25" s="302">
        <v>1124934.81</v>
      </c>
      <c r="G25" s="302">
        <f t="shared" si="1"/>
        <v>3016802.07</v>
      </c>
      <c r="H25" s="303">
        <v>3200</v>
      </c>
    </row>
    <row r="26" spans="1:8" x14ac:dyDescent="0.2">
      <c r="A26" s="301" t="s">
        <v>932</v>
      </c>
      <c r="B26" s="302">
        <v>14946540</v>
      </c>
      <c r="C26" s="302">
        <v>120000</v>
      </c>
      <c r="D26" s="302">
        <f t="shared" si="0"/>
        <v>15066540</v>
      </c>
      <c r="E26" s="302">
        <v>1231646.72</v>
      </c>
      <c r="F26" s="302">
        <v>1231646.72</v>
      </c>
      <c r="G26" s="302">
        <f t="shared" si="1"/>
        <v>13834893.279999999</v>
      </c>
      <c r="H26" s="303">
        <v>3300</v>
      </c>
    </row>
    <row r="27" spans="1:8" x14ac:dyDescent="0.2">
      <c r="A27" s="301" t="s">
        <v>350</v>
      </c>
      <c r="B27" s="302">
        <v>312959</v>
      </c>
      <c r="C27" s="302">
        <v>0</v>
      </c>
      <c r="D27" s="302">
        <f t="shared" si="0"/>
        <v>312959</v>
      </c>
      <c r="E27" s="302">
        <v>90913.59</v>
      </c>
      <c r="F27" s="302">
        <v>90913.59</v>
      </c>
      <c r="G27" s="302">
        <f t="shared" si="1"/>
        <v>222045.41</v>
      </c>
      <c r="H27" s="303">
        <v>3400</v>
      </c>
    </row>
    <row r="28" spans="1:8" x14ac:dyDescent="0.2">
      <c r="A28" s="301" t="s">
        <v>351</v>
      </c>
      <c r="B28" s="302">
        <v>25617017.100000001</v>
      </c>
      <c r="C28" s="302">
        <v>493482.93</v>
      </c>
      <c r="D28" s="302">
        <f t="shared" si="0"/>
        <v>26110500.030000001</v>
      </c>
      <c r="E28" s="302">
        <v>2099760.85</v>
      </c>
      <c r="F28" s="302">
        <v>2099760.85</v>
      </c>
      <c r="G28" s="302">
        <f t="shared" si="1"/>
        <v>24010739.18</v>
      </c>
      <c r="H28" s="303">
        <v>3500</v>
      </c>
    </row>
    <row r="29" spans="1:8" x14ac:dyDescent="0.2">
      <c r="A29" s="301" t="s">
        <v>933</v>
      </c>
      <c r="B29" s="302">
        <v>7963346</v>
      </c>
      <c r="C29" s="302">
        <v>34974832.310000002</v>
      </c>
      <c r="D29" s="302">
        <f t="shared" si="0"/>
        <v>42938178.310000002</v>
      </c>
      <c r="E29" s="302">
        <v>677823.33</v>
      </c>
      <c r="F29" s="302">
        <v>677823.33</v>
      </c>
      <c r="G29" s="302">
        <f t="shared" si="1"/>
        <v>42260354.980000004</v>
      </c>
      <c r="H29" s="303">
        <v>3600</v>
      </c>
    </row>
    <row r="30" spans="1:8" x14ac:dyDescent="0.2">
      <c r="A30" s="301" t="s">
        <v>353</v>
      </c>
      <c r="B30" s="302">
        <v>2261092.36</v>
      </c>
      <c r="C30" s="302">
        <v>255000</v>
      </c>
      <c r="D30" s="302">
        <f t="shared" si="0"/>
        <v>2516092.36</v>
      </c>
      <c r="E30" s="302">
        <v>156554.75</v>
      </c>
      <c r="F30" s="302">
        <v>156554.75</v>
      </c>
      <c r="G30" s="302">
        <f t="shared" si="1"/>
        <v>2359537.61</v>
      </c>
      <c r="H30" s="303">
        <v>3700</v>
      </c>
    </row>
    <row r="31" spans="1:8" x14ac:dyDescent="0.2">
      <c r="A31" s="301" t="s">
        <v>354</v>
      </c>
      <c r="B31" s="302">
        <v>2063604.04</v>
      </c>
      <c r="C31" s="302">
        <v>767197.09</v>
      </c>
      <c r="D31" s="302">
        <f t="shared" si="0"/>
        <v>2830801.13</v>
      </c>
      <c r="E31" s="302">
        <v>738657.71</v>
      </c>
      <c r="F31" s="302">
        <v>738657.71</v>
      </c>
      <c r="G31" s="302">
        <f t="shared" si="1"/>
        <v>2092143.42</v>
      </c>
      <c r="H31" s="303">
        <v>3800</v>
      </c>
    </row>
    <row r="32" spans="1:8" x14ac:dyDescent="0.2">
      <c r="A32" s="301" t="s">
        <v>355</v>
      </c>
      <c r="B32" s="302">
        <v>1679290.54</v>
      </c>
      <c r="C32" s="302">
        <v>549661.15</v>
      </c>
      <c r="D32" s="302">
        <f t="shared" si="0"/>
        <v>2228951.69</v>
      </c>
      <c r="E32" s="302">
        <v>442368.19</v>
      </c>
      <c r="F32" s="302">
        <v>442368.19</v>
      </c>
      <c r="G32" s="302">
        <f t="shared" si="1"/>
        <v>1786583.5</v>
      </c>
      <c r="H32" s="303">
        <v>3900</v>
      </c>
    </row>
    <row r="33" spans="1:8" x14ac:dyDescent="0.2">
      <c r="A33" s="299" t="s">
        <v>26</v>
      </c>
      <c r="B33" s="304">
        <f>SUM(B34:B42)</f>
        <v>126098873.17999999</v>
      </c>
      <c r="C33" s="304">
        <f>SUM(C34:C42)</f>
        <v>234476013.77999997</v>
      </c>
      <c r="D33" s="304">
        <f t="shared" si="0"/>
        <v>360574886.95999998</v>
      </c>
      <c r="E33" s="304">
        <f>SUM(E34:E42)</f>
        <v>135842843.95000002</v>
      </c>
      <c r="F33" s="304">
        <f>SUM(F34:F42)</f>
        <v>135842843.95000002</v>
      </c>
      <c r="G33" s="304">
        <f t="shared" si="1"/>
        <v>224732043.00999996</v>
      </c>
      <c r="H33" s="305">
        <v>0</v>
      </c>
    </row>
    <row r="34" spans="1:8" x14ac:dyDescent="0.2">
      <c r="A34" s="301" t="s">
        <v>27</v>
      </c>
      <c r="B34" s="302">
        <v>0</v>
      </c>
      <c r="C34" s="302">
        <v>0</v>
      </c>
      <c r="D34" s="302">
        <f t="shared" si="0"/>
        <v>0</v>
      </c>
      <c r="E34" s="302">
        <v>0</v>
      </c>
      <c r="F34" s="302">
        <v>0</v>
      </c>
      <c r="G34" s="302">
        <f t="shared" si="1"/>
        <v>0</v>
      </c>
      <c r="H34" s="303">
        <v>4100</v>
      </c>
    </row>
    <row r="35" spans="1:8" x14ac:dyDescent="0.2">
      <c r="A35" s="301" t="s">
        <v>28</v>
      </c>
      <c r="B35" s="302">
        <v>30852897.829999998</v>
      </c>
      <c r="C35" s="302">
        <v>157737587.97999999</v>
      </c>
      <c r="D35" s="302">
        <f t="shared" si="0"/>
        <v>188590485.81</v>
      </c>
      <c r="E35" s="302">
        <v>54499714.439999998</v>
      </c>
      <c r="F35" s="302">
        <v>54499714.439999998</v>
      </c>
      <c r="G35" s="302">
        <f t="shared" si="1"/>
        <v>134090771.37</v>
      </c>
      <c r="H35" s="303">
        <v>4200</v>
      </c>
    </row>
    <row r="36" spans="1:8" x14ac:dyDescent="0.2">
      <c r="A36" s="301" t="s">
        <v>29</v>
      </c>
      <c r="B36" s="302">
        <v>0</v>
      </c>
      <c r="C36" s="302">
        <v>0</v>
      </c>
      <c r="D36" s="302">
        <f t="shared" si="0"/>
        <v>0</v>
      </c>
      <c r="E36" s="302">
        <v>0</v>
      </c>
      <c r="F36" s="302">
        <v>0</v>
      </c>
      <c r="G36" s="302">
        <f t="shared" si="1"/>
        <v>0</v>
      </c>
      <c r="H36" s="303">
        <v>4300</v>
      </c>
    </row>
    <row r="37" spans="1:8" x14ac:dyDescent="0.2">
      <c r="A37" s="301" t="s">
        <v>30</v>
      </c>
      <c r="B37" s="302">
        <v>94885975.349999994</v>
      </c>
      <c r="C37" s="302">
        <v>76738425.799999997</v>
      </c>
      <c r="D37" s="302">
        <f t="shared" si="0"/>
        <v>171624401.14999998</v>
      </c>
      <c r="E37" s="302">
        <v>81257450.049999997</v>
      </c>
      <c r="F37" s="302">
        <v>81257450.049999997</v>
      </c>
      <c r="G37" s="302">
        <f t="shared" si="1"/>
        <v>90366951.099999979</v>
      </c>
      <c r="H37" s="303">
        <v>4400</v>
      </c>
    </row>
    <row r="38" spans="1:8" x14ac:dyDescent="0.2">
      <c r="A38" s="301" t="s">
        <v>31</v>
      </c>
      <c r="B38" s="302">
        <v>360000</v>
      </c>
      <c r="C38" s="302">
        <v>0</v>
      </c>
      <c r="D38" s="302">
        <f t="shared" si="0"/>
        <v>360000</v>
      </c>
      <c r="E38" s="302">
        <v>85679.46</v>
      </c>
      <c r="F38" s="302">
        <v>85679.46</v>
      </c>
      <c r="G38" s="302">
        <f t="shared" si="1"/>
        <v>274320.53999999998</v>
      </c>
      <c r="H38" s="303">
        <v>4500</v>
      </c>
    </row>
    <row r="39" spans="1:8" x14ac:dyDescent="0.2">
      <c r="A39" s="301" t="s">
        <v>934</v>
      </c>
      <c r="B39" s="302">
        <v>0</v>
      </c>
      <c r="C39" s="302">
        <v>0</v>
      </c>
      <c r="D39" s="302">
        <f t="shared" si="0"/>
        <v>0</v>
      </c>
      <c r="E39" s="302">
        <v>0</v>
      </c>
      <c r="F39" s="302">
        <v>0</v>
      </c>
      <c r="G39" s="302">
        <f t="shared" si="1"/>
        <v>0</v>
      </c>
      <c r="H39" s="303">
        <v>4600</v>
      </c>
    </row>
    <row r="40" spans="1:8" x14ac:dyDescent="0.2">
      <c r="A40" s="301" t="s">
        <v>33</v>
      </c>
      <c r="B40" s="302">
        <v>0</v>
      </c>
      <c r="C40" s="302">
        <v>0</v>
      </c>
      <c r="D40" s="302">
        <f t="shared" si="0"/>
        <v>0</v>
      </c>
      <c r="E40" s="302">
        <v>0</v>
      </c>
      <c r="F40" s="302">
        <v>0</v>
      </c>
      <c r="G40" s="302">
        <f t="shared" si="1"/>
        <v>0</v>
      </c>
      <c r="H40" s="303">
        <v>4700</v>
      </c>
    </row>
    <row r="41" spans="1:8" x14ac:dyDescent="0.2">
      <c r="A41" s="301" t="s">
        <v>34</v>
      </c>
      <c r="B41" s="302">
        <v>0</v>
      </c>
      <c r="C41" s="302">
        <v>0</v>
      </c>
      <c r="D41" s="302">
        <f t="shared" si="0"/>
        <v>0</v>
      </c>
      <c r="E41" s="302">
        <v>0</v>
      </c>
      <c r="F41" s="302">
        <v>0</v>
      </c>
      <c r="G41" s="302">
        <f t="shared" si="1"/>
        <v>0</v>
      </c>
      <c r="H41" s="303">
        <v>4800</v>
      </c>
    </row>
    <row r="42" spans="1:8" x14ac:dyDescent="0.2">
      <c r="A42" s="301" t="s">
        <v>35</v>
      </c>
      <c r="B42" s="302">
        <v>0</v>
      </c>
      <c r="C42" s="302">
        <v>0</v>
      </c>
      <c r="D42" s="302">
        <f t="shared" si="0"/>
        <v>0</v>
      </c>
      <c r="E42" s="302">
        <v>0</v>
      </c>
      <c r="F42" s="302">
        <v>0</v>
      </c>
      <c r="G42" s="302">
        <f t="shared" si="1"/>
        <v>0</v>
      </c>
      <c r="H42" s="303">
        <v>4900</v>
      </c>
    </row>
    <row r="43" spans="1:8" x14ac:dyDescent="0.2">
      <c r="A43" s="299" t="s">
        <v>935</v>
      </c>
      <c r="B43" s="304">
        <f>SUM(B44:B52)</f>
        <v>1805900</v>
      </c>
      <c r="C43" s="304">
        <f>SUM(C44:C52)</f>
        <v>6928592.2599999998</v>
      </c>
      <c r="D43" s="304">
        <f t="shared" si="0"/>
        <v>8734492.2599999998</v>
      </c>
      <c r="E43" s="304">
        <f>SUM(E44:E52)</f>
        <v>336050.66000000003</v>
      </c>
      <c r="F43" s="304">
        <f>SUM(F44:F52)</f>
        <v>336050.66000000003</v>
      </c>
      <c r="G43" s="304">
        <f t="shared" si="1"/>
        <v>8398441.5999999996</v>
      </c>
      <c r="H43" s="305">
        <v>0</v>
      </c>
    </row>
    <row r="44" spans="1:8" x14ac:dyDescent="0.2">
      <c r="A44" s="306" t="s">
        <v>479</v>
      </c>
      <c r="B44" s="302">
        <v>1601200</v>
      </c>
      <c r="C44" s="302">
        <v>2977584.2</v>
      </c>
      <c r="D44" s="302">
        <f t="shared" si="0"/>
        <v>4578784.2</v>
      </c>
      <c r="E44" s="302">
        <v>213839.2</v>
      </c>
      <c r="F44" s="302">
        <v>213839.2</v>
      </c>
      <c r="G44" s="302">
        <f t="shared" si="1"/>
        <v>4364945</v>
      </c>
      <c r="H44" s="303">
        <v>5100</v>
      </c>
    </row>
    <row r="45" spans="1:8" x14ac:dyDescent="0.2">
      <c r="A45" s="301" t="s">
        <v>480</v>
      </c>
      <c r="B45" s="302">
        <v>204700</v>
      </c>
      <c r="C45" s="302">
        <v>285000</v>
      </c>
      <c r="D45" s="302">
        <f t="shared" si="0"/>
        <v>489700</v>
      </c>
      <c r="E45" s="302">
        <v>0</v>
      </c>
      <c r="F45" s="302">
        <v>0</v>
      </c>
      <c r="G45" s="302">
        <f t="shared" si="1"/>
        <v>489700</v>
      </c>
      <c r="H45" s="303">
        <v>5200</v>
      </c>
    </row>
    <row r="46" spans="1:8" x14ac:dyDescent="0.2">
      <c r="A46" s="301" t="s">
        <v>481</v>
      </c>
      <c r="B46" s="302">
        <v>0</v>
      </c>
      <c r="C46" s="302">
        <v>440800</v>
      </c>
      <c r="D46" s="302">
        <f t="shared" si="0"/>
        <v>440800</v>
      </c>
      <c r="E46" s="302">
        <v>0</v>
      </c>
      <c r="F46" s="302">
        <v>0</v>
      </c>
      <c r="G46" s="302">
        <f t="shared" si="1"/>
        <v>440800</v>
      </c>
      <c r="H46" s="303">
        <v>5300</v>
      </c>
    </row>
    <row r="47" spans="1:8" x14ac:dyDescent="0.2">
      <c r="A47" s="301" t="s">
        <v>482</v>
      </c>
      <c r="B47" s="302">
        <v>0</v>
      </c>
      <c r="C47" s="302">
        <v>2888335</v>
      </c>
      <c r="D47" s="302">
        <f t="shared" si="0"/>
        <v>2888335</v>
      </c>
      <c r="E47" s="302">
        <v>0</v>
      </c>
      <c r="F47" s="302">
        <v>0</v>
      </c>
      <c r="G47" s="302">
        <f t="shared" si="1"/>
        <v>2888335</v>
      </c>
      <c r="H47" s="303">
        <v>5400</v>
      </c>
    </row>
    <row r="48" spans="1:8" x14ac:dyDescent="0.2">
      <c r="A48" s="301" t="s">
        <v>483</v>
      </c>
      <c r="B48" s="302">
        <v>0</v>
      </c>
      <c r="C48" s="302">
        <v>0</v>
      </c>
      <c r="D48" s="302">
        <f t="shared" si="0"/>
        <v>0</v>
      </c>
      <c r="E48" s="302">
        <v>0</v>
      </c>
      <c r="F48" s="302">
        <v>0</v>
      </c>
      <c r="G48" s="302">
        <f t="shared" si="1"/>
        <v>0</v>
      </c>
      <c r="H48" s="303">
        <v>5500</v>
      </c>
    </row>
    <row r="49" spans="1:8" x14ac:dyDescent="0.2">
      <c r="A49" s="301" t="s">
        <v>484</v>
      </c>
      <c r="B49" s="302">
        <v>0</v>
      </c>
      <c r="C49" s="302">
        <v>336873.06</v>
      </c>
      <c r="D49" s="302">
        <f t="shared" si="0"/>
        <v>336873.06</v>
      </c>
      <c r="E49" s="302">
        <v>122211.46</v>
      </c>
      <c r="F49" s="302">
        <v>122211.46</v>
      </c>
      <c r="G49" s="302">
        <f t="shared" si="1"/>
        <v>214661.59999999998</v>
      </c>
      <c r="H49" s="303">
        <v>5600</v>
      </c>
    </row>
    <row r="50" spans="1:8" x14ac:dyDescent="0.2">
      <c r="A50" s="301" t="s">
        <v>486</v>
      </c>
      <c r="B50" s="302">
        <v>0</v>
      </c>
      <c r="C50" s="302">
        <v>0</v>
      </c>
      <c r="D50" s="302">
        <f t="shared" si="0"/>
        <v>0</v>
      </c>
      <c r="E50" s="302">
        <v>0</v>
      </c>
      <c r="F50" s="302">
        <v>0</v>
      </c>
      <c r="G50" s="302">
        <f t="shared" si="1"/>
        <v>0</v>
      </c>
      <c r="H50" s="303">
        <v>5700</v>
      </c>
    </row>
    <row r="51" spans="1:8" x14ac:dyDescent="0.2">
      <c r="A51" s="301" t="s">
        <v>634</v>
      </c>
      <c r="B51" s="302">
        <v>0</v>
      </c>
      <c r="C51" s="302">
        <v>0</v>
      </c>
      <c r="D51" s="302">
        <f t="shared" si="0"/>
        <v>0</v>
      </c>
      <c r="E51" s="302">
        <v>0</v>
      </c>
      <c r="F51" s="302">
        <v>0</v>
      </c>
      <c r="G51" s="302">
        <f t="shared" si="1"/>
        <v>0</v>
      </c>
      <c r="H51" s="303">
        <v>5800</v>
      </c>
    </row>
    <row r="52" spans="1:8" x14ac:dyDescent="0.2">
      <c r="A52" s="301" t="s">
        <v>87</v>
      </c>
      <c r="B52" s="302">
        <v>0</v>
      </c>
      <c r="C52" s="302">
        <v>0</v>
      </c>
      <c r="D52" s="302">
        <f t="shared" si="0"/>
        <v>0</v>
      </c>
      <c r="E52" s="302">
        <v>0</v>
      </c>
      <c r="F52" s="302">
        <v>0</v>
      </c>
      <c r="G52" s="302">
        <f t="shared" si="1"/>
        <v>0</v>
      </c>
      <c r="H52" s="303">
        <v>5900</v>
      </c>
    </row>
    <row r="53" spans="1:8" x14ac:dyDescent="0.2">
      <c r="A53" s="299" t="s">
        <v>51</v>
      </c>
      <c r="B53" s="304">
        <f>SUM(B54:B56)</f>
        <v>21400000</v>
      </c>
      <c r="C53" s="304">
        <f>SUM(C54:C56)</f>
        <v>51826193.130000003</v>
      </c>
      <c r="D53" s="304">
        <f t="shared" si="0"/>
        <v>73226193.129999995</v>
      </c>
      <c r="E53" s="304">
        <f>SUM(E54:E56)</f>
        <v>1653336.41</v>
      </c>
      <c r="F53" s="304">
        <f>SUM(F54:F56)</f>
        <v>1653336.41</v>
      </c>
      <c r="G53" s="304">
        <f t="shared" si="1"/>
        <v>71572856.719999999</v>
      </c>
      <c r="H53" s="305">
        <v>0</v>
      </c>
    </row>
    <row r="54" spans="1:8" x14ac:dyDescent="0.2">
      <c r="A54" s="301" t="s">
        <v>637</v>
      </c>
      <c r="B54" s="302">
        <v>0</v>
      </c>
      <c r="C54" s="302">
        <v>0</v>
      </c>
      <c r="D54" s="302">
        <f t="shared" si="0"/>
        <v>0</v>
      </c>
      <c r="E54" s="302">
        <v>0</v>
      </c>
      <c r="F54" s="302">
        <v>0</v>
      </c>
      <c r="G54" s="302">
        <f t="shared" si="1"/>
        <v>0</v>
      </c>
      <c r="H54" s="303">
        <v>6100</v>
      </c>
    </row>
    <row r="55" spans="1:8" x14ac:dyDescent="0.2">
      <c r="A55" s="301" t="s">
        <v>639</v>
      </c>
      <c r="B55" s="302">
        <v>21400000</v>
      </c>
      <c r="C55" s="302">
        <v>51826193.130000003</v>
      </c>
      <c r="D55" s="302">
        <f t="shared" si="0"/>
        <v>73226193.129999995</v>
      </c>
      <c r="E55" s="302">
        <v>1653336.41</v>
      </c>
      <c r="F55" s="302">
        <v>1653336.41</v>
      </c>
      <c r="G55" s="302">
        <f t="shared" si="1"/>
        <v>71572856.719999999</v>
      </c>
      <c r="H55" s="303">
        <v>6200</v>
      </c>
    </row>
    <row r="56" spans="1:8" x14ac:dyDescent="0.2">
      <c r="A56" s="301" t="s">
        <v>936</v>
      </c>
      <c r="B56" s="302">
        <v>0</v>
      </c>
      <c r="C56" s="302">
        <v>0</v>
      </c>
      <c r="D56" s="302">
        <f t="shared" si="0"/>
        <v>0</v>
      </c>
      <c r="E56" s="302">
        <v>0</v>
      </c>
      <c r="F56" s="302">
        <v>0</v>
      </c>
      <c r="G56" s="302">
        <f t="shared" si="1"/>
        <v>0</v>
      </c>
      <c r="H56" s="303">
        <v>6300</v>
      </c>
    </row>
    <row r="57" spans="1:8" x14ac:dyDescent="0.2">
      <c r="A57" s="299" t="s">
        <v>937</v>
      </c>
      <c r="B57" s="304">
        <f>SUM(B58:B64)</f>
        <v>0</v>
      </c>
      <c r="C57" s="304">
        <f>SUM(C58:C64)</f>
        <v>0</v>
      </c>
      <c r="D57" s="304">
        <f t="shared" si="0"/>
        <v>0</v>
      </c>
      <c r="E57" s="304">
        <f>SUM(E58:E64)</f>
        <v>0</v>
      </c>
      <c r="F57" s="304">
        <f>SUM(F58:F64)</f>
        <v>0</v>
      </c>
      <c r="G57" s="304">
        <f t="shared" si="1"/>
        <v>0</v>
      </c>
      <c r="H57" s="305">
        <v>0</v>
      </c>
    </row>
    <row r="58" spans="1:8" x14ac:dyDescent="0.2">
      <c r="A58" s="301" t="s">
        <v>938</v>
      </c>
      <c r="B58" s="302">
        <v>0</v>
      </c>
      <c r="C58" s="302">
        <v>0</v>
      </c>
      <c r="D58" s="302">
        <f t="shared" si="0"/>
        <v>0</v>
      </c>
      <c r="E58" s="302">
        <v>0</v>
      </c>
      <c r="F58" s="302">
        <v>0</v>
      </c>
      <c r="G58" s="302">
        <f t="shared" si="1"/>
        <v>0</v>
      </c>
      <c r="H58" s="303">
        <v>7100</v>
      </c>
    </row>
    <row r="59" spans="1:8" x14ac:dyDescent="0.2">
      <c r="A59" s="301" t="s">
        <v>641</v>
      </c>
      <c r="B59" s="302">
        <v>0</v>
      </c>
      <c r="C59" s="302">
        <v>0</v>
      </c>
      <c r="D59" s="302">
        <f t="shared" si="0"/>
        <v>0</v>
      </c>
      <c r="E59" s="302">
        <v>0</v>
      </c>
      <c r="F59" s="302">
        <v>0</v>
      </c>
      <c r="G59" s="302">
        <f t="shared" si="1"/>
        <v>0</v>
      </c>
      <c r="H59" s="303">
        <v>7200</v>
      </c>
    </row>
    <row r="60" spans="1:8" x14ac:dyDescent="0.2">
      <c r="A60" s="301" t="s">
        <v>643</v>
      </c>
      <c r="B60" s="302">
        <v>0</v>
      </c>
      <c r="C60" s="302">
        <v>0</v>
      </c>
      <c r="D60" s="302">
        <f t="shared" si="0"/>
        <v>0</v>
      </c>
      <c r="E60" s="302">
        <v>0</v>
      </c>
      <c r="F60" s="302">
        <v>0</v>
      </c>
      <c r="G60" s="302">
        <f t="shared" si="1"/>
        <v>0</v>
      </c>
      <c r="H60" s="303">
        <v>7300</v>
      </c>
    </row>
    <row r="61" spans="1:8" x14ac:dyDescent="0.2">
      <c r="A61" s="301" t="s">
        <v>645</v>
      </c>
      <c r="B61" s="302">
        <v>0</v>
      </c>
      <c r="C61" s="302">
        <v>0</v>
      </c>
      <c r="D61" s="302">
        <f t="shared" si="0"/>
        <v>0</v>
      </c>
      <c r="E61" s="302">
        <v>0</v>
      </c>
      <c r="F61" s="302">
        <v>0</v>
      </c>
      <c r="G61" s="302">
        <f t="shared" si="1"/>
        <v>0</v>
      </c>
      <c r="H61" s="303">
        <v>7400</v>
      </c>
    </row>
    <row r="62" spans="1:8" x14ac:dyDescent="0.2">
      <c r="A62" s="301" t="s">
        <v>647</v>
      </c>
      <c r="B62" s="302">
        <v>0</v>
      </c>
      <c r="C62" s="302">
        <v>0</v>
      </c>
      <c r="D62" s="302">
        <f t="shared" si="0"/>
        <v>0</v>
      </c>
      <c r="E62" s="302">
        <v>0</v>
      </c>
      <c r="F62" s="302">
        <v>0</v>
      </c>
      <c r="G62" s="302">
        <f t="shared" si="1"/>
        <v>0</v>
      </c>
      <c r="H62" s="303">
        <v>7500</v>
      </c>
    </row>
    <row r="63" spans="1:8" x14ac:dyDescent="0.2">
      <c r="A63" s="301" t="s">
        <v>939</v>
      </c>
      <c r="B63" s="302">
        <v>0</v>
      </c>
      <c r="C63" s="302">
        <v>0</v>
      </c>
      <c r="D63" s="302">
        <f t="shared" si="0"/>
        <v>0</v>
      </c>
      <c r="E63" s="302">
        <v>0</v>
      </c>
      <c r="F63" s="302">
        <v>0</v>
      </c>
      <c r="G63" s="302">
        <f t="shared" si="1"/>
        <v>0</v>
      </c>
      <c r="H63" s="303">
        <v>7600</v>
      </c>
    </row>
    <row r="64" spans="1:8" x14ac:dyDescent="0.2">
      <c r="A64" s="301" t="s">
        <v>649</v>
      </c>
      <c r="B64" s="302">
        <v>0</v>
      </c>
      <c r="C64" s="302">
        <v>0</v>
      </c>
      <c r="D64" s="302">
        <f t="shared" si="0"/>
        <v>0</v>
      </c>
      <c r="E64" s="302">
        <v>0</v>
      </c>
      <c r="F64" s="302">
        <v>0</v>
      </c>
      <c r="G64" s="302">
        <f t="shared" si="1"/>
        <v>0</v>
      </c>
      <c r="H64" s="303">
        <v>7900</v>
      </c>
    </row>
    <row r="65" spans="1:8" x14ac:dyDescent="0.2">
      <c r="A65" s="299" t="s">
        <v>36</v>
      </c>
      <c r="B65" s="304">
        <f>SUM(B66:B68)</f>
        <v>0</v>
      </c>
      <c r="C65" s="304">
        <f>SUM(C66:C68)</f>
        <v>0</v>
      </c>
      <c r="D65" s="304">
        <f t="shared" si="0"/>
        <v>0</v>
      </c>
      <c r="E65" s="304">
        <f>SUM(E66:E68)</f>
        <v>0</v>
      </c>
      <c r="F65" s="304">
        <f>SUM(F66:F68)</f>
        <v>0</v>
      </c>
      <c r="G65" s="304">
        <f t="shared" si="1"/>
        <v>0</v>
      </c>
      <c r="H65" s="305">
        <v>0</v>
      </c>
    </row>
    <row r="66" spans="1:8" x14ac:dyDescent="0.2">
      <c r="A66" s="301" t="s">
        <v>37</v>
      </c>
      <c r="B66" s="302">
        <v>0</v>
      </c>
      <c r="C66" s="302">
        <v>0</v>
      </c>
      <c r="D66" s="302">
        <f t="shared" si="0"/>
        <v>0</v>
      </c>
      <c r="E66" s="302">
        <v>0</v>
      </c>
      <c r="F66" s="302">
        <v>0</v>
      </c>
      <c r="G66" s="302">
        <f t="shared" si="1"/>
        <v>0</v>
      </c>
      <c r="H66" s="303">
        <v>8100</v>
      </c>
    </row>
    <row r="67" spans="1:8" x14ac:dyDescent="0.2">
      <c r="A67" s="301" t="s">
        <v>38</v>
      </c>
      <c r="B67" s="302">
        <v>0</v>
      </c>
      <c r="C67" s="302">
        <v>0</v>
      </c>
      <c r="D67" s="302">
        <f t="shared" si="0"/>
        <v>0</v>
      </c>
      <c r="E67" s="302">
        <v>0</v>
      </c>
      <c r="F67" s="302">
        <v>0</v>
      </c>
      <c r="G67" s="302">
        <f t="shared" si="1"/>
        <v>0</v>
      </c>
      <c r="H67" s="303">
        <v>8300</v>
      </c>
    </row>
    <row r="68" spans="1:8" x14ac:dyDescent="0.2">
      <c r="A68" s="301" t="s">
        <v>39</v>
      </c>
      <c r="B68" s="302">
        <v>0</v>
      </c>
      <c r="C68" s="302">
        <v>0</v>
      </c>
      <c r="D68" s="302">
        <f t="shared" si="0"/>
        <v>0</v>
      </c>
      <c r="E68" s="302">
        <v>0</v>
      </c>
      <c r="F68" s="302">
        <v>0</v>
      </c>
      <c r="G68" s="302">
        <f t="shared" si="1"/>
        <v>0</v>
      </c>
      <c r="H68" s="303">
        <v>8500</v>
      </c>
    </row>
    <row r="69" spans="1:8" x14ac:dyDescent="0.2">
      <c r="A69" s="299" t="s">
        <v>940</v>
      </c>
      <c r="B69" s="304">
        <f>SUM(B70:B76)</f>
        <v>0</v>
      </c>
      <c r="C69" s="304">
        <f>SUM(C70:C76)</f>
        <v>0</v>
      </c>
      <c r="D69" s="304">
        <f t="shared" si="0"/>
        <v>0</v>
      </c>
      <c r="E69" s="304">
        <f>SUM(E70:E76)</f>
        <v>0</v>
      </c>
      <c r="F69" s="304">
        <f>SUM(F70:F76)</f>
        <v>0</v>
      </c>
      <c r="G69" s="304">
        <f t="shared" si="1"/>
        <v>0</v>
      </c>
      <c r="H69" s="305">
        <v>0</v>
      </c>
    </row>
    <row r="70" spans="1:8" x14ac:dyDescent="0.2">
      <c r="A70" s="301" t="s">
        <v>651</v>
      </c>
      <c r="B70" s="302">
        <v>0</v>
      </c>
      <c r="C70" s="302">
        <v>0</v>
      </c>
      <c r="D70" s="302">
        <f t="shared" ref="D70:D76" si="2">B70+C70</f>
        <v>0</v>
      </c>
      <c r="E70" s="302">
        <v>0</v>
      </c>
      <c r="F70" s="302">
        <v>0</v>
      </c>
      <c r="G70" s="302">
        <f t="shared" ref="G70:G76" si="3">D70-E70</f>
        <v>0</v>
      </c>
      <c r="H70" s="303">
        <v>9100</v>
      </c>
    </row>
    <row r="71" spans="1:8" x14ac:dyDescent="0.2">
      <c r="A71" s="301" t="s">
        <v>41</v>
      </c>
      <c r="B71" s="302">
        <v>0</v>
      </c>
      <c r="C71" s="302">
        <v>0</v>
      </c>
      <c r="D71" s="302">
        <f t="shared" si="2"/>
        <v>0</v>
      </c>
      <c r="E71" s="302">
        <v>0</v>
      </c>
      <c r="F71" s="302">
        <v>0</v>
      </c>
      <c r="G71" s="302">
        <f t="shared" si="3"/>
        <v>0</v>
      </c>
      <c r="H71" s="303">
        <v>9200</v>
      </c>
    </row>
    <row r="72" spans="1:8" x14ac:dyDescent="0.2">
      <c r="A72" s="301" t="s">
        <v>42</v>
      </c>
      <c r="B72" s="302">
        <v>0</v>
      </c>
      <c r="C72" s="302">
        <v>0</v>
      </c>
      <c r="D72" s="302">
        <f t="shared" si="2"/>
        <v>0</v>
      </c>
      <c r="E72" s="302">
        <v>0</v>
      </c>
      <c r="F72" s="302">
        <v>0</v>
      </c>
      <c r="G72" s="302">
        <f t="shared" si="3"/>
        <v>0</v>
      </c>
      <c r="H72" s="303">
        <v>9300</v>
      </c>
    </row>
    <row r="73" spans="1:8" x14ac:dyDescent="0.2">
      <c r="A73" s="301" t="s">
        <v>43</v>
      </c>
      <c r="B73" s="302">
        <v>0</v>
      </c>
      <c r="C73" s="302">
        <v>0</v>
      </c>
      <c r="D73" s="302">
        <f t="shared" si="2"/>
        <v>0</v>
      </c>
      <c r="E73" s="302">
        <v>0</v>
      </c>
      <c r="F73" s="302">
        <v>0</v>
      </c>
      <c r="G73" s="302">
        <f t="shared" si="3"/>
        <v>0</v>
      </c>
      <c r="H73" s="303">
        <v>9400</v>
      </c>
    </row>
    <row r="74" spans="1:8" x14ac:dyDescent="0.2">
      <c r="A74" s="301" t="s">
        <v>44</v>
      </c>
      <c r="B74" s="302">
        <v>0</v>
      </c>
      <c r="C74" s="302">
        <v>0</v>
      </c>
      <c r="D74" s="302">
        <f t="shared" si="2"/>
        <v>0</v>
      </c>
      <c r="E74" s="302">
        <v>0</v>
      </c>
      <c r="F74" s="302">
        <v>0</v>
      </c>
      <c r="G74" s="302">
        <f t="shared" si="3"/>
        <v>0</v>
      </c>
      <c r="H74" s="303">
        <v>9500</v>
      </c>
    </row>
    <row r="75" spans="1:8" x14ac:dyDescent="0.2">
      <c r="A75" s="301" t="s">
        <v>45</v>
      </c>
      <c r="B75" s="302">
        <v>0</v>
      </c>
      <c r="C75" s="302">
        <v>0</v>
      </c>
      <c r="D75" s="302">
        <f t="shared" si="2"/>
        <v>0</v>
      </c>
      <c r="E75" s="302">
        <v>0</v>
      </c>
      <c r="F75" s="302">
        <v>0</v>
      </c>
      <c r="G75" s="302">
        <f t="shared" si="3"/>
        <v>0</v>
      </c>
      <c r="H75" s="303">
        <v>9600</v>
      </c>
    </row>
    <row r="76" spans="1:8" x14ac:dyDescent="0.2">
      <c r="A76" s="307" t="s">
        <v>941</v>
      </c>
      <c r="B76" s="308">
        <v>0</v>
      </c>
      <c r="C76" s="308">
        <v>0</v>
      </c>
      <c r="D76" s="308">
        <f t="shared" si="2"/>
        <v>0</v>
      </c>
      <c r="E76" s="308">
        <v>0</v>
      </c>
      <c r="F76" s="308">
        <v>0</v>
      </c>
      <c r="G76" s="308">
        <f t="shared" si="3"/>
        <v>0</v>
      </c>
      <c r="H76" s="303">
        <v>9900</v>
      </c>
    </row>
    <row r="77" spans="1:8" x14ac:dyDescent="0.2">
      <c r="A77" s="309" t="s">
        <v>942</v>
      </c>
      <c r="B77" s="310">
        <f t="shared" ref="B77:G77" si="4">SUM(B5+B13+B23+B33+B43+B53+B57+B65+B69)</f>
        <v>291714139.29000002</v>
      </c>
      <c r="C77" s="310">
        <f t="shared" si="4"/>
        <v>351290078.25999999</v>
      </c>
      <c r="D77" s="310">
        <f t="shared" si="4"/>
        <v>643004217.55000007</v>
      </c>
      <c r="E77" s="310">
        <f t="shared" si="4"/>
        <v>167255612.48000002</v>
      </c>
      <c r="F77" s="310">
        <f t="shared" si="4"/>
        <v>167255612.48000002</v>
      </c>
      <c r="G77" s="310">
        <f t="shared" si="4"/>
        <v>475748605.07000005</v>
      </c>
      <c r="H77" s="311"/>
    </row>
    <row r="78" spans="1:8" x14ac:dyDescent="0.2">
      <c r="H78" s="311"/>
    </row>
    <row r="79" spans="1:8" x14ac:dyDescent="0.2">
      <c r="A79" s="77" t="s">
        <v>943</v>
      </c>
      <c r="H79" s="311"/>
    </row>
    <row r="80" spans="1:8" x14ac:dyDescent="0.2">
      <c r="H80" s="311"/>
    </row>
  </sheetData>
  <sheetProtection formatCells="0" formatColumns="0" formatRows="0" autoFilter="0"/>
  <mergeCells count="4">
    <mergeCell ref="A1:G1"/>
    <mergeCell ref="A2:A4"/>
    <mergeCell ref="B2:F2"/>
    <mergeCell ref="G2:G3"/>
  </mergeCells>
  <printOptions horizontalCentered="1"/>
  <pageMargins left="0.70866141732283472" right="0.70866141732283472" top="0.74803149606299213" bottom="0.74803149606299213" header="0.31496062992125984" footer="0.31496062992125984"/>
  <pageSetup paperSize="141" scale="5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topLeftCell="A48" zoomScaleNormal="100" zoomScaleSheetLayoutView="100" workbookViewId="0">
      <selection activeCell="D73" sqref="D73"/>
    </sheetView>
  </sheetViews>
  <sheetFormatPr baseColWidth="10" defaultColWidth="10.28515625" defaultRowHeight="11.25" x14ac:dyDescent="0.25"/>
  <cols>
    <col min="1" max="1" width="53" style="35" customWidth="1"/>
    <col min="2" max="2" width="13.5703125" style="35" customWidth="1"/>
    <col min="3" max="3" width="13.5703125" style="36" customWidth="1"/>
    <col min="4" max="4" width="53" style="36" customWidth="1"/>
    <col min="5" max="6" width="13.5703125" style="36" customWidth="1"/>
    <col min="7" max="16384" width="10.28515625" style="17"/>
  </cols>
  <sheetData>
    <row r="1" spans="1:6" ht="45" customHeight="1" x14ac:dyDescent="0.25">
      <c r="A1" s="532" t="s">
        <v>56</v>
      </c>
      <c r="B1" s="533"/>
      <c r="C1" s="533"/>
      <c r="D1" s="533"/>
      <c r="E1" s="533"/>
      <c r="F1" s="534"/>
    </row>
    <row r="2" spans="1:6" x14ac:dyDescent="0.25">
      <c r="A2" s="18" t="s">
        <v>1</v>
      </c>
      <c r="B2" s="18">
        <v>2024</v>
      </c>
      <c r="C2" s="18">
        <v>2023</v>
      </c>
      <c r="D2" s="18" t="s">
        <v>1</v>
      </c>
      <c r="E2" s="18">
        <v>2024</v>
      </c>
      <c r="F2" s="18">
        <v>2023</v>
      </c>
    </row>
    <row r="3" spans="1:6" s="20" customFormat="1" x14ac:dyDescent="0.25">
      <c r="A3" s="3" t="s">
        <v>57</v>
      </c>
      <c r="B3" s="19"/>
      <c r="C3" s="19"/>
      <c r="D3" s="3" t="s">
        <v>58</v>
      </c>
      <c r="E3" s="19"/>
      <c r="F3" s="19"/>
    </row>
    <row r="4" spans="1:6" x14ac:dyDescent="0.25">
      <c r="A4" s="6" t="s">
        <v>59</v>
      </c>
      <c r="B4" s="19"/>
      <c r="C4" s="19"/>
      <c r="D4" s="6" t="s">
        <v>60</v>
      </c>
      <c r="E4" s="19"/>
      <c r="F4" s="19"/>
    </row>
    <row r="5" spans="1:6" x14ac:dyDescent="0.25">
      <c r="A5" s="8" t="s">
        <v>61</v>
      </c>
      <c r="B5" s="21">
        <v>30848483.899999999</v>
      </c>
      <c r="C5" s="21">
        <v>32739024.359999999</v>
      </c>
      <c r="D5" s="8" t="s">
        <v>62</v>
      </c>
      <c r="E5" s="21">
        <v>2374708.33</v>
      </c>
      <c r="F5" s="22">
        <v>3931847.22</v>
      </c>
    </row>
    <row r="6" spans="1:6" x14ac:dyDescent="0.25">
      <c r="A6" s="8" t="s">
        <v>63</v>
      </c>
      <c r="B6" s="21">
        <v>85423801.290000007</v>
      </c>
      <c r="C6" s="21">
        <v>22589786.02</v>
      </c>
      <c r="D6" s="8" t="s">
        <v>64</v>
      </c>
      <c r="E6" s="21">
        <v>0</v>
      </c>
      <c r="F6" s="22">
        <v>0</v>
      </c>
    </row>
    <row r="7" spans="1:6" x14ac:dyDescent="0.25">
      <c r="A7" s="8" t="s">
        <v>65</v>
      </c>
      <c r="B7" s="21">
        <v>22816556.609999999</v>
      </c>
      <c r="C7" s="21">
        <v>1203678.5</v>
      </c>
      <c r="D7" s="8" t="s">
        <v>66</v>
      </c>
      <c r="E7" s="21">
        <v>0</v>
      </c>
      <c r="F7" s="22">
        <v>0</v>
      </c>
    </row>
    <row r="8" spans="1:6" x14ac:dyDescent="0.25">
      <c r="A8" s="8" t="s">
        <v>67</v>
      </c>
      <c r="B8" s="21">
        <v>0</v>
      </c>
      <c r="C8" s="21">
        <v>0</v>
      </c>
      <c r="D8" s="8" t="s">
        <v>68</v>
      </c>
      <c r="E8" s="21">
        <v>0</v>
      </c>
      <c r="F8" s="22">
        <v>0</v>
      </c>
    </row>
    <row r="9" spans="1:6" x14ac:dyDescent="0.25">
      <c r="A9" s="8" t="s">
        <v>69</v>
      </c>
      <c r="B9" s="21">
        <v>0</v>
      </c>
      <c r="C9" s="21">
        <v>0</v>
      </c>
      <c r="D9" s="8" t="s">
        <v>70</v>
      </c>
      <c r="E9" s="21">
        <v>0</v>
      </c>
      <c r="F9" s="22">
        <v>0</v>
      </c>
    </row>
    <row r="10" spans="1:6" ht="22.5" x14ac:dyDescent="0.25">
      <c r="A10" s="8" t="s">
        <v>71</v>
      </c>
      <c r="B10" s="21">
        <v>0</v>
      </c>
      <c r="C10" s="21">
        <v>0</v>
      </c>
      <c r="D10" s="8" t="s">
        <v>72</v>
      </c>
      <c r="E10" s="21">
        <v>0</v>
      </c>
      <c r="F10" s="22">
        <v>0</v>
      </c>
    </row>
    <row r="11" spans="1:6" x14ac:dyDescent="0.25">
      <c r="A11" s="8" t="s">
        <v>73</v>
      </c>
      <c r="B11" s="21">
        <v>0</v>
      </c>
      <c r="C11" s="21">
        <v>0</v>
      </c>
      <c r="D11" s="8" t="s">
        <v>74</v>
      </c>
      <c r="E11" s="21">
        <v>0</v>
      </c>
      <c r="F11" s="22">
        <v>0</v>
      </c>
    </row>
    <row r="12" spans="1:6" x14ac:dyDescent="0.25">
      <c r="A12" s="11"/>
      <c r="B12" s="23"/>
      <c r="C12" s="23"/>
      <c r="D12" s="8" t="s">
        <v>75</v>
      </c>
      <c r="E12" s="21">
        <v>0</v>
      </c>
      <c r="F12" s="22">
        <v>0</v>
      </c>
    </row>
    <row r="13" spans="1:6" x14ac:dyDescent="0.25">
      <c r="A13" s="6" t="s">
        <v>76</v>
      </c>
      <c r="B13" s="24">
        <f>SUM(B5:B11)</f>
        <v>139088841.80000001</v>
      </c>
      <c r="C13" s="24">
        <f>SUM(C5:C11)</f>
        <v>56532488.879999995</v>
      </c>
      <c r="D13" s="11"/>
      <c r="E13" s="25"/>
      <c r="F13" s="26"/>
    </row>
    <row r="14" spans="1:6" x14ac:dyDescent="0.25">
      <c r="A14" s="13"/>
      <c r="B14" s="23"/>
      <c r="C14" s="23"/>
      <c r="D14" s="6" t="s">
        <v>77</v>
      </c>
      <c r="E14" s="7">
        <f>SUM(E5:E12)</f>
        <v>2374708.33</v>
      </c>
      <c r="F14" s="12">
        <f>SUM(F5:F12)</f>
        <v>3931847.22</v>
      </c>
    </row>
    <row r="15" spans="1:6" x14ac:dyDescent="0.25">
      <c r="A15" s="6" t="s">
        <v>78</v>
      </c>
      <c r="B15" s="23"/>
      <c r="C15" s="23"/>
      <c r="D15" s="13"/>
      <c r="E15" s="23"/>
      <c r="F15" s="26"/>
    </row>
    <row r="16" spans="1:6" x14ac:dyDescent="0.25">
      <c r="A16" s="8" t="s">
        <v>79</v>
      </c>
      <c r="B16" s="21">
        <v>0</v>
      </c>
      <c r="C16" s="21">
        <v>0</v>
      </c>
      <c r="D16" s="6" t="s">
        <v>80</v>
      </c>
      <c r="E16" s="23"/>
      <c r="F16" s="23"/>
    </row>
    <row r="17" spans="1:6" x14ac:dyDescent="0.25">
      <c r="A17" s="8" t="s">
        <v>81</v>
      </c>
      <c r="B17" s="21">
        <v>0</v>
      </c>
      <c r="C17" s="21">
        <v>0</v>
      </c>
      <c r="D17" s="8" t="s">
        <v>82</v>
      </c>
      <c r="E17" s="21">
        <v>0</v>
      </c>
      <c r="F17" s="22">
        <v>0</v>
      </c>
    </row>
    <row r="18" spans="1:6" x14ac:dyDescent="0.25">
      <c r="A18" s="8" t="s">
        <v>83</v>
      </c>
      <c r="B18" s="21">
        <v>636461779.51999998</v>
      </c>
      <c r="C18" s="21">
        <v>634808443.11000001</v>
      </c>
      <c r="D18" s="8" t="s">
        <v>84</v>
      </c>
      <c r="E18" s="21">
        <v>0</v>
      </c>
      <c r="F18" s="22">
        <v>0</v>
      </c>
    </row>
    <row r="19" spans="1:6" x14ac:dyDescent="0.25">
      <c r="A19" s="8" t="s">
        <v>85</v>
      </c>
      <c r="B19" s="21">
        <v>65073720.829999998</v>
      </c>
      <c r="C19" s="21">
        <v>64737670.170000002</v>
      </c>
      <c r="D19" s="8" t="s">
        <v>86</v>
      </c>
      <c r="E19" s="21">
        <v>0</v>
      </c>
      <c r="F19" s="22">
        <v>0</v>
      </c>
    </row>
    <row r="20" spans="1:6" x14ac:dyDescent="0.25">
      <c r="A20" s="8" t="s">
        <v>87</v>
      </c>
      <c r="B20" s="21">
        <v>0</v>
      </c>
      <c r="C20" s="21">
        <v>0</v>
      </c>
      <c r="D20" s="8" t="s">
        <v>88</v>
      </c>
      <c r="E20" s="21">
        <v>0</v>
      </c>
      <c r="F20" s="22">
        <v>0</v>
      </c>
    </row>
    <row r="21" spans="1:6" ht="22.5" x14ac:dyDescent="0.25">
      <c r="A21" s="8" t="s">
        <v>89</v>
      </c>
      <c r="B21" s="21">
        <v>-138029904.19</v>
      </c>
      <c r="C21" s="21">
        <v>-138029904.19</v>
      </c>
      <c r="D21" s="8" t="s">
        <v>90</v>
      </c>
      <c r="E21" s="21">
        <v>0</v>
      </c>
      <c r="F21" s="22">
        <v>0</v>
      </c>
    </row>
    <row r="22" spans="1:6" x14ac:dyDescent="0.25">
      <c r="A22" s="8" t="s">
        <v>91</v>
      </c>
      <c r="B22" s="21">
        <v>0</v>
      </c>
      <c r="C22" s="21">
        <v>0</v>
      </c>
      <c r="D22" s="8" t="s">
        <v>92</v>
      </c>
      <c r="E22" s="21">
        <v>0</v>
      </c>
      <c r="F22" s="22">
        <v>0</v>
      </c>
    </row>
    <row r="23" spans="1:6" x14ac:dyDescent="0.25">
      <c r="A23" s="8" t="s">
        <v>93</v>
      </c>
      <c r="B23" s="21">
        <v>0</v>
      </c>
      <c r="C23" s="21">
        <v>0</v>
      </c>
      <c r="D23" s="11"/>
      <c r="E23" s="23"/>
      <c r="F23" s="26"/>
    </row>
    <row r="24" spans="1:6" x14ac:dyDescent="0.25">
      <c r="A24" s="8" t="s">
        <v>94</v>
      </c>
      <c r="B24" s="21">
        <v>0</v>
      </c>
      <c r="C24" s="21">
        <v>0</v>
      </c>
      <c r="D24" s="6" t="s">
        <v>95</v>
      </c>
      <c r="E24" s="24">
        <f>SUM(E17:E22)</f>
        <v>0</v>
      </c>
      <c r="F24" s="12">
        <f>SUM(F17:F22)</f>
        <v>0</v>
      </c>
    </row>
    <row r="25" spans="1:6" s="20" customFormat="1" x14ac:dyDescent="0.25">
      <c r="A25" s="11"/>
      <c r="B25" s="23"/>
      <c r="C25" s="23"/>
      <c r="D25" s="11"/>
      <c r="E25" s="23"/>
      <c r="F25" s="26"/>
    </row>
    <row r="26" spans="1:6" x14ac:dyDescent="0.25">
      <c r="A26" s="6" t="s">
        <v>96</v>
      </c>
      <c r="B26" s="24">
        <f>SUM(B16:B24)</f>
        <v>563505596.16000009</v>
      </c>
      <c r="C26" s="24">
        <f>SUM(C16:C24)</f>
        <v>561516209.08999991</v>
      </c>
      <c r="D26" s="27" t="s">
        <v>97</v>
      </c>
      <c r="E26" s="24">
        <f>SUM(E24+E14)</f>
        <v>2374708.33</v>
      </c>
      <c r="F26" s="12">
        <f>SUM(F14+F24)</f>
        <v>3931847.22</v>
      </c>
    </row>
    <row r="27" spans="1:6" x14ac:dyDescent="0.25">
      <c r="A27" s="13"/>
      <c r="B27" s="23"/>
      <c r="C27" s="23"/>
      <c r="D27" s="13"/>
      <c r="E27" s="23"/>
      <c r="F27" s="26"/>
    </row>
    <row r="28" spans="1:6" x14ac:dyDescent="0.25">
      <c r="A28" s="6" t="s">
        <v>98</v>
      </c>
      <c r="B28" s="24">
        <f>B13+B26</f>
        <v>702594437.96000004</v>
      </c>
      <c r="C28" s="24">
        <f>C13+C26</f>
        <v>618048697.96999991</v>
      </c>
      <c r="D28" s="3" t="s">
        <v>99</v>
      </c>
      <c r="E28" s="23"/>
      <c r="F28" s="23"/>
    </row>
    <row r="29" spans="1:6" x14ac:dyDescent="0.25">
      <c r="A29" s="28"/>
      <c r="B29" s="29"/>
      <c r="C29" s="30"/>
      <c r="D29" s="13"/>
      <c r="E29" s="23"/>
      <c r="F29" s="23"/>
    </row>
    <row r="30" spans="1:6" x14ac:dyDescent="0.25">
      <c r="A30" s="31"/>
      <c r="B30" s="29"/>
      <c r="C30" s="30"/>
      <c r="D30" s="6" t="s">
        <v>100</v>
      </c>
      <c r="E30" s="24">
        <f>SUM(E31:E33)</f>
        <v>774241429.16999996</v>
      </c>
      <c r="F30" s="12">
        <f>SUM(F31:F33)</f>
        <v>745815727.55999994</v>
      </c>
    </row>
    <row r="31" spans="1:6" x14ac:dyDescent="0.25">
      <c r="A31" s="31"/>
      <c r="B31" s="29"/>
      <c r="C31" s="30"/>
      <c r="D31" s="8" t="s">
        <v>38</v>
      </c>
      <c r="E31" s="21">
        <v>772992739</v>
      </c>
      <c r="F31" s="22">
        <v>744567037.38999999</v>
      </c>
    </row>
    <row r="32" spans="1:6" x14ac:dyDescent="0.25">
      <c r="A32" s="31"/>
      <c r="B32" s="29"/>
      <c r="C32" s="30"/>
      <c r="D32" s="8" t="s">
        <v>101</v>
      </c>
      <c r="E32" s="21">
        <v>1248690.17</v>
      </c>
      <c r="F32" s="22">
        <v>1248690.17</v>
      </c>
    </row>
    <row r="33" spans="1:6" x14ac:dyDescent="0.25">
      <c r="A33" s="31"/>
      <c r="B33" s="29"/>
      <c r="C33" s="30"/>
      <c r="D33" s="8" t="s">
        <v>102</v>
      </c>
      <c r="E33" s="21">
        <v>0</v>
      </c>
      <c r="F33" s="22">
        <v>0</v>
      </c>
    </row>
    <row r="34" spans="1:6" x14ac:dyDescent="0.25">
      <c r="A34" s="31"/>
      <c r="B34" s="29"/>
      <c r="C34" s="30"/>
      <c r="D34" s="11"/>
      <c r="E34" s="23"/>
      <c r="F34" s="26"/>
    </row>
    <row r="35" spans="1:6" x14ac:dyDescent="0.25">
      <c r="A35" s="31"/>
      <c r="B35" s="29"/>
      <c r="C35" s="30"/>
      <c r="D35" s="6" t="s">
        <v>103</v>
      </c>
      <c r="E35" s="24">
        <f>SUM(E36:E40)</f>
        <v>-74021699.539999992</v>
      </c>
      <c r="F35" s="12">
        <f>SUM(F36:F40)</f>
        <v>-131698876.81</v>
      </c>
    </row>
    <row r="36" spans="1:6" x14ac:dyDescent="0.25">
      <c r="A36" s="31"/>
      <c r="B36" s="29"/>
      <c r="C36" s="30"/>
      <c r="D36" s="8" t="s">
        <v>104</v>
      </c>
      <c r="E36" s="21">
        <v>77035205.840000004</v>
      </c>
      <c r="F36" s="22">
        <v>-2372307.4500000002</v>
      </c>
    </row>
    <row r="37" spans="1:6" x14ac:dyDescent="0.25">
      <c r="A37" s="31"/>
      <c r="B37" s="29"/>
      <c r="C37" s="30"/>
      <c r="D37" s="8" t="s">
        <v>105</v>
      </c>
      <c r="E37" s="21">
        <v>-151056905.38</v>
      </c>
      <c r="F37" s="22">
        <v>-129326569.36</v>
      </c>
    </row>
    <row r="38" spans="1:6" x14ac:dyDescent="0.25">
      <c r="A38" s="31"/>
      <c r="B38" s="29"/>
      <c r="C38" s="30"/>
      <c r="D38" s="8" t="s">
        <v>106</v>
      </c>
      <c r="E38" s="21">
        <v>0</v>
      </c>
      <c r="F38" s="22">
        <v>0</v>
      </c>
    </row>
    <row r="39" spans="1:6" x14ac:dyDescent="0.25">
      <c r="A39" s="31"/>
      <c r="B39" s="29"/>
      <c r="C39" s="30"/>
      <c r="D39" s="8" t="s">
        <v>107</v>
      </c>
      <c r="E39" s="21">
        <v>0</v>
      </c>
      <c r="F39" s="22">
        <v>0</v>
      </c>
    </row>
    <row r="40" spans="1:6" x14ac:dyDescent="0.25">
      <c r="A40" s="31"/>
      <c r="B40" s="29"/>
      <c r="C40" s="30"/>
      <c r="D40" s="8" t="s">
        <v>108</v>
      </c>
      <c r="E40" s="21">
        <v>0</v>
      </c>
      <c r="F40" s="22">
        <v>0</v>
      </c>
    </row>
    <row r="41" spans="1:6" x14ac:dyDescent="0.25">
      <c r="A41" s="31"/>
      <c r="B41" s="29"/>
      <c r="C41" s="30"/>
      <c r="D41" s="11"/>
      <c r="E41" s="23"/>
      <c r="F41" s="26"/>
    </row>
    <row r="42" spans="1:6" ht="22.5" x14ac:dyDescent="0.25">
      <c r="A42" s="31"/>
      <c r="B42" s="32"/>
      <c r="C42" s="30"/>
      <c r="D42" s="6" t="s">
        <v>109</v>
      </c>
      <c r="E42" s="24">
        <f>SUM(E43:E44)</f>
        <v>0</v>
      </c>
      <c r="F42" s="12">
        <f>SUM(F43:F44)</f>
        <v>0</v>
      </c>
    </row>
    <row r="43" spans="1:6" x14ac:dyDescent="0.25">
      <c r="A43" s="28"/>
      <c r="B43" s="29"/>
      <c r="C43" s="30"/>
      <c r="D43" s="8" t="s">
        <v>110</v>
      </c>
      <c r="E43" s="21">
        <v>0</v>
      </c>
      <c r="F43" s="22">
        <v>0</v>
      </c>
    </row>
    <row r="44" spans="1:6" x14ac:dyDescent="0.25">
      <c r="A44" s="28"/>
      <c r="B44" s="29"/>
      <c r="C44" s="30"/>
      <c r="D44" s="8" t="s">
        <v>111</v>
      </c>
      <c r="E44" s="21">
        <v>0</v>
      </c>
      <c r="F44" s="22">
        <v>0</v>
      </c>
    </row>
    <row r="45" spans="1:6" x14ac:dyDescent="0.25">
      <c r="A45" s="28"/>
      <c r="B45" s="29"/>
      <c r="C45" s="30"/>
      <c r="D45" s="11"/>
      <c r="E45" s="23"/>
      <c r="F45" s="26"/>
    </row>
    <row r="46" spans="1:6" x14ac:dyDescent="0.25">
      <c r="A46" s="28"/>
      <c r="B46" s="29"/>
      <c r="C46" s="30"/>
      <c r="D46" s="6" t="s">
        <v>112</v>
      </c>
      <c r="E46" s="24">
        <f>SUM(E42+E35+E30)</f>
        <v>700219729.63</v>
      </c>
      <c r="F46" s="12">
        <f>SUM(F42+F35+F30)</f>
        <v>614116850.75</v>
      </c>
    </row>
    <row r="47" spans="1:6" x14ac:dyDescent="0.25">
      <c r="A47" s="28"/>
      <c r="B47" s="29"/>
      <c r="C47" s="30"/>
      <c r="D47" s="13"/>
      <c r="E47" s="23"/>
      <c r="F47" s="26"/>
    </row>
    <row r="48" spans="1:6" x14ac:dyDescent="0.25">
      <c r="A48" s="28"/>
      <c r="B48" s="29"/>
      <c r="C48" s="30"/>
      <c r="D48" s="6" t="s">
        <v>113</v>
      </c>
      <c r="E48" s="24">
        <f>E46+E26</f>
        <v>702594437.96000004</v>
      </c>
      <c r="F48" s="24">
        <f>F46+F26</f>
        <v>618048697.97000003</v>
      </c>
    </row>
    <row r="49" spans="1:6" x14ac:dyDescent="0.25">
      <c r="A49" s="28"/>
      <c r="B49" s="29"/>
      <c r="C49" s="29"/>
      <c r="D49" s="33"/>
      <c r="E49" s="30"/>
      <c r="F49" s="30"/>
    </row>
    <row r="51" spans="1:6" ht="12.75" x14ac:dyDescent="0.25">
      <c r="A51" s="34" t="s">
        <v>55</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showGridLines="0" zoomScaleNormal="100" workbookViewId="0">
      <selection activeCell="F83" sqref="F83"/>
    </sheetView>
  </sheetViews>
  <sheetFormatPr baseColWidth="10" defaultColWidth="10.28515625" defaultRowHeight="11.25" x14ac:dyDescent="0.2"/>
  <cols>
    <col min="1" max="1" width="40.85546875" style="77" customWidth="1"/>
    <col min="2" max="7" width="15.7109375" style="77" customWidth="1"/>
    <col min="8" max="16384" width="10.28515625" style="77"/>
  </cols>
  <sheetData>
    <row r="1" spans="1:7" ht="50.1" customHeight="1" x14ac:dyDescent="0.2">
      <c r="A1" s="593" t="s">
        <v>944</v>
      </c>
      <c r="B1" s="588"/>
      <c r="C1" s="588"/>
      <c r="D1" s="588"/>
      <c r="E1" s="588"/>
      <c r="F1" s="588"/>
      <c r="G1" s="589"/>
    </row>
    <row r="2" spans="1:7" x14ac:dyDescent="0.2">
      <c r="A2" s="590"/>
      <c r="B2" s="593" t="s">
        <v>923</v>
      </c>
      <c r="C2" s="588"/>
      <c r="D2" s="588"/>
      <c r="E2" s="588"/>
      <c r="F2" s="589"/>
      <c r="G2" s="594" t="s">
        <v>924</v>
      </c>
    </row>
    <row r="3" spans="1:7" ht="24.95" customHeight="1" x14ac:dyDescent="0.2">
      <c r="A3" s="591"/>
      <c r="B3" s="297" t="s">
        <v>925</v>
      </c>
      <c r="C3" s="297" t="s">
        <v>926</v>
      </c>
      <c r="D3" s="297" t="s">
        <v>887</v>
      </c>
      <c r="E3" s="297" t="s">
        <v>888</v>
      </c>
      <c r="F3" s="297" t="s">
        <v>927</v>
      </c>
      <c r="G3" s="595"/>
    </row>
    <row r="4" spans="1:7" x14ac:dyDescent="0.2">
      <c r="A4" s="592"/>
      <c r="B4" s="298">
        <v>1</v>
      </c>
      <c r="C4" s="298">
        <v>2</v>
      </c>
      <c r="D4" s="298" t="s">
        <v>928</v>
      </c>
      <c r="E4" s="298">
        <v>4</v>
      </c>
      <c r="F4" s="298">
        <v>5</v>
      </c>
      <c r="G4" s="298" t="s">
        <v>929</v>
      </c>
    </row>
    <row r="5" spans="1:7" x14ac:dyDescent="0.2">
      <c r="A5" s="312" t="s">
        <v>945</v>
      </c>
      <c r="B5" s="313">
        <v>237295341.46000001</v>
      </c>
      <c r="C5" s="313">
        <v>134797704.88999999</v>
      </c>
      <c r="D5" s="313">
        <f>B5+C5</f>
        <v>372093046.35000002</v>
      </c>
      <c r="E5" s="313">
        <v>110680831.51000001</v>
      </c>
      <c r="F5" s="313">
        <v>110680831.51000001</v>
      </c>
      <c r="G5" s="313">
        <f>D5-E5</f>
        <v>261412214.84000003</v>
      </c>
    </row>
    <row r="6" spans="1:7" x14ac:dyDescent="0.2">
      <c r="A6" s="312" t="s">
        <v>946</v>
      </c>
      <c r="B6" s="313">
        <v>54058797.829999998</v>
      </c>
      <c r="C6" s="313">
        <v>216492373.37</v>
      </c>
      <c r="D6" s="313">
        <f>B6+C6</f>
        <v>270551171.19999999</v>
      </c>
      <c r="E6" s="313">
        <v>56489101.509999998</v>
      </c>
      <c r="F6" s="313">
        <v>56489101.509999998</v>
      </c>
      <c r="G6" s="313">
        <f>D6-E6</f>
        <v>214062069.69</v>
      </c>
    </row>
    <row r="7" spans="1:7" x14ac:dyDescent="0.2">
      <c r="A7" s="312" t="s">
        <v>947</v>
      </c>
      <c r="B7" s="313">
        <v>0</v>
      </c>
      <c r="C7" s="313">
        <v>0</v>
      </c>
      <c r="D7" s="313">
        <f>B7+C7</f>
        <v>0</v>
      </c>
      <c r="E7" s="313">
        <v>0</v>
      </c>
      <c r="F7" s="313">
        <v>0</v>
      </c>
      <c r="G7" s="313">
        <f>D7-E7</f>
        <v>0</v>
      </c>
    </row>
    <row r="8" spans="1:7" x14ac:dyDescent="0.2">
      <c r="A8" s="312" t="s">
        <v>31</v>
      </c>
      <c r="B8" s="313">
        <v>360000</v>
      </c>
      <c r="C8" s="313">
        <v>0</v>
      </c>
      <c r="D8" s="313">
        <f>B8+C8</f>
        <v>360000</v>
      </c>
      <c r="E8" s="313">
        <v>85679.46</v>
      </c>
      <c r="F8" s="313">
        <v>85679.46</v>
      </c>
      <c r="G8" s="313">
        <f>D8-E8</f>
        <v>274320.53999999998</v>
      </c>
    </row>
    <row r="9" spans="1:7" x14ac:dyDescent="0.2">
      <c r="A9" s="314" t="s">
        <v>37</v>
      </c>
      <c r="B9" s="315">
        <v>0</v>
      </c>
      <c r="C9" s="315">
        <v>0</v>
      </c>
      <c r="D9" s="315">
        <f>B9+C9</f>
        <v>0</v>
      </c>
      <c r="E9" s="315">
        <v>0</v>
      </c>
      <c r="F9" s="315">
        <v>0</v>
      </c>
      <c r="G9" s="315">
        <f>D9-E9</f>
        <v>0</v>
      </c>
    </row>
    <row r="10" spans="1:7" x14ac:dyDescent="0.2">
      <c r="A10" s="309" t="s">
        <v>942</v>
      </c>
      <c r="B10" s="310">
        <f t="shared" ref="B10:G10" si="0">SUM(B5+B6+B7+B8+B9)</f>
        <v>291714139.29000002</v>
      </c>
      <c r="C10" s="310">
        <f t="shared" si="0"/>
        <v>351290078.25999999</v>
      </c>
      <c r="D10" s="310">
        <f t="shared" si="0"/>
        <v>643004217.54999995</v>
      </c>
      <c r="E10" s="310">
        <f t="shared" si="0"/>
        <v>167255612.48000002</v>
      </c>
      <c r="F10" s="310">
        <f t="shared" si="0"/>
        <v>167255612.48000002</v>
      </c>
      <c r="G10" s="310">
        <f t="shared" si="0"/>
        <v>475748605.07000005</v>
      </c>
    </row>
    <row r="12" spans="1:7" x14ac:dyDescent="0.2">
      <c r="A12" s="77" t="s">
        <v>943</v>
      </c>
    </row>
  </sheetData>
  <sheetProtection formatCells="0" formatColumns="0" formatRows="0" autoFilter="0"/>
  <mergeCells count="4">
    <mergeCell ref="A1:G1"/>
    <mergeCell ref="A2:A4"/>
    <mergeCell ref="B2:F2"/>
    <mergeCell ref="G2:G3"/>
  </mergeCells>
  <printOptions horizontalCentered="1"/>
  <pageMargins left="0.70866141732283472" right="0.70866141732283472" top="0.74803149606299213" bottom="0.74803149606299213" header="0.31496062992125984" footer="0.31496062992125984"/>
  <pageSetup paperSize="141" scale="9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showGridLines="0" workbookViewId="0">
      <selection activeCell="F83" sqref="F83"/>
    </sheetView>
  </sheetViews>
  <sheetFormatPr baseColWidth="10" defaultColWidth="10.28515625" defaultRowHeight="11.25" x14ac:dyDescent="0.2"/>
  <cols>
    <col min="1" max="1" width="69" style="77" customWidth="1"/>
    <col min="2" max="7" width="15.7109375" style="77" customWidth="1"/>
    <col min="8" max="16384" width="10.28515625" style="77"/>
  </cols>
  <sheetData>
    <row r="1" spans="1:7" ht="45" customHeight="1" x14ac:dyDescent="0.2">
      <c r="A1" s="593" t="s">
        <v>948</v>
      </c>
      <c r="B1" s="588"/>
      <c r="C1" s="588"/>
      <c r="D1" s="588"/>
      <c r="E1" s="588"/>
      <c r="F1" s="588"/>
      <c r="G1" s="589"/>
    </row>
    <row r="2" spans="1:7" x14ac:dyDescent="0.2">
      <c r="A2" s="590" t="s">
        <v>1</v>
      </c>
      <c r="B2" s="593" t="s">
        <v>923</v>
      </c>
      <c r="C2" s="588"/>
      <c r="D2" s="588"/>
      <c r="E2" s="588"/>
      <c r="F2" s="589"/>
      <c r="G2" s="594" t="s">
        <v>924</v>
      </c>
    </row>
    <row r="3" spans="1:7" ht="24.95" customHeight="1" x14ac:dyDescent="0.2">
      <c r="A3" s="591"/>
      <c r="B3" s="297" t="s">
        <v>925</v>
      </c>
      <c r="C3" s="297" t="s">
        <v>926</v>
      </c>
      <c r="D3" s="297" t="s">
        <v>887</v>
      </c>
      <c r="E3" s="297" t="s">
        <v>888</v>
      </c>
      <c r="F3" s="297" t="s">
        <v>927</v>
      </c>
      <c r="G3" s="595"/>
    </row>
    <row r="4" spans="1:7" x14ac:dyDescent="0.2">
      <c r="A4" s="592"/>
      <c r="B4" s="298">
        <v>1</v>
      </c>
      <c r="C4" s="298">
        <v>2</v>
      </c>
      <c r="D4" s="298" t="s">
        <v>928</v>
      </c>
      <c r="E4" s="298">
        <v>4</v>
      </c>
      <c r="F4" s="298">
        <v>5</v>
      </c>
      <c r="G4" s="298" t="s">
        <v>929</v>
      </c>
    </row>
    <row r="5" spans="1:7" x14ac:dyDescent="0.2">
      <c r="A5" s="316"/>
      <c r="B5" s="317"/>
      <c r="C5" s="317"/>
      <c r="D5" s="317"/>
      <c r="E5" s="317"/>
      <c r="F5" s="317"/>
      <c r="G5" s="317"/>
    </row>
    <row r="6" spans="1:7" x14ac:dyDescent="0.2">
      <c r="A6" s="318" t="s">
        <v>949</v>
      </c>
      <c r="B6" s="302">
        <v>9740724.6799999997</v>
      </c>
      <c r="C6" s="302">
        <v>24745290.050000001</v>
      </c>
      <c r="D6" s="302">
        <f>B6+C6</f>
        <v>34486014.730000004</v>
      </c>
      <c r="E6" s="302">
        <v>25478094.600000001</v>
      </c>
      <c r="F6" s="302">
        <v>25478094.600000001</v>
      </c>
      <c r="G6" s="302">
        <f>D6-E6</f>
        <v>9007920.1300000027</v>
      </c>
    </row>
    <row r="7" spans="1:7" x14ac:dyDescent="0.2">
      <c r="A7" s="318" t="s">
        <v>950</v>
      </c>
      <c r="B7" s="302">
        <v>14916942.93</v>
      </c>
      <c r="C7" s="302">
        <v>37895790.560000002</v>
      </c>
      <c r="D7" s="302">
        <f t="shared" ref="D7:D17" si="0">B7+C7</f>
        <v>52812733.490000002</v>
      </c>
      <c r="E7" s="302">
        <v>2827463.11</v>
      </c>
      <c r="F7" s="302">
        <v>2827463.11</v>
      </c>
      <c r="G7" s="302">
        <f t="shared" ref="G7:G17" si="1">D7-E7</f>
        <v>49985270.380000003</v>
      </c>
    </row>
    <row r="8" spans="1:7" x14ac:dyDescent="0.2">
      <c r="A8" s="318" t="s">
        <v>951</v>
      </c>
      <c r="B8" s="302">
        <v>5100732.87</v>
      </c>
      <c r="C8" s="302">
        <v>128453.09</v>
      </c>
      <c r="D8" s="302">
        <f t="shared" si="0"/>
        <v>5229185.96</v>
      </c>
      <c r="E8" s="302">
        <v>995070.97</v>
      </c>
      <c r="F8" s="302">
        <v>995070.97</v>
      </c>
      <c r="G8" s="302">
        <f t="shared" si="1"/>
        <v>4234114.99</v>
      </c>
    </row>
    <row r="9" spans="1:7" x14ac:dyDescent="0.2">
      <c r="A9" s="318" t="s">
        <v>952</v>
      </c>
      <c r="B9" s="302">
        <v>2303761.15</v>
      </c>
      <c r="C9" s="302">
        <v>75859</v>
      </c>
      <c r="D9" s="302">
        <f t="shared" si="0"/>
        <v>2379620.15</v>
      </c>
      <c r="E9" s="302">
        <v>499688.24</v>
      </c>
      <c r="F9" s="302">
        <v>499688.24</v>
      </c>
      <c r="G9" s="302">
        <f t="shared" si="1"/>
        <v>1879931.91</v>
      </c>
    </row>
    <row r="10" spans="1:7" x14ac:dyDescent="0.2">
      <c r="A10" s="318" t="s">
        <v>953</v>
      </c>
      <c r="B10" s="302">
        <v>14262334.35</v>
      </c>
      <c r="C10" s="302">
        <v>8115195.0800000001</v>
      </c>
      <c r="D10" s="302">
        <f t="shared" si="0"/>
        <v>22377529.43</v>
      </c>
      <c r="E10" s="302">
        <v>3997652.35</v>
      </c>
      <c r="F10" s="302">
        <v>3997652.35</v>
      </c>
      <c r="G10" s="302">
        <f t="shared" si="1"/>
        <v>18379877.079999998</v>
      </c>
    </row>
    <row r="11" spans="1:7" x14ac:dyDescent="0.2">
      <c r="A11" s="318" t="s">
        <v>954</v>
      </c>
      <c r="B11" s="302">
        <v>58080309.469999999</v>
      </c>
      <c r="C11" s="302">
        <v>30895753.140000001</v>
      </c>
      <c r="D11" s="302">
        <f t="shared" si="0"/>
        <v>88976062.609999999</v>
      </c>
      <c r="E11" s="302">
        <v>15289042.43</v>
      </c>
      <c r="F11" s="302">
        <v>15289042.43</v>
      </c>
      <c r="G11" s="302">
        <f t="shared" si="1"/>
        <v>73687020.180000007</v>
      </c>
    </row>
    <row r="12" spans="1:7" x14ac:dyDescent="0.2">
      <c r="A12" s="318" t="s">
        <v>955</v>
      </c>
      <c r="B12" s="302">
        <v>21328036.969999999</v>
      </c>
      <c r="C12" s="302">
        <v>2656812.7200000002</v>
      </c>
      <c r="D12" s="302">
        <f t="shared" si="0"/>
        <v>23984849.689999998</v>
      </c>
      <c r="E12" s="302">
        <v>6571035.3300000001</v>
      </c>
      <c r="F12" s="302">
        <v>6571035.3300000001</v>
      </c>
      <c r="G12" s="302">
        <f t="shared" si="1"/>
        <v>17413814.359999999</v>
      </c>
    </row>
    <row r="13" spans="1:7" x14ac:dyDescent="0.2">
      <c r="A13" s="318" t="s">
        <v>956</v>
      </c>
      <c r="B13" s="302">
        <v>7315017.0800000001</v>
      </c>
      <c r="C13" s="302">
        <v>1728124.15</v>
      </c>
      <c r="D13" s="302">
        <f t="shared" si="0"/>
        <v>9043141.2300000004</v>
      </c>
      <c r="E13" s="302">
        <v>1822988.55</v>
      </c>
      <c r="F13" s="302">
        <v>1822988.55</v>
      </c>
      <c r="G13" s="302">
        <f t="shared" si="1"/>
        <v>7220152.6800000006</v>
      </c>
    </row>
    <row r="14" spans="1:7" x14ac:dyDescent="0.2">
      <c r="A14" s="318" t="s">
        <v>957</v>
      </c>
      <c r="B14" s="302">
        <v>82852738.609999999</v>
      </c>
      <c r="C14" s="302">
        <v>234712252.37</v>
      </c>
      <c r="D14" s="302">
        <f t="shared" si="0"/>
        <v>317564990.98000002</v>
      </c>
      <c r="E14" s="302">
        <v>97265602</v>
      </c>
      <c r="F14" s="302">
        <v>97265602</v>
      </c>
      <c r="G14" s="302">
        <f t="shared" si="1"/>
        <v>220299388.98000002</v>
      </c>
    </row>
    <row r="15" spans="1:7" x14ac:dyDescent="0.2">
      <c r="A15" s="318" t="s">
        <v>958</v>
      </c>
      <c r="B15" s="302">
        <v>68850706.420000002</v>
      </c>
      <c r="C15" s="302">
        <v>10228263.1</v>
      </c>
      <c r="D15" s="302">
        <f t="shared" si="0"/>
        <v>79078969.519999996</v>
      </c>
      <c r="E15" s="302">
        <v>11216816.800000001</v>
      </c>
      <c r="F15" s="302">
        <v>11216816.800000001</v>
      </c>
      <c r="G15" s="302">
        <f t="shared" si="1"/>
        <v>67862152.719999999</v>
      </c>
    </row>
    <row r="16" spans="1:7" x14ac:dyDescent="0.2">
      <c r="A16" s="318" t="s">
        <v>959</v>
      </c>
      <c r="B16" s="302">
        <v>4409996.91</v>
      </c>
      <c r="C16" s="302">
        <v>52290</v>
      </c>
      <c r="D16" s="302">
        <f t="shared" si="0"/>
        <v>4462286.91</v>
      </c>
      <c r="E16" s="302">
        <v>750934.14</v>
      </c>
      <c r="F16" s="302">
        <v>750934.14</v>
      </c>
      <c r="G16" s="302">
        <f t="shared" si="1"/>
        <v>3711352.77</v>
      </c>
    </row>
    <row r="17" spans="1:7" x14ac:dyDescent="0.2">
      <c r="A17" s="318" t="s">
        <v>960</v>
      </c>
      <c r="B17" s="302">
        <v>2552837.85</v>
      </c>
      <c r="C17" s="302">
        <v>55995</v>
      </c>
      <c r="D17" s="302">
        <f t="shared" si="0"/>
        <v>2608832.85</v>
      </c>
      <c r="E17" s="302">
        <v>541223.96</v>
      </c>
      <c r="F17" s="302">
        <v>541223.96</v>
      </c>
      <c r="G17" s="302">
        <f t="shared" si="1"/>
        <v>2067608.8900000001</v>
      </c>
    </row>
    <row r="18" spans="1:7" x14ac:dyDescent="0.2">
      <c r="A18" s="318"/>
      <c r="B18" s="302"/>
      <c r="C18" s="302"/>
      <c r="D18" s="302"/>
      <c r="E18" s="302"/>
      <c r="F18" s="302"/>
      <c r="G18" s="302"/>
    </row>
    <row r="19" spans="1:7" x14ac:dyDescent="0.2">
      <c r="A19" s="319" t="s">
        <v>942</v>
      </c>
      <c r="B19" s="320">
        <f t="shared" ref="B19:G19" si="2">SUM(B6:B18)</f>
        <v>291714139.29000002</v>
      </c>
      <c r="C19" s="320">
        <f t="shared" si="2"/>
        <v>351290078.26000005</v>
      </c>
      <c r="D19" s="320">
        <f t="shared" si="2"/>
        <v>643004217.54999995</v>
      </c>
      <c r="E19" s="320">
        <f t="shared" si="2"/>
        <v>167255612.47999999</v>
      </c>
      <c r="F19" s="320">
        <f t="shared" si="2"/>
        <v>167255612.47999999</v>
      </c>
      <c r="G19" s="320">
        <f t="shared" si="2"/>
        <v>475748605.07000005</v>
      </c>
    </row>
    <row r="22" spans="1:7" ht="45" customHeight="1" x14ac:dyDescent="0.2">
      <c r="A22" s="593" t="s">
        <v>961</v>
      </c>
      <c r="B22" s="588"/>
      <c r="C22" s="588"/>
      <c r="D22" s="588"/>
      <c r="E22" s="588"/>
      <c r="F22" s="588"/>
      <c r="G22" s="589"/>
    </row>
    <row r="23" spans="1:7" x14ac:dyDescent="0.2">
      <c r="A23" s="590" t="s">
        <v>1</v>
      </c>
      <c r="B23" s="593" t="s">
        <v>923</v>
      </c>
      <c r="C23" s="588"/>
      <c r="D23" s="588"/>
      <c r="E23" s="588"/>
      <c r="F23" s="589"/>
      <c r="G23" s="594" t="s">
        <v>924</v>
      </c>
    </row>
    <row r="24" spans="1:7" ht="22.5" x14ac:dyDescent="0.2">
      <c r="A24" s="591"/>
      <c r="B24" s="297" t="s">
        <v>925</v>
      </c>
      <c r="C24" s="297" t="s">
        <v>926</v>
      </c>
      <c r="D24" s="297" t="s">
        <v>887</v>
      </c>
      <c r="E24" s="297" t="s">
        <v>888</v>
      </c>
      <c r="F24" s="297" t="s">
        <v>927</v>
      </c>
      <c r="G24" s="595"/>
    </row>
    <row r="25" spans="1:7" x14ac:dyDescent="0.2">
      <c r="A25" s="592"/>
      <c r="B25" s="298">
        <v>1</v>
      </c>
      <c r="C25" s="298">
        <v>2</v>
      </c>
      <c r="D25" s="298" t="s">
        <v>928</v>
      </c>
      <c r="E25" s="298">
        <v>4</v>
      </c>
      <c r="F25" s="298">
        <v>5</v>
      </c>
      <c r="G25" s="298" t="s">
        <v>929</v>
      </c>
    </row>
    <row r="26" spans="1:7" x14ac:dyDescent="0.2">
      <c r="A26" s="321" t="s">
        <v>962</v>
      </c>
      <c r="B26" s="302">
        <v>0</v>
      </c>
      <c r="C26" s="302">
        <v>0</v>
      </c>
      <c r="D26" s="302">
        <f>B26+C26</f>
        <v>0</v>
      </c>
      <c r="E26" s="302">
        <v>0</v>
      </c>
      <c r="F26" s="302">
        <v>0</v>
      </c>
      <c r="G26" s="302">
        <f>D26-E26</f>
        <v>0</v>
      </c>
    </row>
    <row r="27" spans="1:7" x14ac:dyDescent="0.2">
      <c r="A27" s="321" t="s">
        <v>963</v>
      </c>
      <c r="B27" s="302">
        <v>0</v>
      </c>
      <c r="C27" s="302">
        <v>0</v>
      </c>
      <c r="D27" s="302">
        <f t="shared" ref="D27:D29" si="3">B27+C27</f>
        <v>0</v>
      </c>
      <c r="E27" s="302">
        <v>0</v>
      </c>
      <c r="F27" s="302">
        <v>0</v>
      </c>
      <c r="G27" s="302">
        <f t="shared" ref="G27:G29" si="4">D27-E27</f>
        <v>0</v>
      </c>
    </row>
    <row r="28" spans="1:7" x14ac:dyDescent="0.2">
      <c r="A28" s="321" t="s">
        <v>964</v>
      </c>
      <c r="B28" s="302">
        <v>0</v>
      </c>
      <c r="C28" s="302">
        <v>0</v>
      </c>
      <c r="D28" s="302">
        <f t="shared" si="3"/>
        <v>0</v>
      </c>
      <c r="E28" s="302">
        <v>0</v>
      </c>
      <c r="F28" s="302">
        <v>0</v>
      </c>
      <c r="G28" s="302">
        <f t="shared" si="4"/>
        <v>0</v>
      </c>
    </row>
    <row r="29" spans="1:7" x14ac:dyDescent="0.2">
      <c r="A29" s="321" t="s">
        <v>965</v>
      </c>
      <c r="B29" s="302">
        <v>0</v>
      </c>
      <c r="C29" s="302">
        <v>0</v>
      </c>
      <c r="D29" s="302">
        <f t="shared" si="3"/>
        <v>0</v>
      </c>
      <c r="E29" s="302">
        <v>0</v>
      </c>
      <c r="F29" s="302">
        <v>0</v>
      </c>
      <c r="G29" s="302">
        <f t="shared" si="4"/>
        <v>0</v>
      </c>
    </row>
    <row r="30" spans="1:7" x14ac:dyDescent="0.2">
      <c r="A30" s="319" t="s">
        <v>942</v>
      </c>
      <c r="B30" s="320">
        <f t="shared" ref="B30:G30" si="5">SUM(B26:B29)</f>
        <v>0</v>
      </c>
      <c r="C30" s="320">
        <f t="shared" si="5"/>
        <v>0</v>
      </c>
      <c r="D30" s="320">
        <f t="shared" si="5"/>
        <v>0</v>
      </c>
      <c r="E30" s="320">
        <f t="shared" si="5"/>
        <v>0</v>
      </c>
      <c r="F30" s="320">
        <f t="shared" si="5"/>
        <v>0</v>
      </c>
      <c r="G30" s="320">
        <f t="shared" si="5"/>
        <v>0</v>
      </c>
    </row>
    <row r="33" spans="1:7" ht="45" customHeight="1" x14ac:dyDescent="0.2">
      <c r="A33" s="593" t="s">
        <v>966</v>
      </c>
      <c r="B33" s="588"/>
      <c r="C33" s="588"/>
      <c r="D33" s="588"/>
      <c r="E33" s="588"/>
      <c r="F33" s="588"/>
      <c r="G33" s="589"/>
    </row>
    <row r="34" spans="1:7" x14ac:dyDescent="0.2">
      <c r="A34" s="590" t="s">
        <v>1</v>
      </c>
      <c r="B34" s="593" t="s">
        <v>923</v>
      </c>
      <c r="C34" s="588"/>
      <c r="D34" s="588"/>
      <c r="E34" s="588"/>
      <c r="F34" s="589"/>
      <c r="G34" s="594" t="s">
        <v>924</v>
      </c>
    </row>
    <row r="35" spans="1:7" ht="22.5" x14ac:dyDescent="0.2">
      <c r="A35" s="591"/>
      <c r="B35" s="297" t="s">
        <v>925</v>
      </c>
      <c r="C35" s="297" t="s">
        <v>926</v>
      </c>
      <c r="D35" s="297" t="s">
        <v>887</v>
      </c>
      <c r="E35" s="297" t="s">
        <v>888</v>
      </c>
      <c r="F35" s="297" t="s">
        <v>927</v>
      </c>
      <c r="G35" s="595"/>
    </row>
    <row r="36" spans="1:7" x14ac:dyDescent="0.2">
      <c r="A36" s="592"/>
      <c r="B36" s="298">
        <v>1</v>
      </c>
      <c r="C36" s="298">
        <v>2</v>
      </c>
      <c r="D36" s="298" t="s">
        <v>928</v>
      </c>
      <c r="E36" s="298">
        <v>4</v>
      </c>
      <c r="F36" s="298">
        <v>5</v>
      </c>
      <c r="G36" s="298" t="s">
        <v>929</v>
      </c>
    </row>
    <row r="37" spans="1:7" x14ac:dyDescent="0.2">
      <c r="A37" s="322" t="s">
        <v>967</v>
      </c>
      <c r="B37" s="302">
        <v>291714139.29000002</v>
      </c>
      <c r="C37" s="302">
        <v>351290078.25999999</v>
      </c>
      <c r="D37" s="302">
        <f t="shared" ref="D37:D43" si="6">B37+C37</f>
        <v>643004217.54999995</v>
      </c>
      <c r="E37" s="302">
        <v>167255612.47999999</v>
      </c>
      <c r="F37" s="302">
        <v>167255612.47999999</v>
      </c>
      <c r="G37" s="302">
        <f t="shared" ref="G37:G43" si="7">D37-E37</f>
        <v>475748605.06999993</v>
      </c>
    </row>
    <row r="38" spans="1:7" x14ac:dyDescent="0.2">
      <c r="A38" s="322" t="s">
        <v>968</v>
      </c>
      <c r="B38" s="302">
        <v>0</v>
      </c>
      <c r="C38" s="302">
        <v>0</v>
      </c>
      <c r="D38" s="302">
        <f t="shared" si="6"/>
        <v>0</v>
      </c>
      <c r="E38" s="302">
        <v>0</v>
      </c>
      <c r="F38" s="302">
        <v>0</v>
      </c>
      <c r="G38" s="302">
        <f t="shared" si="7"/>
        <v>0</v>
      </c>
    </row>
    <row r="39" spans="1:7" x14ac:dyDescent="0.2">
      <c r="A39" s="322" t="s">
        <v>969</v>
      </c>
      <c r="B39" s="302">
        <v>0</v>
      </c>
      <c r="C39" s="302">
        <v>0</v>
      </c>
      <c r="D39" s="302">
        <f t="shared" si="6"/>
        <v>0</v>
      </c>
      <c r="E39" s="302">
        <v>0</v>
      </c>
      <c r="F39" s="302">
        <v>0</v>
      </c>
      <c r="G39" s="302">
        <f t="shared" si="7"/>
        <v>0</v>
      </c>
    </row>
    <row r="40" spans="1:7" x14ac:dyDescent="0.2">
      <c r="A40" s="322" t="s">
        <v>970</v>
      </c>
      <c r="B40" s="302">
        <v>0</v>
      </c>
      <c r="C40" s="302">
        <v>0</v>
      </c>
      <c r="D40" s="302">
        <f t="shared" si="6"/>
        <v>0</v>
      </c>
      <c r="E40" s="302">
        <v>0</v>
      </c>
      <c r="F40" s="302">
        <v>0</v>
      </c>
      <c r="G40" s="302">
        <f t="shared" si="7"/>
        <v>0</v>
      </c>
    </row>
    <row r="41" spans="1:7" ht="11.25" customHeight="1" x14ac:dyDescent="0.2">
      <c r="A41" s="322" t="s">
        <v>971</v>
      </c>
      <c r="B41" s="302">
        <v>0</v>
      </c>
      <c r="C41" s="302">
        <v>0</v>
      </c>
      <c r="D41" s="302">
        <f t="shared" si="6"/>
        <v>0</v>
      </c>
      <c r="E41" s="302">
        <v>0</v>
      </c>
      <c r="F41" s="302">
        <v>0</v>
      </c>
      <c r="G41" s="302">
        <f t="shared" si="7"/>
        <v>0</v>
      </c>
    </row>
    <row r="42" spans="1:7" x14ac:dyDescent="0.2">
      <c r="A42" s="322" t="s">
        <v>972</v>
      </c>
      <c r="B42" s="302">
        <v>0</v>
      </c>
      <c r="C42" s="302">
        <v>0</v>
      </c>
      <c r="D42" s="302">
        <f t="shared" si="6"/>
        <v>0</v>
      </c>
      <c r="E42" s="302">
        <v>0</v>
      </c>
      <c r="F42" s="302">
        <v>0</v>
      </c>
      <c r="G42" s="302">
        <f t="shared" si="7"/>
        <v>0</v>
      </c>
    </row>
    <row r="43" spans="1:7" x14ac:dyDescent="0.2">
      <c r="A43" s="322" t="s">
        <v>973</v>
      </c>
      <c r="B43" s="302">
        <v>0</v>
      </c>
      <c r="C43" s="302">
        <v>0</v>
      </c>
      <c r="D43" s="302">
        <f t="shared" si="6"/>
        <v>0</v>
      </c>
      <c r="E43" s="302">
        <v>0</v>
      </c>
      <c r="F43" s="302">
        <v>0</v>
      </c>
      <c r="G43" s="302">
        <f t="shared" si="7"/>
        <v>0</v>
      </c>
    </row>
    <row r="44" spans="1:7" x14ac:dyDescent="0.2">
      <c r="A44" s="319" t="s">
        <v>942</v>
      </c>
      <c r="B44" s="320">
        <f t="shared" ref="B44:G44" si="8">SUM(B37:B43)</f>
        <v>291714139.29000002</v>
      </c>
      <c r="C44" s="320">
        <f t="shared" si="8"/>
        <v>351290078.25999999</v>
      </c>
      <c r="D44" s="320">
        <f t="shared" si="8"/>
        <v>643004217.54999995</v>
      </c>
      <c r="E44" s="320">
        <f t="shared" si="8"/>
        <v>167255612.47999999</v>
      </c>
      <c r="F44" s="320">
        <f t="shared" si="8"/>
        <v>167255612.47999999</v>
      </c>
      <c r="G44" s="320">
        <f t="shared" si="8"/>
        <v>475748605.06999993</v>
      </c>
    </row>
    <row r="46" spans="1:7" x14ac:dyDescent="0.2">
      <c r="A46" s="77" t="s">
        <v>943</v>
      </c>
    </row>
  </sheetData>
  <sheetProtection formatCells="0" formatColumns="0" formatRows="0" insertRows="0" deleteRows="0" autoFilter="0"/>
  <mergeCells count="12">
    <mergeCell ref="A33:G33"/>
    <mergeCell ref="A34:A36"/>
    <mergeCell ref="B34:F34"/>
    <mergeCell ref="G34:G35"/>
    <mergeCell ref="A1:G1"/>
    <mergeCell ref="A2:A4"/>
    <mergeCell ref="B2:F2"/>
    <mergeCell ref="G2:G3"/>
    <mergeCell ref="A22:G22"/>
    <mergeCell ref="A23:A25"/>
    <mergeCell ref="B23:F23"/>
    <mergeCell ref="G23:G24"/>
  </mergeCells>
  <printOptions horizontalCentered="1"/>
  <pageMargins left="0.70866141732283472" right="0.70866141732283472" top="0.74803149606299213" bottom="0.74803149606299213" header="0.31496062992125984" footer="0.31496062992125984"/>
  <pageSetup paperSize="141" scale="66"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showGridLines="0" workbookViewId="0">
      <selection activeCell="H1" sqref="H1"/>
    </sheetView>
  </sheetViews>
  <sheetFormatPr baseColWidth="10" defaultColWidth="10.28515625" defaultRowHeight="11.25" x14ac:dyDescent="0.2"/>
  <cols>
    <col min="1" max="1" width="67.7109375" style="323" customWidth="1"/>
    <col min="2" max="7" width="15.7109375" style="323" customWidth="1"/>
    <col min="8" max="16384" width="10.28515625" style="323"/>
  </cols>
  <sheetData>
    <row r="1" spans="1:7" ht="50.1" customHeight="1" x14ac:dyDescent="0.2">
      <c r="A1" s="593" t="s">
        <v>974</v>
      </c>
      <c r="B1" s="588"/>
      <c r="C1" s="588"/>
      <c r="D1" s="588"/>
      <c r="E1" s="588"/>
      <c r="F1" s="588"/>
      <c r="G1" s="589"/>
    </row>
    <row r="2" spans="1:7" x14ac:dyDescent="0.2">
      <c r="A2" s="590" t="s">
        <v>1</v>
      </c>
      <c r="B2" s="593" t="s">
        <v>923</v>
      </c>
      <c r="C2" s="588"/>
      <c r="D2" s="588"/>
      <c r="E2" s="588"/>
      <c r="F2" s="589"/>
      <c r="G2" s="594" t="s">
        <v>924</v>
      </c>
    </row>
    <row r="3" spans="1:7" ht="24.95" customHeight="1" x14ac:dyDescent="0.2">
      <c r="A3" s="591"/>
      <c r="B3" s="297" t="s">
        <v>925</v>
      </c>
      <c r="C3" s="297" t="s">
        <v>926</v>
      </c>
      <c r="D3" s="297" t="s">
        <v>887</v>
      </c>
      <c r="E3" s="297" t="s">
        <v>888</v>
      </c>
      <c r="F3" s="297" t="s">
        <v>927</v>
      </c>
      <c r="G3" s="595"/>
    </row>
    <row r="4" spans="1:7" x14ac:dyDescent="0.2">
      <c r="A4" s="592"/>
      <c r="B4" s="298">
        <v>1</v>
      </c>
      <c r="C4" s="298">
        <v>2</v>
      </c>
      <c r="D4" s="298" t="s">
        <v>928</v>
      </c>
      <c r="E4" s="298">
        <v>4</v>
      </c>
      <c r="F4" s="298">
        <v>5</v>
      </c>
      <c r="G4" s="298" t="s">
        <v>929</v>
      </c>
    </row>
    <row r="5" spans="1:7" x14ac:dyDescent="0.2">
      <c r="A5" s="324" t="s">
        <v>975</v>
      </c>
      <c r="B5" s="304">
        <f t="shared" ref="B5:G5" si="0">SUM(B6:B13)</f>
        <v>2552837.85</v>
      </c>
      <c r="C5" s="304">
        <f t="shared" si="0"/>
        <v>55995</v>
      </c>
      <c r="D5" s="304">
        <f t="shared" si="0"/>
        <v>2608832.85</v>
      </c>
      <c r="E5" s="304">
        <f t="shared" si="0"/>
        <v>541223.96</v>
      </c>
      <c r="F5" s="304">
        <f t="shared" si="0"/>
        <v>541223.96</v>
      </c>
      <c r="G5" s="304">
        <f t="shared" si="0"/>
        <v>2067608.8900000001</v>
      </c>
    </row>
    <row r="6" spans="1:7" x14ac:dyDescent="0.2">
      <c r="A6" s="325" t="s">
        <v>976</v>
      </c>
      <c r="B6" s="302">
        <v>0</v>
      </c>
      <c r="C6" s="302">
        <v>0</v>
      </c>
      <c r="D6" s="302">
        <f>B6+C6</f>
        <v>0</v>
      </c>
      <c r="E6" s="302">
        <v>0</v>
      </c>
      <c r="F6" s="302">
        <v>0</v>
      </c>
      <c r="G6" s="302">
        <f>D6-E6</f>
        <v>0</v>
      </c>
    </row>
    <row r="7" spans="1:7" x14ac:dyDescent="0.2">
      <c r="A7" s="325" t="s">
        <v>977</v>
      </c>
      <c r="B7" s="302">
        <v>0</v>
      </c>
      <c r="C7" s="302">
        <v>0</v>
      </c>
      <c r="D7" s="302">
        <f t="shared" ref="D7:D13" si="1">B7+C7</f>
        <v>0</v>
      </c>
      <c r="E7" s="302">
        <v>0</v>
      </c>
      <c r="F7" s="302">
        <v>0</v>
      </c>
      <c r="G7" s="302">
        <f t="shared" ref="G7:G13" si="2">D7-E7</f>
        <v>0</v>
      </c>
    </row>
    <row r="8" spans="1:7" x14ac:dyDescent="0.2">
      <c r="A8" s="325" t="s">
        <v>978</v>
      </c>
      <c r="B8" s="302">
        <v>2552837.85</v>
      </c>
      <c r="C8" s="302">
        <v>55995</v>
      </c>
      <c r="D8" s="302">
        <f t="shared" si="1"/>
        <v>2608832.85</v>
      </c>
      <c r="E8" s="302">
        <v>541223.96</v>
      </c>
      <c r="F8" s="302">
        <v>541223.96</v>
      </c>
      <c r="G8" s="302">
        <f t="shared" si="2"/>
        <v>2067608.8900000001</v>
      </c>
    </row>
    <row r="9" spans="1:7" x14ac:dyDescent="0.2">
      <c r="A9" s="325" t="s">
        <v>979</v>
      </c>
      <c r="B9" s="302">
        <v>0</v>
      </c>
      <c r="C9" s="302">
        <v>0</v>
      </c>
      <c r="D9" s="302">
        <f t="shared" si="1"/>
        <v>0</v>
      </c>
      <c r="E9" s="302">
        <v>0</v>
      </c>
      <c r="F9" s="302">
        <v>0</v>
      </c>
      <c r="G9" s="302">
        <f t="shared" si="2"/>
        <v>0</v>
      </c>
    </row>
    <row r="10" spans="1:7" x14ac:dyDescent="0.2">
      <c r="A10" s="325" t="s">
        <v>980</v>
      </c>
      <c r="B10" s="302">
        <v>0</v>
      </c>
      <c r="C10" s="302">
        <v>0</v>
      </c>
      <c r="D10" s="302">
        <f t="shared" si="1"/>
        <v>0</v>
      </c>
      <c r="E10" s="302">
        <v>0</v>
      </c>
      <c r="F10" s="302">
        <v>0</v>
      </c>
      <c r="G10" s="302">
        <f t="shared" si="2"/>
        <v>0</v>
      </c>
    </row>
    <row r="11" spans="1:7" x14ac:dyDescent="0.2">
      <c r="A11" s="325" t="s">
        <v>981</v>
      </c>
      <c r="B11" s="302">
        <v>0</v>
      </c>
      <c r="C11" s="302">
        <v>0</v>
      </c>
      <c r="D11" s="302">
        <f t="shared" si="1"/>
        <v>0</v>
      </c>
      <c r="E11" s="302">
        <v>0</v>
      </c>
      <c r="F11" s="302">
        <v>0</v>
      </c>
      <c r="G11" s="302">
        <f t="shared" si="2"/>
        <v>0</v>
      </c>
    </row>
    <row r="12" spans="1:7" x14ac:dyDescent="0.2">
      <c r="A12" s="325" t="s">
        <v>982</v>
      </c>
      <c r="B12" s="302">
        <v>0</v>
      </c>
      <c r="C12" s="302">
        <v>0</v>
      </c>
      <c r="D12" s="302">
        <f t="shared" si="1"/>
        <v>0</v>
      </c>
      <c r="E12" s="302">
        <v>0</v>
      </c>
      <c r="F12" s="302">
        <v>0</v>
      </c>
      <c r="G12" s="302">
        <f t="shared" si="2"/>
        <v>0</v>
      </c>
    </row>
    <row r="13" spans="1:7" x14ac:dyDescent="0.2">
      <c r="A13" s="325" t="s">
        <v>355</v>
      </c>
      <c r="B13" s="302">
        <v>0</v>
      </c>
      <c r="C13" s="302">
        <v>0</v>
      </c>
      <c r="D13" s="302">
        <f t="shared" si="1"/>
        <v>0</v>
      </c>
      <c r="E13" s="302">
        <v>0</v>
      </c>
      <c r="F13" s="302">
        <v>0</v>
      </c>
      <c r="G13" s="302">
        <f t="shared" si="2"/>
        <v>0</v>
      </c>
    </row>
    <row r="14" spans="1:7" x14ac:dyDescent="0.2">
      <c r="A14" s="324" t="s">
        <v>983</v>
      </c>
      <c r="B14" s="304">
        <f t="shared" ref="B14:G14" si="3">SUM(B15:B21)</f>
        <v>289161301.44</v>
      </c>
      <c r="C14" s="304">
        <f t="shared" si="3"/>
        <v>351234083.25999999</v>
      </c>
      <c r="D14" s="304">
        <f t="shared" si="3"/>
        <v>640395384.70000005</v>
      </c>
      <c r="E14" s="304">
        <f t="shared" si="3"/>
        <v>166714388.52000001</v>
      </c>
      <c r="F14" s="304">
        <f t="shared" si="3"/>
        <v>166714388.52000001</v>
      </c>
      <c r="G14" s="304">
        <f t="shared" si="3"/>
        <v>473680996.18000007</v>
      </c>
    </row>
    <row r="15" spans="1:7" x14ac:dyDescent="0.2">
      <c r="A15" s="325" t="s">
        <v>984</v>
      </c>
      <c r="B15" s="302">
        <v>0</v>
      </c>
      <c r="C15" s="302">
        <v>0</v>
      </c>
      <c r="D15" s="302">
        <f>B15+C15</f>
        <v>0</v>
      </c>
      <c r="E15" s="302">
        <v>0</v>
      </c>
      <c r="F15" s="302">
        <v>0</v>
      </c>
      <c r="G15" s="302">
        <f t="shared" ref="G15:G21" si="4">D15-E15</f>
        <v>0</v>
      </c>
    </row>
    <row r="16" spans="1:7" x14ac:dyDescent="0.2">
      <c r="A16" s="325" t="s">
        <v>985</v>
      </c>
      <c r="B16" s="302">
        <v>0</v>
      </c>
      <c r="C16" s="302">
        <v>0</v>
      </c>
      <c r="D16" s="302">
        <f t="shared" ref="D16:D21" si="5">B16+C16</f>
        <v>0</v>
      </c>
      <c r="E16" s="302">
        <v>0</v>
      </c>
      <c r="F16" s="302">
        <v>0</v>
      </c>
      <c r="G16" s="302">
        <f t="shared" si="4"/>
        <v>0</v>
      </c>
    </row>
    <row r="17" spans="1:7" x14ac:dyDescent="0.2">
      <c r="A17" s="325" t="s">
        <v>986</v>
      </c>
      <c r="B17" s="302">
        <v>0</v>
      </c>
      <c r="C17" s="302">
        <v>0</v>
      </c>
      <c r="D17" s="302">
        <f t="shared" si="5"/>
        <v>0</v>
      </c>
      <c r="E17" s="302">
        <v>0</v>
      </c>
      <c r="F17" s="302">
        <v>0</v>
      </c>
      <c r="G17" s="302">
        <f t="shared" si="4"/>
        <v>0</v>
      </c>
    </row>
    <row r="18" spans="1:7" x14ac:dyDescent="0.2">
      <c r="A18" s="325" t="s">
        <v>987</v>
      </c>
      <c r="B18" s="302">
        <v>289161301.44</v>
      </c>
      <c r="C18" s="302">
        <v>351234083.25999999</v>
      </c>
      <c r="D18" s="302">
        <f t="shared" si="5"/>
        <v>640395384.70000005</v>
      </c>
      <c r="E18" s="302">
        <v>166714388.52000001</v>
      </c>
      <c r="F18" s="302">
        <v>166714388.52000001</v>
      </c>
      <c r="G18" s="302">
        <f t="shared" si="4"/>
        <v>473680996.18000007</v>
      </c>
    </row>
    <row r="19" spans="1:7" x14ac:dyDescent="0.2">
      <c r="A19" s="325" t="s">
        <v>988</v>
      </c>
      <c r="B19" s="302">
        <v>0</v>
      </c>
      <c r="C19" s="302">
        <v>0</v>
      </c>
      <c r="D19" s="302">
        <f t="shared" si="5"/>
        <v>0</v>
      </c>
      <c r="E19" s="302">
        <v>0</v>
      </c>
      <c r="F19" s="302">
        <v>0</v>
      </c>
      <c r="G19" s="302">
        <f t="shared" si="4"/>
        <v>0</v>
      </c>
    </row>
    <row r="20" spans="1:7" x14ac:dyDescent="0.2">
      <c r="A20" s="325" t="s">
        <v>989</v>
      </c>
      <c r="B20" s="302">
        <v>0</v>
      </c>
      <c r="C20" s="302">
        <v>0</v>
      </c>
      <c r="D20" s="302">
        <f t="shared" si="5"/>
        <v>0</v>
      </c>
      <c r="E20" s="302">
        <v>0</v>
      </c>
      <c r="F20" s="302">
        <v>0</v>
      </c>
      <c r="G20" s="302">
        <f t="shared" si="4"/>
        <v>0</v>
      </c>
    </row>
    <row r="21" spans="1:7" x14ac:dyDescent="0.2">
      <c r="A21" s="325" t="s">
        <v>990</v>
      </c>
      <c r="B21" s="302">
        <v>0</v>
      </c>
      <c r="C21" s="302">
        <v>0</v>
      </c>
      <c r="D21" s="302">
        <f t="shared" si="5"/>
        <v>0</v>
      </c>
      <c r="E21" s="302">
        <v>0</v>
      </c>
      <c r="F21" s="302">
        <v>0</v>
      </c>
      <c r="G21" s="302">
        <f t="shared" si="4"/>
        <v>0</v>
      </c>
    </row>
    <row r="22" spans="1:7" x14ac:dyDescent="0.2">
      <c r="A22" s="324" t="s">
        <v>991</v>
      </c>
      <c r="B22" s="304">
        <f t="shared" ref="B22:G22" si="6">SUM(B23:B31)</f>
        <v>0</v>
      </c>
      <c r="C22" s="304">
        <f t="shared" si="6"/>
        <v>0</v>
      </c>
      <c r="D22" s="304">
        <f t="shared" si="6"/>
        <v>0</v>
      </c>
      <c r="E22" s="304">
        <f t="shared" si="6"/>
        <v>0</v>
      </c>
      <c r="F22" s="304">
        <f t="shared" si="6"/>
        <v>0</v>
      </c>
      <c r="G22" s="304">
        <f t="shared" si="6"/>
        <v>0</v>
      </c>
    </row>
    <row r="23" spans="1:7" x14ac:dyDescent="0.2">
      <c r="A23" s="325" t="s">
        <v>992</v>
      </c>
      <c r="B23" s="302">
        <v>0</v>
      </c>
      <c r="C23" s="302">
        <v>0</v>
      </c>
      <c r="D23" s="302">
        <f>B23+C23</f>
        <v>0</v>
      </c>
      <c r="E23" s="302">
        <v>0</v>
      </c>
      <c r="F23" s="302">
        <v>0</v>
      </c>
      <c r="G23" s="302">
        <f t="shared" ref="G23:G31" si="7">D23-E23</f>
        <v>0</v>
      </c>
    </row>
    <row r="24" spans="1:7" x14ac:dyDescent="0.2">
      <c r="A24" s="325" t="s">
        <v>993</v>
      </c>
      <c r="B24" s="302">
        <v>0</v>
      </c>
      <c r="C24" s="302">
        <v>0</v>
      </c>
      <c r="D24" s="302">
        <f t="shared" ref="D24:D31" si="8">B24+C24</f>
        <v>0</v>
      </c>
      <c r="E24" s="302">
        <v>0</v>
      </c>
      <c r="F24" s="302">
        <v>0</v>
      </c>
      <c r="G24" s="302">
        <f t="shared" si="7"/>
        <v>0</v>
      </c>
    </row>
    <row r="25" spans="1:7" x14ac:dyDescent="0.2">
      <c r="A25" s="325" t="s">
        <v>994</v>
      </c>
      <c r="B25" s="302">
        <v>0</v>
      </c>
      <c r="C25" s="302">
        <v>0</v>
      </c>
      <c r="D25" s="302">
        <f t="shared" si="8"/>
        <v>0</v>
      </c>
      <c r="E25" s="302">
        <v>0</v>
      </c>
      <c r="F25" s="302">
        <v>0</v>
      </c>
      <c r="G25" s="302">
        <f t="shared" si="7"/>
        <v>0</v>
      </c>
    </row>
    <row r="26" spans="1:7" x14ac:dyDescent="0.2">
      <c r="A26" s="325" t="s">
        <v>995</v>
      </c>
      <c r="B26" s="302">
        <v>0</v>
      </c>
      <c r="C26" s="302">
        <v>0</v>
      </c>
      <c r="D26" s="302">
        <f t="shared" si="8"/>
        <v>0</v>
      </c>
      <c r="E26" s="302">
        <v>0</v>
      </c>
      <c r="F26" s="302">
        <v>0</v>
      </c>
      <c r="G26" s="302">
        <f t="shared" si="7"/>
        <v>0</v>
      </c>
    </row>
    <row r="27" spans="1:7" x14ac:dyDescent="0.2">
      <c r="A27" s="325" t="s">
        <v>996</v>
      </c>
      <c r="B27" s="302">
        <v>0</v>
      </c>
      <c r="C27" s="302">
        <v>0</v>
      </c>
      <c r="D27" s="302">
        <f t="shared" si="8"/>
        <v>0</v>
      </c>
      <c r="E27" s="302">
        <v>0</v>
      </c>
      <c r="F27" s="302">
        <v>0</v>
      </c>
      <c r="G27" s="302">
        <f t="shared" si="7"/>
        <v>0</v>
      </c>
    </row>
    <row r="28" spans="1:7" x14ac:dyDescent="0.2">
      <c r="A28" s="325" t="s">
        <v>997</v>
      </c>
      <c r="B28" s="302">
        <v>0</v>
      </c>
      <c r="C28" s="302">
        <v>0</v>
      </c>
      <c r="D28" s="302">
        <f t="shared" si="8"/>
        <v>0</v>
      </c>
      <c r="E28" s="302">
        <v>0</v>
      </c>
      <c r="F28" s="302">
        <v>0</v>
      </c>
      <c r="G28" s="302">
        <f t="shared" si="7"/>
        <v>0</v>
      </c>
    </row>
    <row r="29" spans="1:7" x14ac:dyDescent="0.2">
      <c r="A29" s="325" t="s">
        <v>998</v>
      </c>
      <c r="B29" s="302">
        <v>0</v>
      </c>
      <c r="C29" s="302">
        <v>0</v>
      </c>
      <c r="D29" s="302">
        <f t="shared" si="8"/>
        <v>0</v>
      </c>
      <c r="E29" s="302">
        <v>0</v>
      </c>
      <c r="F29" s="302">
        <v>0</v>
      </c>
      <c r="G29" s="302">
        <f t="shared" si="7"/>
        <v>0</v>
      </c>
    </row>
    <row r="30" spans="1:7" x14ac:dyDescent="0.2">
      <c r="A30" s="325" t="s">
        <v>999</v>
      </c>
      <c r="B30" s="302">
        <v>0</v>
      </c>
      <c r="C30" s="302">
        <v>0</v>
      </c>
      <c r="D30" s="302">
        <f t="shared" si="8"/>
        <v>0</v>
      </c>
      <c r="E30" s="302">
        <v>0</v>
      </c>
      <c r="F30" s="302">
        <v>0</v>
      </c>
      <c r="G30" s="302">
        <f t="shared" si="7"/>
        <v>0</v>
      </c>
    </row>
    <row r="31" spans="1:7" x14ac:dyDescent="0.2">
      <c r="A31" s="325" t="s">
        <v>1000</v>
      </c>
      <c r="B31" s="302">
        <v>0</v>
      </c>
      <c r="C31" s="302">
        <v>0</v>
      </c>
      <c r="D31" s="302">
        <f t="shared" si="8"/>
        <v>0</v>
      </c>
      <c r="E31" s="302">
        <v>0</v>
      </c>
      <c r="F31" s="302">
        <v>0</v>
      </c>
      <c r="G31" s="302">
        <f t="shared" si="7"/>
        <v>0</v>
      </c>
    </row>
    <row r="32" spans="1:7" x14ac:dyDescent="0.2">
      <c r="A32" s="324" t="s">
        <v>1001</v>
      </c>
      <c r="B32" s="304">
        <f t="shared" ref="B32:G32" si="9">SUM(B33:B36)</f>
        <v>0</v>
      </c>
      <c r="C32" s="304">
        <f t="shared" si="9"/>
        <v>0</v>
      </c>
      <c r="D32" s="304">
        <f t="shared" si="9"/>
        <v>0</v>
      </c>
      <c r="E32" s="304">
        <f t="shared" si="9"/>
        <v>0</v>
      </c>
      <c r="F32" s="304">
        <f t="shared" si="9"/>
        <v>0</v>
      </c>
      <c r="G32" s="304">
        <f t="shared" si="9"/>
        <v>0</v>
      </c>
    </row>
    <row r="33" spans="1:7" x14ac:dyDescent="0.2">
      <c r="A33" s="325" t="s">
        <v>1002</v>
      </c>
      <c r="B33" s="302">
        <v>0</v>
      </c>
      <c r="C33" s="302">
        <v>0</v>
      </c>
      <c r="D33" s="302">
        <f>B33+C33</f>
        <v>0</v>
      </c>
      <c r="E33" s="302">
        <v>0</v>
      </c>
      <c r="F33" s="302">
        <v>0</v>
      </c>
      <c r="G33" s="302">
        <f t="shared" ref="G33:G36" si="10">D33-E33</f>
        <v>0</v>
      </c>
    </row>
    <row r="34" spans="1:7" ht="11.25" customHeight="1" x14ac:dyDescent="0.2">
      <c r="A34" s="325" t="s">
        <v>1003</v>
      </c>
      <c r="B34" s="302">
        <v>0</v>
      </c>
      <c r="C34" s="302">
        <v>0</v>
      </c>
      <c r="D34" s="302">
        <f t="shared" ref="D34:D36" si="11">B34+C34</f>
        <v>0</v>
      </c>
      <c r="E34" s="302">
        <v>0</v>
      </c>
      <c r="F34" s="302">
        <v>0</v>
      </c>
      <c r="G34" s="302">
        <f t="shared" si="10"/>
        <v>0</v>
      </c>
    </row>
    <row r="35" spans="1:7" x14ac:dyDescent="0.2">
      <c r="A35" s="325" t="s">
        <v>1004</v>
      </c>
      <c r="B35" s="302">
        <v>0</v>
      </c>
      <c r="C35" s="302">
        <v>0</v>
      </c>
      <c r="D35" s="302">
        <f t="shared" si="11"/>
        <v>0</v>
      </c>
      <c r="E35" s="302">
        <v>0</v>
      </c>
      <c r="F35" s="302">
        <v>0</v>
      </c>
      <c r="G35" s="302">
        <f t="shared" si="10"/>
        <v>0</v>
      </c>
    </row>
    <row r="36" spans="1:7" x14ac:dyDescent="0.2">
      <c r="A36" s="325" t="s">
        <v>1005</v>
      </c>
      <c r="B36" s="302">
        <v>0</v>
      </c>
      <c r="C36" s="302">
        <v>0</v>
      </c>
      <c r="D36" s="302">
        <f t="shared" si="11"/>
        <v>0</v>
      </c>
      <c r="E36" s="302">
        <v>0</v>
      </c>
      <c r="F36" s="302">
        <v>0</v>
      </c>
      <c r="G36" s="302">
        <f t="shared" si="10"/>
        <v>0</v>
      </c>
    </row>
    <row r="37" spans="1:7" x14ac:dyDescent="0.2">
      <c r="A37" s="319" t="s">
        <v>942</v>
      </c>
      <c r="B37" s="320">
        <f t="shared" ref="B37:G37" si="12">SUM(B32+B22+B14+B5)</f>
        <v>291714139.29000002</v>
      </c>
      <c r="C37" s="320">
        <f t="shared" si="12"/>
        <v>351290078.25999999</v>
      </c>
      <c r="D37" s="320">
        <f t="shared" si="12"/>
        <v>643004217.55000007</v>
      </c>
      <c r="E37" s="320">
        <f t="shared" si="12"/>
        <v>167255612.48000002</v>
      </c>
      <c r="F37" s="320">
        <f t="shared" si="12"/>
        <v>167255612.48000002</v>
      </c>
      <c r="G37" s="320">
        <f t="shared" si="12"/>
        <v>475748605.07000005</v>
      </c>
    </row>
    <row r="38" spans="1:7" x14ac:dyDescent="0.2">
      <c r="A38" s="326"/>
      <c r="B38" s="326"/>
      <c r="C38" s="326"/>
      <c r="D38" s="326"/>
      <c r="E38" s="326"/>
      <c r="F38" s="326"/>
      <c r="G38" s="326"/>
    </row>
    <row r="39" spans="1:7" x14ac:dyDescent="0.2">
      <c r="A39" s="326" t="s">
        <v>943</v>
      </c>
      <c r="B39" s="326"/>
      <c r="C39" s="326"/>
      <c r="D39" s="326"/>
      <c r="E39" s="326"/>
      <c r="F39" s="326"/>
      <c r="G39" s="326"/>
    </row>
    <row r="40" spans="1:7" x14ac:dyDescent="0.2">
      <c r="A40" s="326"/>
      <c r="B40" s="326"/>
      <c r="C40" s="326"/>
      <c r="D40" s="326"/>
      <c r="E40" s="326"/>
      <c r="F40" s="326"/>
      <c r="G40" s="326"/>
    </row>
  </sheetData>
  <sheetProtection formatCells="0" formatColumns="0" formatRows="0" autoFilter="0"/>
  <mergeCells count="4">
    <mergeCell ref="A1:G1"/>
    <mergeCell ref="A2:A4"/>
    <mergeCell ref="B2:F2"/>
    <mergeCell ref="G2:G3"/>
  </mergeCells>
  <printOptions horizontalCentered="1"/>
  <pageMargins left="0.70866141732283472" right="0.70866141732283472" top="0.74803149606299213" bottom="0.74803149606299213" header="0.31496062992125984" footer="0.31496062992125984"/>
  <pageSetup paperSize="141" scale="75"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election activeCell="G35" sqref="G35"/>
    </sheetView>
  </sheetViews>
  <sheetFormatPr baseColWidth="10" defaultColWidth="10.28515625" defaultRowHeight="11.25" x14ac:dyDescent="0.2"/>
  <cols>
    <col min="1" max="1" width="30.28515625" style="323" customWidth="1"/>
    <col min="2" max="2" width="22.85546875" style="323" customWidth="1"/>
    <col min="3" max="3" width="17.85546875" style="323" customWidth="1"/>
    <col min="4" max="4" width="18.5703125" style="323" customWidth="1"/>
    <col min="5" max="16384" width="10.28515625" style="323"/>
  </cols>
  <sheetData>
    <row r="1" spans="1:4" ht="35.1" customHeight="1" x14ac:dyDescent="0.2">
      <c r="A1" s="596" t="s">
        <v>1006</v>
      </c>
      <c r="B1" s="597"/>
      <c r="C1" s="597"/>
      <c r="D1" s="598"/>
    </row>
    <row r="2" spans="1:4" x14ac:dyDescent="0.2">
      <c r="A2" s="327"/>
      <c r="B2" s="327"/>
      <c r="C2" s="327"/>
      <c r="D2" s="327"/>
    </row>
    <row r="3" spans="1:4" ht="24.95" customHeight="1" x14ac:dyDescent="0.2">
      <c r="A3" s="599" t="s">
        <v>1007</v>
      </c>
      <c r="B3" s="328" t="s">
        <v>1008</v>
      </c>
      <c r="C3" s="328" t="s">
        <v>1009</v>
      </c>
      <c r="D3" s="329" t="s">
        <v>144</v>
      </c>
    </row>
    <row r="4" spans="1:4" x14ac:dyDescent="0.2">
      <c r="A4" s="600"/>
      <c r="B4" s="329" t="s">
        <v>1010</v>
      </c>
      <c r="C4" s="329" t="s">
        <v>1011</v>
      </c>
      <c r="D4" s="329" t="s">
        <v>1012</v>
      </c>
    </row>
    <row r="5" spans="1:4" ht="15" customHeight="1" x14ac:dyDescent="0.2">
      <c r="A5" s="601" t="s">
        <v>1013</v>
      </c>
      <c r="B5" s="602"/>
      <c r="C5" s="602"/>
      <c r="D5" s="603"/>
    </row>
    <row r="6" spans="1:4" x14ac:dyDescent="0.2">
      <c r="A6" s="330" t="s">
        <v>1014</v>
      </c>
      <c r="B6" s="331"/>
      <c r="C6" s="331"/>
      <c r="D6" s="331"/>
    </row>
    <row r="7" spans="1:4" x14ac:dyDescent="0.2">
      <c r="A7" s="330"/>
      <c r="B7" s="331"/>
      <c r="C7" s="331"/>
      <c r="D7" s="331"/>
    </row>
    <row r="8" spans="1:4" x14ac:dyDescent="0.2">
      <c r="A8" s="332"/>
      <c r="B8" s="333"/>
      <c r="C8" s="331"/>
      <c r="D8" s="331"/>
    </row>
    <row r="9" spans="1:4" x14ac:dyDescent="0.2">
      <c r="A9" s="330"/>
      <c r="B9" s="331"/>
      <c r="C9" s="331"/>
      <c r="D9" s="331"/>
    </row>
    <row r="10" spans="1:4" x14ac:dyDescent="0.2">
      <c r="A10" s="330"/>
      <c r="B10" s="331"/>
      <c r="C10" s="331"/>
      <c r="D10" s="331"/>
    </row>
    <row r="11" spans="1:4" x14ac:dyDescent="0.2">
      <c r="A11" s="330"/>
      <c r="B11" s="331"/>
      <c r="C11" s="331"/>
      <c r="D11" s="331"/>
    </row>
    <row r="12" spans="1:4" x14ac:dyDescent="0.2">
      <c r="A12" s="330"/>
      <c r="B12" s="331"/>
      <c r="C12" s="331"/>
      <c r="D12" s="331"/>
    </row>
    <row r="13" spans="1:4" x14ac:dyDescent="0.2">
      <c r="A13" s="330"/>
      <c r="B13" s="331"/>
      <c r="C13" s="331"/>
      <c r="D13" s="331"/>
    </row>
    <row r="14" spans="1:4" x14ac:dyDescent="0.2">
      <c r="A14" s="330" t="s">
        <v>1015</v>
      </c>
      <c r="B14" s="333">
        <f>SUM(B6:B13)</f>
        <v>0</v>
      </c>
      <c r="C14" s="333">
        <f>SUM(C6:C13)</f>
        <v>0</v>
      </c>
      <c r="D14" s="333">
        <f>SUM(D6:D13)</f>
        <v>0</v>
      </c>
    </row>
    <row r="15" spans="1:4" x14ac:dyDescent="0.2">
      <c r="A15" s="334"/>
      <c r="B15" s="335"/>
      <c r="C15" s="335"/>
      <c r="D15" s="335"/>
    </row>
    <row r="16" spans="1:4" ht="15" customHeight="1" x14ac:dyDescent="0.2">
      <c r="A16" s="604" t="s">
        <v>1016</v>
      </c>
      <c r="B16" s="605"/>
      <c r="C16" s="605"/>
      <c r="D16" s="606"/>
    </row>
    <row r="17" spans="1:4" x14ac:dyDescent="0.2">
      <c r="A17" s="330" t="s">
        <v>1017</v>
      </c>
      <c r="B17" s="331"/>
      <c r="C17" s="331"/>
      <c r="D17" s="331"/>
    </row>
    <row r="18" spans="1:4" x14ac:dyDescent="0.2">
      <c r="A18" s="330"/>
      <c r="B18" s="331"/>
      <c r="C18" s="331"/>
      <c r="D18" s="331"/>
    </row>
    <row r="19" spans="1:4" x14ac:dyDescent="0.2">
      <c r="A19" s="330"/>
      <c r="B19" s="331"/>
      <c r="C19" s="331"/>
      <c r="D19" s="331"/>
    </row>
    <row r="20" spans="1:4" x14ac:dyDescent="0.2">
      <c r="A20" s="330"/>
      <c r="B20" s="331"/>
      <c r="C20" s="331"/>
      <c r="D20" s="331"/>
    </row>
    <row r="21" spans="1:4" x14ac:dyDescent="0.2">
      <c r="A21" s="332"/>
      <c r="B21" s="333"/>
      <c r="C21" s="331"/>
      <c r="D21" s="331"/>
    </row>
    <row r="22" spans="1:4" x14ac:dyDescent="0.2">
      <c r="A22" s="330"/>
      <c r="B22" s="331"/>
      <c r="C22" s="331"/>
      <c r="D22" s="331"/>
    </row>
    <row r="23" spans="1:4" x14ac:dyDescent="0.2">
      <c r="A23" s="330"/>
      <c r="B23" s="331"/>
      <c r="C23" s="331"/>
      <c r="D23" s="331"/>
    </row>
    <row r="24" spans="1:4" x14ac:dyDescent="0.2">
      <c r="A24" s="330"/>
      <c r="B24" s="331"/>
      <c r="C24" s="331"/>
      <c r="D24" s="331"/>
    </row>
    <row r="25" spans="1:4" x14ac:dyDescent="0.2">
      <c r="A25" s="330"/>
      <c r="B25" s="331"/>
      <c r="C25" s="331"/>
      <c r="D25" s="331"/>
    </row>
    <row r="26" spans="1:4" x14ac:dyDescent="0.2">
      <c r="A26" s="330"/>
      <c r="B26" s="331"/>
      <c r="C26" s="331"/>
      <c r="D26" s="331"/>
    </row>
    <row r="27" spans="1:4" x14ac:dyDescent="0.2">
      <c r="A27" s="330" t="s">
        <v>1018</v>
      </c>
      <c r="B27" s="333">
        <f>SUM(B17:B26)</f>
        <v>0</v>
      </c>
      <c r="C27" s="333">
        <f>SUM(C17:C26)</f>
        <v>0</v>
      </c>
      <c r="D27" s="333">
        <f>SUM(D17:D26)</f>
        <v>0</v>
      </c>
    </row>
    <row r="28" spans="1:4" x14ac:dyDescent="0.2">
      <c r="A28" s="334"/>
      <c r="B28" s="335"/>
      <c r="C28" s="335"/>
      <c r="D28" s="335"/>
    </row>
    <row r="29" spans="1:4" x14ac:dyDescent="0.2">
      <c r="A29" s="336" t="s">
        <v>845</v>
      </c>
      <c r="B29" s="333">
        <f>B27+B14</f>
        <v>0</v>
      </c>
      <c r="C29" s="333">
        <f>C27+C14</f>
        <v>0</v>
      </c>
      <c r="D29" s="333">
        <f>D27+D14</f>
        <v>0</v>
      </c>
    </row>
    <row r="30" spans="1:4" x14ac:dyDescent="0.2">
      <c r="A30" s="337"/>
      <c r="B30" s="337"/>
      <c r="C30" s="337"/>
      <c r="D30" s="337"/>
    </row>
    <row r="31" spans="1:4" x14ac:dyDescent="0.2">
      <c r="A31" s="338" t="s">
        <v>943</v>
      </c>
      <c r="B31" s="337"/>
      <c r="C31" s="337"/>
      <c r="D31" s="337"/>
    </row>
    <row r="32" spans="1:4" x14ac:dyDescent="0.2">
      <c r="A32" s="337"/>
      <c r="B32" s="337"/>
      <c r="C32" s="337"/>
      <c r="D32" s="337"/>
    </row>
    <row r="33" spans="1:4" x14ac:dyDescent="0.2">
      <c r="A33" s="337"/>
      <c r="B33" s="337"/>
      <c r="C33" s="337"/>
      <c r="D33" s="337"/>
    </row>
    <row r="34" spans="1:4" x14ac:dyDescent="0.2">
      <c r="A34" s="337"/>
      <c r="B34" s="337"/>
      <c r="C34" s="337"/>
      <c r="D34" s="337"/>
    </row>
    <row r="35" spans="1:4" x14ac:dyDescent="0.2">
      <c r="A35" s="337"/>
      <c r="B35" s="337"/>
      <c r="C35" s="337"/>
      <c r="D35" s="337"/>
    </row>
  </sheetData>
  <sheetProtection formatCells="0" formatColumns="0" formatRows="0" insertRows="0" deleteRows="0" sort="0" autoFilter="0"/>
  <mergeCells count="4">
    <mergeCell ref="A1:D1"/>
    <mergeCell ref="A3:A4"/>
    <mergeCell ref="A5:D5"/>
    <mergeCell ref="A16:D16"/>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election sqref="A1:C1"/>
    </sheetView>
  </sheetViews>
  <sheetFormatPr baseColWidth="10" defaultColWidth="11.42578125" defaultRowHeight="11.25" x14ac:dyDescent="0.2"/>
  <cols>
    <col min="1" max="1" width="40.7109375" style="323" customWidth="1"/>
    <col min="2" max="2" width="22.85546875" style="323" customWidth="1"/>
    <col min="3" max="3" width="19.28515625" style="323" customWidth="1"/>
    <col min="4" max="16384" width="11.42578125" style="323"/>
  </cols>
  <sheetData>
    <row r="1" spans="1:3" ht="35.1" customHeight="1" x14ac:dyDescent="0.2">
      <c r="A1" s="607" t="s">
        <v>1019</v>
      </c>
      <c r="B1" s="607"/>
      <c r="C1" s="607"/>
    </row>
    <row r="2" spans="1:3" x14ac:dyDescent="0.2">
      <c r="A2" s="327"/>
      <c r="B2" s="327"/>
      <c r="C2" s="327"/>
    </row>
    <row r="3" spans="1:3" ht="24.95" customHeight="1" x14ac:dyDescent="0.2">
      <c r="A3" s="329" t="s">
        <v>1007</v>
      </c>
      <c r="B3" s="329" t="s">
        <v>888</v>
      </c>
      <c r="C3" s="329" t="s">
        <v>927</v>
      </c>
    </row>
    <row r="4" spans="1:3" ht="15" customHeight="1" x14ac:dyDescent="0.2">
      <c r="A4" s="608" t="s">
        <v>1013</v>
      </c>
      <c r="B4" s="608"/>
      <c r="C4" s="608"/>
    </row>
    <row r="5" spans="1:3" x14ac:dyDescent="0.2">
      <c r="A5" s="339" t="s">
        <v>1014</v>
      </c>
      <c r="B5" s="340"/>
      <c r="C5" s="340"/>
    </row>
    <row r="6" spans="1:3" x14ac:dyDescent="0.2">
      <c r="A6" s="341"/>
      <c r="B6" s="340"/>
      <c r="C6" s="340"/>
    </row>
    <row r="7" spans="1:3" x14ac:dyDescent="0.2">
      <c r="A7" s="330" t="s">
        <v>1020</v>
      </c>
      <c r="B7" s="331"/>
      <c r="C7" s="331"/>
    </row>
    <row r="8" spans="1:3" x14ac:dyDescent="0.2">
      <c r="A8" s="330"/>
      <c r="B8" s="331"/>
      <c r="C8" s="331"/>
    </row>
    <row r="9" spans="1:3" x14ac:dyDescent="0.2">
      <c r="A9" s="332"/>
      <c r="B9" s="333"/>
      <c r="C9" s="333"/>
    </row>
    <row r="10" spans="1:3" x14ac:dyDescent="0.2">
      <c r="A10" s="330"/>
      <c r="B10" s="331"/>
      <c r="C10" s="331"/>
    </row>
    <row r="11" spans="1:3" x14ac:dyDescent="0.2">
      <c r="A11" s="330"/>
      <c r="B11" s="331"/>
      <c r="C11" s="331"/>
    </row>
    <row r="12" spans="1:3" x14ac:dyDescent="0.2">
      <c r="A12" s="330"/>
      <c r="B12" s="331"/>
      <c r="C12" s="331"/>
    </row>
    <row r="13" spans="1:3" x14ac:dyDescent="0.2">
      <c r="A13" s="330"/>
      <c r="B13" s="331"/>
      <c r="C13" s="331"/>
    </row>
    <row r="14" spans="1:3" x14ac:dyDescent="0.2">
      <c r="A14" s="336" t="s">
        <v>1021</v>
      </c>
      <c r="B14" s="333">
        <f>SUM(B5:B13)</f>
        <v>0</v>
      </c>
      <c r="C14" s="333">
        <f>SUM(C5:C13)</f>
        <v>0</v>
      </c>
    </row>
    <row r="15" spans="1:3" x14ac:dyDescent="0.2">
      <c r="A15" s="334"/>
      <c r="B15" s="335"/>
      <c r="C15" s="335"/>
    </row>
    <row r="16" spans="1:3" ht="15" customHeight="1" x14ac:dyDescent="0.2">
      <c r="A16" s="609" t="s">
        <v>1016</v>
      </c>
      <c r="B16" s="609"/>
      <c r="C16" s="609"/>
    </row>
    <row r="17" spans="1:3" x14ac:dyDescent="0.2">
      <c r="A17" s="330" t="s">
        <v>1017</v>
      </c>
      <c r="B17" s="331"/>
      <c r="C17" s="331"/>
    </row>
    <row r="18" spans="1:3" x14ac:dyDescent="0.2">
      <c r="A18" s="332"/>
      <c r="B18" s="331"/>
      <c r="C18" s="331"/>
    </row>
    <row r="19" spans="1:3" x14ac:dyDescent="0.2">
      <c r="A19" s="332"/>
      <c r="B19" s="331"/>
      <c r="C19" s="331"/>
    </row>
    <row r="20" spans="1:3" x14ac:dyDescent="0.2">
      <c r="A20" s="332"/>
      <c r="B20" s="331"/>
      <c r="C20" s="331"/>
    </row>
    <row r="21" spans="1:3" x14ac:dyDescent="0.2">
      <c r="A21" s="332"/>
      <c r="B21" s="333"/>
      <c r="C21" s="333"/>
    </row>
    <row r="22" spans="1:3" x14ac:dyDescent="0.2">
      <c r="A22" s="332"/>
      <c r="B22" s="331"/>
      <c r="C22" s="331"/>
    </row>
    <row r="23" spans="1:3" x14ac:dyDescent="0.2">
      <c r="A23" s="332"/>
      <c r="B23" s="331"/>
      <c r="C23" s="331"/>
    </row>
    <row r="24" spans="1:3" x14ac:dyDescent="0.2">
      <c r="A24" s="332"/>
      <c r="B24" s="331"/>
      <c r="C24" s="331"/>
    </row>
    <row r="25" spans="1:3" x14ac:dyDescent="0.2">
      <c r="A25" s="332"/>
      <c r="B25" s="331"/>
      <c r="C25" s="331"/>
    </row>
    <row r="26" spans="1:3" x14ac:dyDescent="0.2">
      <c r="A26" s="336" t="s">
        <v>1022</v>
      </c>
      <c r="B26" s="333">
        <f>SUM(B17:B25)</f>
        <v>0</v>
      </c>
      <c r="C26" s="333">
        <f>SUM(C17:C25)</f>
        <v>0</v>
      </c>
    </row>
    <row r="27" spans="1:3" x14ac:dyDescent="0.2">
      <c r="A27" s="334"/>
      <c r="B27" s="335"/>
      <c r="C27" s="335"/>
    </row>
    <row r="28" spans="1:3" x14ac:dyDescent="0.2">
      <c r="A28" s="336" t="s">
        <v>845</v>
      </c>
      <c r="B28" s="333">
        <f>B26+B14</f>
        <v>0</v>
      </c>
      <c r="C28" s="333">
        <f>C26+C14</f>
        <v>0</v>
      </c>
    </row>
    <row r="29" spans="1:3" x14ac:dyDescent="0.2">
      <c r="B29" s="342"/>
      <c r="C29" s="342"/>
    </row>
    <row r="30" spans="1:3" ht="24.75" customHeight="1" x14ac:dyDescent="0.2">
      <c r="A30" s="610" t="s">
        <v>943</v>
      </c>
      <c r="B30" s="610"/>
      <c r="C30" s="610"/>
    </row>
  </sheetData>
  <sheetProtection formatCells="0" formatColumns="0" formatRows="0" insertRows="0" deleteRows="0"/>
  <mergeCells count="4">
    <mergeCell ref="A1:C1"/>
    <mergeCell ref="A4:C4"/>
    <mergeCell ref="A16:C16"/>
    <mergeCell ref="A30:C30"/>
  </mergeCell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showGridLines="0" workbookViewId="0">
      <selection activeCell="G1" sqref="G1"/>
    </sheetView>
  </sheetViews>
  <sheetFormatPr baseColWidth="10" defaultColWidth="11.42578125" defaultRowHeight="11.25" x14ac:dyDescent="0.2"/>
  <cols>
    <col min="1" max="1" width="2.7109375" style="343" customWidth="1"/>
    <col min="2" max="2" width="44" style="343" customWidth="1"/>
    <col min="3" max="5" width="21.85546875" style="343" customWidth="1"/>
    <col min="6" max="16384" width="11.42578125" style="343"/>
  </cols>
  <sheetData>
    <row r="1" spans="1:5" ht="39.950000000000003" customHeight="1" x14ac:dyDescent="0.2">
      <c r="A1" s="577" t="s">
        <v>1023</v>
      </c>
      <c r="B1" s="578"/>
      <c r="C1" s="578"/>
      <c r="D1" s="578"/>
      <c r="E1" s="579"/>
    </row>
    <row r="2" spans="1:5" ht="22.5" x14ac:dyDescent="0.2">
      <c r="A2" s="611" t="s">
        <v>1</v>
      </c>
      <c r="B2" s="612"/>
      <c r="C2" s="344" t="s">
        <v>1024</v>
      </c>
      <c r="D2" s="344" t="s">
        <v>888</v>
      </c>
      <c r="E2" s="344" t="s">
        <v>1025</v>
      </c>
    </row>
    <row r="3" spans="1:5" x14ac:dyDescent="0.2">
      <c r="A3" s="345" t="s">
        <v>1026</v>
      </c>
      <c r="B3" s="346"/>
      <c r="C3" s="347">
        <f>SUM(C4:C13)</f>
        <v>291714139.28999996</v>
      </c>
      <c r="D3" s="347">
        <f t="shared" ref="D3:E3" si="0">SUM(D4:D13)</f>
        <v>270727152.34000003</v>
      </c>
      <c r="E3" s="348">
        <f t="shared" si="0"/>
        <v>270727152.34000003</v>
      </c>
    </row>
    <row r="4" spans="1:5" x14ac:dyDescent="0.2">
      <c r="A4" s="349"/>
      <c r="B4" s="350" t="s">
        <v>4</v>
      </c>
      <c r="C4" s="351">
        <v>0</v>
      </c>
      <c r="D4" s="351">
        <v>0</v>
      </c>
      <c r="E4" s="352">
        <v>0</v>
      </c>
    </row>
    <row r="5" spans="1:5" x14ac:dyDescent="0.2">
      <c r="A5" s="349"/>
      <c r="B5" s="350" t="s">
        <v>5</v>
      </c>
      <c r="C5" s="351">
        <v>0</v>
      </c>
      <c r="D5" s="351">
        <v>0</v>
      </c>
      <c r="E5" s="352">
        <v>0</v>
      </c>
    </row>
    <row r="6" spans="1:5" x14ac:dyDescent="0.2">
      <c r="A6" s="349"/>
      <c r="B6" s="350" t="s">
        <v>6</v>
      </c>
      <c r="C6" s="351">
        <v>0</v>
      </c>
      <c r="D6" s="351">
        <v>0</v>
      </c>
      <c r="E6" s="352">
        <v>0</v>
      </c>
    </row>
    <row r="7" spans="1:5" x14ac:dyDescent="0.2">
      <c r="A7" s="349"/>
      <c r="B7" s="350" t="s">
        <v>7</v>
      </c>
      <c r="C7" s="351">
        <v>0</v>
      </c>
      <c r="D7" s="351">
        <v>0</v>
      </c>
      <c r="E7" s="352">
        <v>0</v>
      </c>
    </row>
    <row r="8" spans="1:5" x14ac:dyDescent="0.2">
      <c r="A8" s="349"/>
      <c r="B8" s="350" t="s">
        <v>8</v>
      </c>
      <c r="C8" s="351">
        <v>0</v>
      </c>
      <c r="D8" s="351">
        <v>0</v>
      </c>
      <c r="E8" s="352">
        <v>0</v>
      </c>
    </row>
    <row r="9" spans="1:5" x14ac:dyDescent="0.2">
      <c r="A9" s="349"/>
      <c r="B9" s="350" t="s">
        <v>9</v>
      </c>
      <c r="C9" s="351">
        <v>0</v>
      </c>
      <c r="D9" s="351">
        <v>0</v>
      </c>
      <c r="E9" s="352">
        <v>0</v>
      </c>
    </row>
    <row r="10" spans="1:5" x14ac:dyDescent="0.2">
      <c r="A10" s="349"/>
      <c r="B10" s="350" t="s">
        <v>1027</v>
      </c>
      <c r="C10" s="351">
        <v>53245000</v>
      </c>
      <c r="D10" s="351">
        <v>10485090.85</v>
      </c>
      <c r="E10" s="352">
        <v>10485090.85</v>
      </c>
    </row>
    <row r="11" spans="1:5" x14ac:dyDescent="0.2">
      <c r="A11" s="349"/>
      <c r="B11" s="350" t="s">
        <v>36</v>
      </c>
      <c r="C11" s="351">
        <v>0</v>
      </c>
      <c r="D11" s="351">
        <v>0</v>
      </c>
      <c r="E11" s="352">
        <v>0</v>
      </c>
    </row>
    <row r="12" spans="1:5" x14ac:dyDescent="0.2">
      <c r="A12" s="349"/>
      <c r="B12" s="350" t="s">
        <v>26</v>
      </c>
      <c r="C12" s="351">
        <v>238469139.28999999</v>
      </c>
      <c r="D12" s="351">
        <v>260242061.49000001</v>
      </c>
      <c r="E12" s="352">
        <v>260242061.49000001</v>
      </c>
    </row>
    <row r="13" spans="1:5" x14ac:dyDescent="0.2">
      <c r="A13" s="353"/>
      <c r="B13" s="350" t="s">
        <v>627</v>
      </c>
      <c r="C13" s="351">
        <v>0</v>
      </c>
      <c r="D13" s="351">
        <v>0</v>
      </c>
      <c r="E13" s="352">
        <v>0</v>
      </c>
    </row>
    <row r="14" spans="1:5" x14ac:dyDescent="0.2">
      <c r="A14" s="354" t="s">
        <v>1028</v>
      </c>
      <c r="B14" s="355"/>
      <c r="C14" s="356">
        <f>SUM(C15:C23)</f>
        <v>291714139.29000002</v>
      </c>
      <c r="D14" s="356">
        <f t="shared" ref="D14:E14" si="1">SUM(D15:D23)</f>
        <v>167255612.47999999</v>
      </c>
      <c r="E14" s="357">
        <f t="shared" si="1"/>
        <v>167255612.47999999</v>
      </c>
    </row>
    <row r="15" spans="1:5" x14ac:dyDescent="0.2">
      <c r="A15" s="349"/>
      <c r="B15" s="350" t="s">
        <v>23</v>
      </c>
      <c r="C15" s="351">
        <v>62364534.969999999</v>
      </c>
      <c r="D15" s="351">
        <v>18016442.079999998</v>
      </c>
      <c r="E15" s="352">
        <v>18016442.079999998</v>
      </c>
    </row>
    <row r="16" spans="1:5" x14ac:dyDescent="0.2">
      <c r="A16" s="349"/>
      <c r="B16" s="350" t="s">
        <v>24</v>
      </c>
      <c r="C16" s="351">
        <v>10995038.140000001</v>
      </c>
      <c r="D16" s="351">
        <v>2097167.75</v>
      </c>
      <c r="E16" s="352">
        <v>2097167.75</v>
      </c>
    </row>
    <row r="17" spans="1:5" x14ac:dyDescent="0.2">
      <c r="A17" s="349"/>
      <c r="B17" s="350" t="s">
        <v>25</v>
      </c>
      <c r="C17" s="351">
        <v>69049793</v>
      </c>
      <c r="D17" s="351">
        <v>9309771.6300000008</v>
      </c>
      <c r="E17" s="352">
        <v>9309771.6300000008</v>
      </c>
    </row>
    <row r="18" spans="1:5" x14ac:dyDescent="0.2">
      <c r="A18" s="349"/>
      <c r="B18" s="350" t="s">
        <v>26</v>
      </c>
      <c r="C18" s="351">
        <v>126098873.18000001</v>
      </c>
      <c r="D18" s="351">
        <v>135842843.94999999</v>
      </c>
      <c r="E18" s="352">
        <v>135842843.94999999</v>
      </c>
    </row>
    <row r="19" spans="1:5" x14ac:dyDescent="0.2">
      <c r="A19" s="349"/>
      <c r="B19" s="350" t="s">
        <v>935</v>
      </c>
      <c r="C19" s="351">
        <v>1805900</v>
      </c>
      <c r="D19" s="351">
        <v>336050.66</v>
      </c>
      <c r="E19" s="352">
        <v>336050.66</v>
      </c>
    </row>
    <row r="20" spans="1:5" x14ac:dyDescent="0.2">
      <c r="A20" s="349"/>
      <c r="B20" s="350" t="s">
        <v>51</v>
      </c>
      <c r="C20" s="351">
        <v>21400000</v>
      </c>
      <c r="D20" s="351">
        <v>1653336.41</v>
      </c>
      <c r="E20" s="352">
        <v>1653336.41</v>
      </c>
    </row>
    <row r="21" spans="1:5" x14ac:dyDescent="0.2">
      <c r="A21" s="349"/>
      <c r="B21" s="350" t="s">
        <v>937</v>
      </c>
      <c r="C21" s="351">
        <v>0</v>
      </c>
      <c r="D21" s="351">
        <v>0</v>
      </c>
      <c r="E21" s="352">
        <v>0</v>
      </c>
    </row>
    <row r="22" spans="1:5" x14ac:dyDescent="0.2">
      <c r="A22" s="349"/>
      <c r="B22" s="350" t="s">
        <v>1029</v>
      </c>
      <c r="C22" s="351">
        <v>0</v>
      </c>
      <c r="D22" s="351">
        <v>0</v>
      </c>
      <c r="E22" s="352">
        <v>0</v>
      </c>
    </row>
    <row r="23" spans="1:5" x14ac:dyDescent="0.2">
      <c r="A23" s="349"/>
      <c r="B23" s="350" t="s">
        <v>940</v>
      </c>
      <c r="C23" s="351">
        <v>0</v>
      </c>
      <c r="D23" s="351">
        <v>0</v>
      </c>
      <c r="E23" s="352">
        <v>0</v>
      </c>
    </row>
    <row r="24" spans="1:5" x14ac:dyDescent="0.2">
      <c r="A24" s="358"/>
      <c r="B24" s="359" t="s">
        <v>1030</v>
      </c>
      <c r="C24" s="360">
        <f>C3-C14</f>
        <v>0</v>
      </c>
      <c r="D24" s="360">
        <f>D3-D14</f>
        <v>103471539.86000004</v>
      </c>
      <c r="E24" s="361">
        <f>E3-E14</f>
        <v>103471539.86000004</v>
      </c>
    </row>
    <row r="27" spans="1:5" ht="22.5" x14ac:dyDescent="0.2">
      <c r="A27" s="611" t="s">
        <v>1</v>
      </c>
      <c r="B27" s="612"/>
      <c r="C27" s="344" t="s">
        <v>1024</v>
      </c>
      <c r="D27" s="344" t="s">
        <v>888</v>
      </c>
      <c r="E27" s="344" t="s">
        <v>1025</v>
      </c>
    </row>
    <row r="28" spans="1:5" x14ac:dyDescent="0.2">
      <c r="A28" s="345" t="s">
        <v>1031</v>
      </c>
      <c r="B28" s="346"/>
      <c r="C28" s="362">
        <f>SUM(C29:C35)</f>
        <v>0</v>
      </c>
      <c r="D28" s="362">
        <f>SUM(D29:D35)</f>
        <v>103471539.86</v>
      </c>
      <c r="E28" s="363">
        <f>SUM(E29:E35)</f>
        <v>103471539.86</v>
      </c>
    </row>
    <row r="29" spans="1:5" x14ac:dyDescent="0.2">
      <c r="A29" s="349"/>
      <c r="B29" s="350" t="s">
        <v>1032</v>
      </c>
      <c r="C29" s="364">
        <v>0</v>
      </c>
      <c r="D29" s="364">
        <v>50584921.770000003</v>
      </c>
      <c r="E29" s="365">
        <v>50584921.770000003</v>
      </c>
    </row>
    <row r="30" spans="1:5" x14ac:dyDescent="0.2">
      <c r="A30" s="349"/>
      <c r="B30" s="350" t="s">
        <v>1033</v>
      </c>
      <c r="C30" s="364">
        <v>0</v>
      </c>
      <c r="D30" s="364">
        <v>28425701.609999999</v>
      </c>
      <c r="E30" s="365">
        <v>28425701.609999999</v>
      </c>
    </row>
    <row r="31" spans="1:5" x14ac:dyDescent="0.2">
      <c r="A31" s="349"/>
      <c r="B31" s="350" t="s">
        <v>1034</v>
      </c>
      <c r="C31" s="364">
        <v>0</v>
      </c>
      <c r="D31" s="364">
        <v>0</v>
      </c>
      <c r="E31" s="365">
        <v>0</v>
      </c>
    </row>
    <row r="32" spans="1:5" x14ac:dyDescent="0.2">
      <c r="A32" s="349"/>
      <c r="B32" s="350" t="s">
        <v>1035</v>
      </c>
      <c r="C32" s="364">
        <v>0</v>
      </c>
      <c r="D32" s="364">
        <v>4454079.51</v>
      </c>
      <c r="E32" s="365">
        <v>4454079.51</v>
      </c>
    </row>
    <row r="33" spans="1:5" x14ac:dyDescent="0.2">
      <c r="A33" s="349"/>
      <c r="B33" s="350" t="s">
        <v>1036</v>
      </c>
      <c r="C33" s="364">
        <v>0</v>
      </c>
      <c r="D33" s="364">
        <v>20006836.969999999</v>
      </c>
      <c r="E33" s="365">
        <v>20006836.969999999</v>
      </c>
    </row>
    <row r="34" spans="1:5" x14ac:dyDescent="0.2">
      <c r="A34" s="349"/>
      <c r="B34" s="350" t="s">
        <v>1037</v>
      </c>
      <c r="C34" s="364">
        <v>0</v>
      </c>
      <c r="D34" s="364">
        <v>0</v>
      </c>
      <c r="E34" s="365">
        <v>0</v>
      </c>
    </row>
    <row r="35" spans="1:5" x14ac:dyDescent="0.2">
      <c r="A35" s="349"/>
      <c r="B35" s="350" t="s">
        <v>1038</v>
      </c>
      <c r="C35" s="364">
        <v>0</v>
      </c>
      <c r="D35" s="364">
        <v>0</v>
      </c>
      <c r="E35" s="365">
        <v>0</v>
      </c>
    </row>
    <row r="36" spans="1:5" x14ac:dyDescent="0.2">
      <c r="A36" s="355" t="s">
        <v>1039</v>
      </c>
      <c r="B36" s="350"/>
      <c r="C36" s="366">
        <f>SUM(C37:C39)</f>
        <v>0</v>
      </c>
      <c r="D36" s="366">
        <f>SUM(D37:D39)</f>
        <v>0</v>
      </c>
      <c r="E36" s="367">
        <f>SUM(E37:E39)</f>
        <v>0</v>
      </c>
    </row>
    <row r="37" spans="1:5" x14ac:dyDescent="0.2">
      <c r="A37" s="349"/>
      <c r="B37" s="350" t="s">
        <v>1036</v>
      </c>
      <c r="C37" s="364">
        <v>0</v>
      </c>
      <c r="D37" s="364">
        <v>0</v>
      </c>
      <c r="E37" s="365">
        <v>0</v>
      </c>
    </row>
    <row r="38" spans="1:5" x14ac:dyDescent="0.2">
      <c r="B38" s="343" t="s">
        <v>1037</v>
      </c>
      <c r="C38" s="364">
        <v>0</v>
      </c>
      <c r="D38" s="364">
        <v>0</v>
      </c>
      <c r="E38" s="365">
        <v>0</v>
      </c>
    </row>
    <row r="39" spans="1:5" x14ac:dyDescent="0.2">
      <c r="B39" s="343" t="s">
        <v>1040</v>
      </c>
      <c r="C39" s="364">
        <v>0</v>
      </c>
      <c r="D39" s="364">
        <v>0</v>
      </c>
      <c r="E39" s="365">
        <v>0</v>
      </c>
    </row>
    <row r="40" spans="1:5" x14ac:dyDescent="0.2">
      <c r="A40" s="358"/>
      <c r="B40" s="359" t="s">
        <v>1030</v>
      </c>
      <c r="C40" s="360">
        <f>C28+C36</f>
        <v>0</v>
      </c>
      <c r="D40" s="360">
        <f>D28+D36</f>
        <v>103471539.86</v>
      </c>
      <c r="E40" s="361">
        <f>E28+E36</f>
        <v>103471539.86</v>
      </c>
    </row>
    <row r="41" spans="1:5" x14ac:dyDescent="0.2">
      <c r="A41" s="343" t="s">
        <v>943</v>
      </c>
    </row>
  </sheetData>
  <mergeCells count="3">
    <mergeCell ref="A1:E1"/>
    <mergeCell ref="A2:B2"/>
    <mergeCell ref="A27:B27"/>
  </mergeCells>
  <pageMargins left="0.7" right="0.7" top="0.75" bottom="0.75" header="0.3" footer="0.3"/>
  <pageSetup scale="8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zoomScaleNormal="100" zoomScaleSheetLayoutView="90" workbookViewId="0">
      <selection activeCell="H1" sqref="H1"/>
    </sheetView>
  </sheetViews>
  <sheetFormatPr baseColWidth="10" defaultColWidth="11.42578125" defaultRowHeight="11.25" x14ac:dyDescent="0.2"/>
  <cols>
    <col min="1" max="1" width="62.42578125" style="368" customWidth="1"/>
    <col min="2" max="2" width="15.7109375" style="368" customWidth="1"/>
    <col min="3" max="3" width="18.7109375" style="368" customWidth="1"/>
    <col min="4" max="4" width="15.7109375" style="368" customWidth="1"/>
    <col min="5" max="7" width="15.7109375" style="381" customWidth="1"/>
    <col min="8" max="16384" width="11.42578125" style="368"/>
  </cols>
  <sheetData>
    <row r="1" spans="1:8" ht="50.1" customHeight="1" x14ac:dyDescent="0.2">
      <c r="A1" s="588" t="s">
        <v>1041</v>
      </c>
      <c r="B1" s="588"/>
      <c r="C1" s="588"/>
      <c r="D1" s="588"/>
      <c r="E1" s="588"/>
      <c r="F1" s="588"/>
      <c r="G1" s="589"/>
    </row>
    <row r="2" spans="1:8" ht="15" customHeight="1" x14ac:dyDescent="0.2">
      <c r="A2" s="590"/>
      <c r="B2" s="588" t="s">
        <v>923</v>
      </c>
      <c r="C2" s="588"/>
      <c r="D2" s="588"/>
      <c r="E2" s="588"/>
      <c r="F2" s="588"/>
      <c r="G2" s="594" t="s">
        <v>924</v>
      </c>
    </row>
    <row r="3" spans="1:8" ht="24.95" customHeight="1" x14ac:dyDescent="0.2">
      <c r="A3" s="591"/>
      <c r="B3" s="369" t="s">
        <v>925</v>
      </c>
      <c r="C3" s="297" t="s">
        <v>926</v>
      </c>
      <c r="D3" s="297" t="s">
        <v>887</v>
      </c>
      <c r="E3" s="297" t="s">
        <v>888</v>
      </c>
      <c r="F3" s="370" t="s">
        <v>927</v>
      </c>
      <c r="G3" s="595"/>
    </row>
    <row r="4" spans="1:8" x14ac:dyDescent="0.2">
      <c r="A4" s="592"/>
      <c r="B4" s="298">
        <v>1</v>
      </c>
      <c r="C4" s="298">
        <v>2</v>
      </c>
      <c r="D4" s="298" t="s">
        <v>928</v>
      </c>
      <c r="E4" s="298">
        <v>4</v>
      </c>
      <c r="F4" s="298">
        <v>5</v>
      </c>
      <c r="G4" s="298" t="s">
        <v>929</v>
      </c>
    </row>
    <row r="5" spans="1:8" x14ac:dyDescent="0.2">
      <c r="A5" s="371" t="s">
        <v>1042</v>
      </c>
      <c r="B5" s="372"/>
      <c r="C5" s="372"/>
      <c r="D5" s="372"/>
      <c r="E5" s="372"/>
      <c r="F5" s="372"/>
      <c r="G5" s="372"/>
    </row>
    <row r="6" spans="1:8" x14ac:dyDescent="0.2">
      <c r="A6" s="373" t="s">
        <v>1043</v>
      </c>
      <c r="B6" s="374">
        <f>SUM(B7:B8)</f>
        <v>0</v>
      </c>
      <c r="C6" s="374">
        <f>SUM(C7:C8)</f>
        <v>0</v>
      </c>
      <c r="D6" s="374">
        <f t="shared" ref="D6:G6" si="0">SUM(D7:D8)</f>
        <v>0</v>
      </c>
      <c r="E6" s="374">
        <f t="shared" si="0"/>
        <v>0</v>
      </c>
      <c r="F6" s="374">
        <f t="shared" si="0"/>
        <v>0</v>
      </c>
      <c r="G6" s="374">
        <f t="shared" si="0"/>
        <v>0</v>
      </c>
      <c r="H6" s="375">
        <v>0</v>
      </c>
    </row>
    <row r="7" spans="1:8" x14ac:dyDescent="0.2">
      <c r="A7" s="376" t="s">
        <v>1044</v>
      </c>
      <c r="B7" s="377">
        <v>0</v>
      </c>
      <c r="C7" s="377">
        <v>0</v>
      </c>
      <c r="D7" s="377">
        <f>B7+C7</f>
        <v>0</v>
      </c>
      <c r="E7" s="377">
        <v>0</v>
      </c>
      <c r="F7" s="377">
        <v>0</v>
      </c>
      <c r="G7" s="377">
        <f>D7-E7</f>
        <v>0</v>
      </c>
      <c r="H7" s="375" t="s">
        <v>1045</v>
      </c>
    </row>
    <row r="8" spans="1:8" x14ac:dyDescent="0.2">
      <c r="A8" s="376" t="s">
        <v>1046</v>
      </c>
      <c r="B8" s="377">
        <v>0</v>
      </c>
      <c r="C8" s="377">
        <v>0</v>
      </c>
      <c r="D8" s="377">
        <f>B8+C8</f>
        <v>0</v>
      </c>
      <c r="E8" s="377">
        <v>0</v>
      </c>
      <c r="F8" s="377">
        <v>0</v>
      </c>
      <c r="G8" s="377">
        <f>D8-E8</f>
        <v>0</v>
      </c>
      <c r="H8" s="375" t="s">
        <v>1047</v>
      </c>
    </row>
    <row r="9" spans="1:8" x14ac:dyDescent="0.2">
      <c r="A9" s="373" t="s">
        <v>1048</v>
      </c>
      <c r="B9" s="374">
        <f>SUM(B10:B17)</f>
        <v>246372284.69</v>
      </c>
      <c r="C9" s="374">
        <f>SUM(C10:C17)</f>
        <v>282953391.51999998</v>
      </c>
      <c r="D9" s="374">
        <f t="shared" ref="D9:G9" si="1">SUM(D10:D17)</f>
        <v>529325676.20999998</v>
      </c>
      <c r="E9" s="374">
        <f t="shared" si="1"/>
        <v>134057670.47</v>
      </c>
      <c r="F9" s="374">
        <f t="shared" si="1"/>
        <v>134057670.47</v>
      </c>
      <c r="G9" s="374">
        <f t="shared" si="1"/>
        <v>395268005.74000001</v>
      </c>
      <c r="H9" s="375">
        <v>0</v>
      </c>
    </row>
    <row r="10" spans="1:8" x14ac:dyDescent="0.2">
      <c r="A10" s="376" t="s">
        <v>1049</v>
      </c>
      <c r="B10" s="377">
        <v>246372284.69</v>
      </c>
      <c r="C10" s="377">
        <v>282953391.51999998</v>
      </c>
      <c r="D10" s="377">
        <f t="shared" ref="D10:D17" si="2">B10+C10</f>
        <v>529325676.20999998</v>
      </c>
      <c r="E10" s="377">
        <v>134057670.47</v>
      </c>
      <c r="F10" s="377">
        <v>134057670.47</v>
      </c>
      <c r="G10" s="377">
        <f t="shared" ref="G10:G17" si="3">D10-E10</f>
        <v>395268005.74000001</v>
      </c>
      <c r="H10" s="375" t="s">
        <v>1050</v>
      </c>
    </row>
    <row r="11" spans="1:8" x14ac:dyDescent="0.2">
      <c r="A11" s="376" t="s">
        <v>1051</v>
      </c>
      <c r="B11" s="377">
        <v>0</v>
      </c>
      <c r="C11" s="377">
        <v>0</v>
      </c>
      <c r="D11" s="377">
        <f t="shared" si="2"/>
        <v>0</v>
      </c>
      <c r="E11" s="377">
        <v>0</v>
      </c>
      <c r="F11" s="377">
        <v>0</v>
      </c>
      <c r="G11" s="377">
        <f t="shared" si="3"/>
        <v>0</v>
      </c>
      <c r="H11" s="375" t="s">
        <v>1011</v>
      </c>
    </row>
    <row r="12" spans="1:8" x14ac:dyDescent="0.2">
      <c r="A12" s="376" t="s">
        <v>1052</v>
      </c>
      <c r="B12" s="377">
        <v>0</v>
      </c>
      <c r="C12" s="377">
        <v>0</v>
      </c>
      <c r="D12" s="377">
        <f t="shared" si="2"/>
        <v>0</v>
      </c>
      <c r="E12" s="377">
        <v>0</v>
      </c>
      <c r="F12" s="377">
        <v>0</v>
      </c>
      <c r="G12" s="377">
        <f t="shared" si="3"/>
        <v>0</v>
      </c>
      <c r="H12" s="375" t="s">
        <v>1053</v>
      </c>
    </row>
    <row r="13" spans="1:8" x14ac:dyDescent="0.2">
      <c r="A13" s="376" t="s">
        <v>1054</v>
      </c>
      <c r="B13" s="377">
        <v>0</v>
      </c>
      <c r="C13" s="377">
        <v>0</v>
      </c>
      <c r="D13" s="377">
        <f t="shared" si="2"/>
        <v>0</v>
      </c>
      <c r="E13" s="377">
        <v>0</v>
      </c>
      <c r="F13" s="377">
        <v>0</v>
      </c>
      <c r="G13" s="377">
        <f t="shared" si="3"/>
        <v>0</v>
      </c>
      <c r="H13" s="375" t="s">
        <v>1055</v>
      </c>
    </row>
    <row r="14" spans="1:8" x14ac:dyDescent="0.2">
      <c r="A14" s="376" t="s">
        <v>1056</v>
      </c>
      <c r="B14" s="377">
        <v>0</v>
      </c>
      <c r="C14" s="377">
        <v>0</v>
      </c>
      <c r="D14" s="377">
        <f t="shared" si="2"/>
        <v>0</v>
      </c>
      <c r="E14" s="377">
        <v>0</v>
      </c>
      <c r="F14" s="377">
        <v>0</v>
      </c>
      <c r="G14" s="377">
        <f t="shared" si="3"/>
        <v>0</v>
      </c>
      <c r="H14" s="375" t="s">
        <v>1057</v>
      </c>
    </row>
    <row r="15" spans="1:8" x14ac:dyDescent="0.2">
      <c r="A15" s="376" t="s">
        <v>1058</v>
      </c>
      <c r="B15" s="377">
        <v>0</v>
      </c>
      <c r="C15" s="377">
        <v>0</v>
      </c>
      <c r="D15" s="377">
        <f t="shared" si="2"/>
        <v>0</v>
      </c>
      <c r="E15" s="377">
        <v>0</v>
      </c>
      <c r="F15" s="377">
        <v>0</v>
      </c>
      <c r="G15" s="377">
        <f t="shared" si="3"/>
        <v>0</v>
      </c>
      <c r="H15" s="375" t="s">
        <v>1010</v>
      </c>
    </row>
    <row r="16" spans="1:8" x14ac:dyDescent="0.2">
      <c r="A16" s="376" t="s">
        <v>1059</v>
      </c>
      <c r="B16" s="377">
        <v>0</v>
      </c>
      <c r="C16" s="377">
        <v>0</v>
      </c>
      <c r="D16" s="377">
        <f t="shared" si="2"/>
        <v>0</v>
      </c>
      <c r="E16" s="377">
        <v>0</v>
      </c>
      <c r="F16" s="377">
        <v>0</v>
      </c>
      <c r="G16" s="377">
        <f t="shared" si="3"/>
        <v>0</v>
      </c>
      <c r="H16" s="375" t="s">
        <v>1060</v>
      </c>
    </row>
    <row r="17" spans="1:8" x14ac:dyDescent="0.2">
      <c r="A17" s="376" t="s">
        <v>1061</v>
      </c>
      <c r="B17" s="377">
        <v>0</v>
      </c>
      <c r="C17" s="377">
        <v>0</v>
      </c>
      <c r="D17" s="377">
        <f t="shared" si="2"/>
        <v>0</v>
      </c>
      <c r="E17" s="377">
        <v>0</v>
      </c>
      <c r="F17" s="377">
        <v>0</v>
      </c>
      <c r="G17" s="377">
        <f t="shared" si="3"/>
        <v>0</v>
      </c>
      <c r="H17" s="375" t="s">
        <v>1062</v>
      </c>
    </row>
    <row r="18" spans="1:8" x14ac:dyDescent="0.2">
      <c r="A18" s="373" t="s">
        <v>1063</v>
      </c>
      <c r="B18" s="374">
        <f>SUM(B19:B21)</f>
        <v>45341854.600000001</v>
      </c>
      <c r="C18" s="374">
        <f>SUM(C19:C21)</f>
        <v>68336686.739999995</v>
      </c>
      <c r="D18" s="374">
        <f t="shared" ref="D18:G18" si="4">SUM(D19:D21)</f>
        <v>113678541.33999999</v>
      </c>
      <c r="E18" s="374">
        <f t="shared" si="4"/>
        <v>33197942.010000002</v>
      </c>
      <c r="F18" s="374">
        <f t="shared" si="4"/>
        <v>33197942.010000002</v>
      </c>
      <c r="G18" s="374">
        <f t="shared" si="4"/>
        <v>80480599.329999998</v>
      </c>
      <c r="H18" s="375">
        <v>0</v>
      </c>
    </row>
    <row r="19" spans="1:8" x14ac:dyDescent="0.2">
      <c r="A19" s="376" t="s">
        <v>1064</v>
      </c>
      <c r="B19" s="377">
        <v>42789016.75</v>
      </c>
      <c r="C19" s="377">
        <v>68280691.739999995</v>
      </c>
      <c r="D19" s="377">
        <f t="shared" ref="D19:D21" si="5">B19+C19</f>
        <v>111069708.48999999</v>
      </c>
      <c r="E19" s="377">
        <v>32656718.050000001</v>
      </c>
      <c r="F19" s="377">
        <v>32656718.050000001</v>
      </c>
      <c r="G19" s="377">
        <f t="shared" ref="G19:G21" si="6">D19-E19</f>
        <v>78412990.439999998</v>
      </c>
      <c r="H19" s="375" t="s">
        <v>1065</v>
      </c>
    </row>
    <row r="20" spans="1:8" x14ac:dyDescent="0.2">
      <c r="A20" s="376" t="s">
        <v>1066</v>
      </c>
      <c r="B20" s="377">
        <v>2552837.85</v>
      </c>
      <c r="C20" s="377">
        <v>55995</v>
      </c>
      <c r="D20" s="377">
        <f t="shared" si="5"/>
        <v>2608832.85</v>
      </c>
      <c r="E20" s="377">
        <v>541223.96</v>
      </c>
      <c r="F20" s="377">
        <v>541223.96</v>
      </c>
      <c r="G20" s="377">
        <f t="shared" si="6"/>
        <v>2067608.8900000001</v>
      </c>
      <c r="H20" s="375" t="s">
        <v>1067</v>
      </c>
    </row>
    <row r="21" spans="1:8" x14ac:dyDescent="0.2">
      <c r="A21" s="376" t="s">
        <v>1068</v>
      </c>
      <c r="B21" s="377">
        <v>0</v>
      </c>
      <c r="C21" s="377">
        <v>0</v>
      </c>
      <c r="D21" s="377">
        <f t="shared" si="5"/>
        <v>0</v>
      </c>
      <c r="E21" s="377">
        <v>0</v>
      </c>
      <c r="F21" s="377">
        <v>0</v>
      </c>
      <c r="G21" s="377">
        <f t="shared" si="6"/>
        <v>0</v>
      </c>
      <c r="H21" s="375" t="s">
        <v>1069</v>
      </c>
    </row>
    <row r="22" spans="1:8" x14ac:dyDescent="0.2">
      <c r="A22" s="373" t="s">
        <v>1070</v>
      </c>
      <c r="B22" s="374">
        <f>SUM(B23:B24)</f>
        <v>0</v>
      </c>
      <c r="C22" s="374">
        <f>SUM(C23:C24)</f>
        <v>0</v>
      </c>
      <c r="D22" s="374">
        <f t="shared" ref="D22:G22" si="7">SUM(D23:D24)</f>
        <v>0</v>
      </c>
      <c r="E22" s="374">
        <f t="shared" si="7"/>
        <v>0</v>
      </c>
      <c r="F22" s="374">
        <f t="shared" si="7"/>
        <v>0</v>
      </c>
      <c r="G22" s="374">
        <f t="shared" si="7"/>
        <v>0</v>
      </c>
      <c r="H22" s="375">
        <v>0</v>
      </c>
    </row>
    <row r="23" spans="1:8" x14ac:dyDescent="0.2">
      <c r="A23" s="376" t="s">
        <v>1071</v>
      </c>
      <c r="B23" s="377">
        <v>0</v>
      </c>
      <c r="C23" s="377">
        <v>0</v>
      </c>
      <c r="D23" s="377">
        <f t="shared" ref="D23:D24" si="8">B23+C23</f>
        <v>0</v>
      </c>
      <c r="E23" s="377">
        <v>0</v>
      </c>
      <c r="F23" s="377">
        <v>0</v>
      </c>
      <c r="G23" s="377">
        <f t="shared" ref="G23:G24" si="9">D23-E23</f>
        <v>0</v>
      </c>
      <c r="H23" s="375" t="s">
        <v>1072</v>
      </c>
    </row>
    <row r="24" spans="1:8" x14ac:dyDescent="0.2">
      <c r="A24" s="376" t="s">
        <v>1073</v>
      </c>
      <c r="B24" s="377">
        <v>0</v>
      </c>
      <c r="C24" s="377">
        <v>0</v>
      </c>
      <c r="D24" s="377">
        <f t="shared" si="8"/>
        <v>0</v>
      </c>
      <c r="E24" s="377">
        <v>0</v>
      </c>
      <c r="F24" s="377">
        <v>0</v>
      </c>
      <c r="G24" s="377">
        <f t="shared" si="9"/>
        <v>0</v>
      </c>
      <c r="H24" s="375" t="s">
        <v>1074</v>
      </c>
    </row>
    <row r="25" spans="1:8" x14ac:dyDescent="0.2">
      <c r="A25" s="373" t="s">
        <v>1075</v>
      </c>
      <c r="B25" s="374">
        <f>SUM(B26:B29)</f>
        <v>0</v>
      </c>
      <c r="C25" s="374">
        <f>SUM(C26:C29)</f>
        <v>0</v>
      </c>
      <c r="D25" s="374">
        <f t="shared" ref="D25:G25" si="10">SUM(D26:D29)</f>
        <v>0</v>
      </c>
      <c r="E25" s="374">
        <f t="shared" si="10"/>
        <v>0</v>
      </c>
      <c r="F25" s="374">
        <f t="shared" si="10"/>
        <v>0</v>
      </c>
      <c r="G25" s="374">
        <f t="shared" si="10"/>
        <v>0</v>
      </c>
      <c r="H25" s="375">
        <v>0</v>
      </c>
    </row>
    <row r="26" spans="1:8" x14ac:dyDescent="0.2">
      <c r="A26" s="376" t="s">
        <v>1076</v>
      </c>
      <c r="B26" s="377">
        <v>0</v>
      </c>
      <c r="C26" s="377">
        <v>0</v>
      </c>
      <c r="D26" s="377">
        <f t="shared" ref="D26:D29" si="11">B26+C26</f>
        <v>0</v>
      </c>
      <c r="E26" s="377">
        <v>0</v>
      </c>
      <c r="F26" s="377">
        <v>0</v>
      </c>
      <c r="G26" s="377">
        <f t="shared" ref="G26:G29" si="12">D26-E26</f>
        <v>0</v>
      </c>
      <c r="H26" s="375" t="s">
        <v>1077</v>
      </c>
    </row>
    <row r="27" spans="1:8" x14ac:dyDescent="0.2">
      <c r="A27" s="376" t="s">
        <v>1078</v>
      </c>
      <c r="B27" s="377">
        <v>0</v>
      </c>
      <c r="C27" s="377">
        <v>0</v>
      </c>
      <c r="D27" s="377">
        <f t="shared" si="11"/>
        <v>0</v>
      </c>
      <c r="E27" s="377">
        <v>0</v>
      </c>
      <c r="F27" s="377">
        <v>0</v>
      </c>
      <c r="G27" s="377">
        <f t="shared" si="12"/>
        <v>0</v>
      </c>
      <c r="H27" s="375" t="s">
        <v>1079</v>
      </c>
    </row>
    <row r="28" spans="1:8" x14ac:dyDescent="0.2">
      <c r="A28" s="376" t="s">
        <v>1080</v>
      </c>
      <c r="B28" s="377">
        <v>0</v>
      </c>
      <c r="C28" s="377">
        <v>0</v>
      </c>
      <c r="D28" s="377">
        <f t="shared" si="11"/>
        <v>0</v>
      </c>
      <c r="E28" s="377">
        <v>0</v>
      </c>
      <c r="F28" s="377">
        <v>0</v>
      </c>
      <c r="G28" s="377">
        <f t="shared" si="12"/>
        <v>0</v>
      </c>
      <c r="H28" s="375" t="s">
        <v>1081</v>
      </c>
    </row>
    <row r="29" spans="1:8" x14ac:dyDescent="0.2">
      <c r="A29" s="376" t="s">
        <v>1082</v>
      </c>
      <c r="B29" s="377">
        <v>0</v>
      </c>
      <c r="C29" s="377">
        <v>0</v>
      </c>
      <c r="D29" s="377">
        <f t="shared" si="11"/>
        <v>0</v>
      </c>
      <c r="E29" s="377">
        <v>0</v>
      </c>
      <c r="F29" s="377">
        <v>0</v>
      </c>
      <c r="G29" s="377">
        <f t="shared" si="12"/>
        <v>0</v>
      </c>
      <c r="H29" s="375" t="s">
        <v>1083</v>
      </c>
    </row>
    <row r="30" spans="1:8" x14ac:dyDescent="0.2">
      <c r="A30" s="373" t="s">
        <v>1084</v>
      </c>
      <c r="B30" s="374">
        <f>SUM(B31)</f>
        <v>0</v>
      </c>
      <c r="C30" s="374">
        <f t="shared" ref="C30:G30" si="13">SUM(C31)</f>
        <v>0</v>
      </c>
      <c r="D30" s="374">
        <f t="shared" si="13"/>
        <v>0</v>
      </c>
      <c r="E30" s="374">
        <f t="shared" si="13"/>
        <v>0</v>
      </c>
      <c r="F30" s="374">
        <f t="shared" si="13"/>
        <v>0</v>
      </c>
      <c r="G30" s="374">
        <f t="shared" si="13"/>
        <v>0</v>
      </c>
      <c r="H30" s="375">
        <v>0</v>
      </c>
    </row>
    <row r="31" spans="1:8" x14ac:dyDescent="0.2">
      <c r="A31" s="376" t="s">
        <v>1085</v>
      </c>
      <c r="B31" s="377">
        <v>0</v>
      </c>
      <c r="C31" s="377">
        <v>0</v>
      </c>
      <c r="D31" s="377">
        <f t="shared" ref="D31:D34" si="14">B31+C31</f>
        <v>0</v>
      </c>
      <c r="E31" s="377">
        <v>0</v>
      </c>
      <c r="F31" s="377">
        <v>0</v>
      </c>
      <c r="G31" s="377">
        <f t="shared" ref="G31:G34" si="15">D31-E31</f>
        <v>0</v>
      </c>
      <c r="H31" s="375" t="s">
        <v>1086</v>
      </c>
    </row>
    <row r="32" spans="1:8" x14ac:dyDescent="0.2">
      <c r="A32" s="378" t="s">
        <v>1087</v>
      </c>
      <c r="B32" s="374">
        <v>0</v>
      </c>
      <c r="C32" s="374">
        <v>0</v>
      </c>
      <c r="D32" s="374">
        <f t="shared" si="14"/>
        <v>0</v>
      </c>
      <c r="E32" s="374">
        <v>0</v>
      </c>
      <c r="F32" s="374">
        <v>0</v>
      </c>
      <c r="G32" s="374">
        <f t="shared" si="15"/>
        <v>0</v>
      </c>
      <c r="H32" s="375" t="s">
        <v>1088</v>
      </c>
    </row>
    <row r="33" spans="1:8" x14ac:dyDescent="0.2">
      <c r="A33" s="378" t="s">
        <v>1089</v>
      </c>
      <c r="B33" s="374">
        <v>0</v>
      </c>
      <c r="C33" s="374">
        <v>0</v>
      </c>
      <c r="D33" s="374">
        <f t="shared" si="14"/>
        <v>0</v>
      </c>
      <c r="E33" s="374">
        <v>0</v>
      </c>
      <c r="F33" s="374">
        <v>0</v>
      </c>
      <c r="G33" s="374">
        <f t="shared" si="15"/>
        <v>0</v>
      </c>
      <c r="H33" s="375" t="s">
        <v>1090</v>
      </c>
    </row>
    <row r="34" spans="1:8" x14ac:dyDescent="0.2">
      <c r="A34" s="378" t="s">
        <v>1005</v>
      </c>
      <c r="B34" s="374">
        <v>0</v>
      </c>
      <c r="C34" s="374">
        <v>0</v>
      </c>
      <c r="D34" s="374">
        <f t="shared" si="14"/>
        <v>0</v>
      </c>
      <c r="E34" s="374">
        <v>0</v>
      </c>
      <c r="F34" s="374">
        <v>0</v>
      </c>
      <c r="G34" s="374">
        <f t="shared" si="15"/>
        <v>0</v>
      </c>
      <c r="H34" s="375" t="s">
        <v>1091</v>
      </c>
    </row>
    <row r="35" spans="1:8" ht="13.5" customHeight="1" x14ac:dyDescent="0.25">
      <c r="A35" s="379"/>
      <c r="B35" s="380">
        <f>SUM(B6+B9+B18+B22+B25+B30+B32+B33+B34)</f>
        <v>291714139.29000002</v>
      </c>
      <c r="C35" s="380">
        <f t="shared" ref="C35:G35" si="16">SUM(C6+C9+C18+C22+C25+C30+C32+C33+C34)</f>
        <v>351290078.25999999</v>
      </c>
      <c r="D35" s="380">
        <f t="shared" si="16"/>
        <v>643004217.54999995</v>
      </c>
      <c r="E35" s="380">
        <f t="shared" si="16"/>
        <v>167255612.47999999</v>
      </c>
      <c r="F35" s="380">
        <f t="shared" si="16"/>
        <v>167255612.47999999</v>
      </c>
      <c r="G35" s="380">
        <f t="shared" si="16"/>
        <v>475748605.06999999</v>
      </c>
    </row>
    <row r="37" spans="1:8" x14ac:dyDescent="0.2">
      <c r="A37" s="343" t="s">
        <v>943</v>
      </c>
    </row>
  </sheetData>
  <sheetProtection formatCells="0" formatColumns="0" formatRows="0" autoFilter="0"/>
  <protectedRanges>
    <protectedRange sqref="A36:G65520" name="Rango1"/>
    <protectedRange sqref="B30 B6 A10:B17 B9 A19:B21 B18 A23:B24 B22 A26:B29 B25 A7:B8 C6:G34 A31:B34" name="Rango1_3"/>
    <protectedRange sqref="B4:G5" name="Rango1_2_2"/>
    <protectedRange sqref="A35:G35" name="Rango1_1_2"/>
  </protectedRanges>
  <mergeCells count="4">
    <mergeCell ref="A1:G1"/>
    <mergeCell ref="A2:A4"/>
    <mergeCell ref="B2:F2"/>
    <mergeCell ref="G2:G3"/>
  </mergeCells>
  <pageMargins left="0.70866141732283472" right="0.70866141732283472" top="0.74803149606299213" bottom="0.74803149606299213" header="0.31496062992125984" footer="0.31496062992125984"/>
  <pageSetup scale="71"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4"/>
  <sheetViews>
    <sheetView workbookViewId="0">
      <selection sqref="A1:O1"/>
    </sheetView>
  </sheetViews>
  <sheetFormatPr baseColWidth="10" defaultColWidth="11.42578125" defaultRowHeight="11.25" x14ac:dyDescent="0.2"/>
  <cols>
    <col min="1" max="1" width="14.42578125" style="239" customWidth="1"/>
    <col min="2" max="2" width="28.140625" style="239" customWidth="1"/>
    <col min="3" max="3" width="34.42578125" style="239" customWidth="1"/>
    <col min="4" max="4" width="15.140625" style="239" customWidth="1"/>
    <col min="5" max="5" width="13.5703125" style="239" customWidth="1"/>
    <col min="6" max="6" width="13.85546875" style="239" customWidth="1"/>
    <col min="7" max="7" width="12.7109375" style="239" customWidth="1"/>
    <col min="8" max="8" width="14.85546875" style="239" customWidth="1"/>
    <col min="9" max="10" width="10.28515625" style="239" customWidth="1"/>
    <col min="11" max="11" width="24" style="239" customWidth="1"/>
    <col min="12" max="13" width="11.42578125" style="239" customWidth="1"/>
    <col min="14" max="14" width="11.7109375" style="239" customWidth="1"/>
    <col min="15" max="15" width="11.28515625" style="239" customWidth="1"/>
    <col min="16" max="16384" width="11.42578125" style="239"/>
  </cols>
  <sheetData>
    <row r="1" spans="1:15" ht="37.5" customHeight="1" x14ac:dyDescent="0.2">
      <c r="A1" s="613" t="s">
        <v>1097</v>
      </c>
      <c r="B1" s="614"/>
      <c r="C1" s="614"/>
      <c r="D1" s="614"/>
      <c r="E1" s="614"/>
      <c r="F1" s="614"/>
      <c r="G1" s="614"/>
      <c r="H1" s="614"/>
      <c r="I1" s="614"/>
      <c r="J1" s="614"/>
      <c r="K1" s="614"/>
      <c r="L1" s="614"/>
      <c r="M1" s="614"/>
      <c r="N1" s="614"/>
      <c r="O1" s="615"/>
    </row>
    <row r="2" spans="1:15" x14ac:dyDescent="0.2">
      <c r="A2" s="386"/>
      <c r="B2" s="386"/>
      <c r="C2" s="386"/>
      <c r="D2" s="386"/>
      <c r="E2" s="387"/>
      <c r="F2" s="388" t="s">
        <v>1098</v>
      </c>
      <c r="G2" s="389"/>
      <c r="H2" s="390"/>
      <c r="I2" s="391" t="s">
        <v>1099</v>
      </c>
      <c r="J2" s="391"/>
      <c r="K2" s="392"/>
      <c r="L2" s="393" t="s">
        <v>1100</v>
      </c>
      <c r="M2" s="389"/>
      <c r="N2" s="394" t="s">
        <v>1101</v>
      </c>
      <c r="O2" s="395"/>
    </row>
    <row r="3" spans="1:15" ht="33.75" x14ac:dyDescent="0.2">
      <c r="A3" s="396" t="s">
        <v>1102</v>
      </c>
      <c r="B3" s="396" t="s">
        <v>1103</v>
      </c>
      <c r="C3" s="396" t="s">
        <v>1104</v>
      </c>
      <c r="D3" s="396" t="s">
        <v>1105</v>
      </c>
      <c r="E3" s="397" t="s">
        <v>925</v>
      </c>
      <c r="F3" s="397" t="s">
        <v>887</v>
      </c>
      <c r="G3" s="397" t="s">
        <v>888</v>
      </c>
      <c r="H3" s="397" t="s">
        <v>1106</v>
      </c>
      <c r="I3" s="397" t="s">
        <v>887</v>
      </c>
      <c r="J3" s="397" t="s">
        <v>1107</v>
      </c>
      <c r="K3" s="397" t="s">
        <v>1108</v>
      </c>
      <c r="L3" s="398" t="s">
        <v>1109</v>
      </c>
      <c r="M3" s="398" t="s">
        <v>1110</v>
      </c>
      <c r="N3" s="399" t="s">
        <v>1111</v>
      </c>
      <c r="O3" s="399" t="s">
        <v>1112</v>
      </c>
    </row>
    <row r="4" spans="1:15" x14ac:dyDescent="0.2">
      <c r="A4" s="400" t="s">
        <v>1553</v>
      </c>
      <c r="B4" s="400" t="s">
        <v>1340</v>
      </c>
      <c r="C4" s="400" t="s">
        <v>1341</v>
      </c>
      <c r="D4" s="401">
        <v>211213001010000</v>
      </c>
      <c r="E4" s="402">
        <v>3409253.64</v>
      </c>
      <c r="F4" s="402">
        <v>12083841.99</v>
      </c>
      <c r="G4" s="402">
        <v>8917333.1099999994</v>
      </c>
      <c r="H4" s="400">
        <v>25</v>
      </c>
      <c r="I4" s="403">
        <v>25</v>
      </c>
      <c r="J4" s="403">
        <v>5</v>
      </c>
      <c r="K4" s="400" t="s">
        <v>1342</v>
      </c>
      <c r="L4" s="404">
        <f t="shared" ref="L4:L54" si="0">G4/E4</f>
        <v>2.6156261902531837</v>
      </c>
      <c r="M4" s="404">
        <f t="shared" ref="M4:M54" si="1">G4/F4</f>
        <v>0.73795512365848137</v>
      </c>
      <c r="N4" s="404">
        <f t="shared" ref="N4:N54" si="2">J4/H4</f>
        <v>0.2</v>
      </c>
      <c r="O4" s="404">
        <f t="shared" ref="O4:O54" si="3">J4/I4</f>
        <v>0.2</v>
      </c>
    </row>
    <row r="5" spans="1:15" x14ac:dyDescent="0.2">
      <c r="A5" s="400" t="s">
        <v>1553</v>
      </c>
      <c r="B5" s="400" t="s">
        <v>1340</v>
      </c>
      <c r="C5" s="400" t="s">
        <v>1343</v>
      </c>
      <c r="D5" s="401">
        <v>211213001010000</v>
      </c>
      <c r="E5" s="402">
        <v>4870362.34</v>
      </c>
      <c r="F5" s="402">
        <v>17380375.670000002</v>
      </c>
      <c r="G5" s="402">
        <v>12739047.300000001</v>
      </c>
      <c r="H5" s="400">
        <v>10</v>
      </c>
      <c r="I5" s="403">
        <v>10</v>
      </c>
      <c r="J5" s="403">
        <v>5</v>
      </c>
      <c r="K5" s="400" t="s">
        <v>1344</v>
      </c>
      <c r="L5" s="404">
        <f t="shared" si="0"/>
        <v>2.6156261917876118</v>
      </c>
      <c r="M5" s="404">
        <f t="shared" si="1"/>
        <v>0.73295580842873687</v>
      </c>
      <c r="N5" s="404">
        <f t="shared" si="2"/>
        <v>0.5</v>
      </c>
      <c r="O5" s="404">
        <f t="shared" si="3"/>
        <v>0.5</v>
      </c>
    </row>
    <row r="6" spans="1:15" x14ac:dyDescent="0.2">
      <c r="A6" s="400" t="s">
        <v>1553</v>
      </c>
      <c r="B6" s="400" t="s">
        <v>1340</v>
      </c>
      <c r="C6" s="400" t="s">
        <v>1345</v>
      </c>
      <c r="D6" s="401">
        <v>211213001010000</v>
      </c>
      <c r="E6" s="402">
        <v>1461108.7</v>
      </c>
      <c r="F6" s="402">
        <v>5021797.0699999994</v>
      </c>
      <c r="G6" s="402">
        <v>3821714.19</v>
      </c>
      <c r="H6" s="400">
        <v>1</v>
      </c>
      <c r="I6" s="403">
        <v>1</v>
      </c>
      <c r="J6" s="403">
        <v>1</v>
      </c>
      <c r="K6" s="400" t="s">
        <v>1346</v>
      </c>
      <c r="L6" s="404">
        <f t="shared" si="0"/>
        <v>2.6156261953679421</v>
      </c>
      <c r="M6" s="404">
        <f t="shared" si="1"/>
        <v>0.76102521402761514</v>
      </c>
      <c r="N6" s="404">
        <f t="shared" si="2"/>
        <v>1</v>
      </c>
      <c r="O6" s="404">
        <f t="shared" si="3"/>
        <v>1</v>
      </c>
    </row>
    <row r="7" spans="1:15" x14ac:dyDescent="0.2">
      <c r="A7" s="400" t="s">
        <v>1554</v>
      </c>
      <c r="B7" s="400" t="s">
        <v>1347</v>
      </c>
      <c r="C7" s="400" t="s">
        <v>1348</v>
      </c>
      <c r="D7" s="401">
        <v>211213001020000</v>
      </c>
      <c r="E7" s="402">
        <v>2852466.86</v>
      </c>
      <c r="F7" s="402">
        <v>4475505.88</v>
      </c>
      <c r="G7" s="402">
        <v>799530.46</v>
      </c>
      <c r="H7" s="400">
        <v>215</v>
      </c>
      <c r="I7" s="403">
        <v>215</v>
      </c>
      <c r="J7" s="403">
        <v>56</v>
      </c>
      <c r="K7" s="400" t="s">
        <v>1349</v>
      </c>
      <c r="L7" s="404">
        <f t="shared" ref="L7:L10" si="4">G7/E7</f>
        <v>0.28029439051922939</v>
      </c>
      <c r="M7" s="404">
        <f t="shared" ref="M7:M10" si="5">G7/F7</f>
        <v>0.17864582941850587</v>
      </c>
      <c r="N7" s="404">
        <f t="shared" ref="N7:N10" si="6">J7/H7</f>
        <v>0.26046511627906976</v>
      </c>
      <c r="O7" s="404">
        <f t="shared" ref="O7:O10" si="7">J7/I7</f>
        <v>0.26046511627906976</v>
      </c>
    </row>
    <row r="8" spans="1:15" x14ac:dyDescent="0.2">
      <c r="A8" s="400" t="s">
        <v>1554</v>
      </c>
      <c r="B8" s="400" t="s">
        <v>1347</v>
      </c>
      <c r="C8" s="400" t="s">
        <v>1350</v>
      </c>
      <c r="D8" s="401">
        <v>211213001020000</v>
      </c>
      <c r="E8" s="402">
        <v>4278700.3099999996</v>
      </c>
      <c r="F8" s="402">
        <v>6713258.8300000001</v>
      </c>
      <c r="G8" s="402">
        <v>1199295.71</v>
      </c>
      <c r="H8" s="400">
        <v>4</v>
      </c>
      <c r="I8" s="403">
        <v>4</v>
      </c>
      <c r="J8" s="403">
        <v>1</v>
      </c>
      <c r="K8" s="400" t="s">
        <v>1351</v>
      </c>
      <c r="L8" s="404">
        <f t="shared" si="4"/>
        <v>0.2802943938833613</v>
      </c>
      <c r="M8" s="404">
        <f t="shared" si="5"/>
        <v>0.17864583213157595</v>
      </c>
      <c r="N8" s="404">
        <f t="shared" si="6"/>
        <v>0.25</v>
      </c>
      <c r="O8" s="404">
        <f t="shared" si="7"/>
        <v>0.25</v>
      </c>
    </row>
    <row r="9" spans="1:15" x14ac:dyDescent="0.2">
      <c r="A9" s="400" t="s">
        <v>1554</v>
      </c>
      <c r="B9" s="400" t="s">
        <v>1347</v>
      </c>
      <c r="C9" s="400" t="s">
        <v>1352</v>
      </c>
      <c r="D9" s="401">
        <v>211213001020000</v>
      </c>
      <c r="E9" s="402">
        <v>3565583.59</v>
      </c>
      <c r="F9" s="402">
        <v>5594382.3600000003</v>
      </c>
      <c r="G9" s="402">
        <v>999413.09</v>
      </c>
      <c r="H9" s="400">
        <v>70</v>
      </c>
      <c r="I9" s="403">
        <v>70</v>
      </c>
      <c r="J9" s="403">
        <v>4</v>
      </c>
      <c r="K9" s="405" t="s">
        <v>1353</v>
      </c>
      <c r="L9" s="404">
        <f t="shared" si="4"/>
        <v>0.28029439354694807</v>
      </c>
      <c r="M9" s="404">
        <f t="shared" si="5"/>
        <v>0.17864583178043625</v>
      </c>
      <c r="N9" s="404">
        <f t="shared" si="6"/>
        <v>5.7142857142857141E-2</v>
      </c>
      <c r="O9" s="404">
        <f t="shared" si="7"/>
        <v>5.7142857142857141E-2</v>
      </c>
    </row>
    <row r="10" spans="1:15" x14ac:dyDescent="0.2">
      <c r="A10" s="400" t="s">
        <v>1554</v>
      </c>
      <c r="B10" s="400" t="s">
        <v>1347</v>
      </c>
      <c r="C10" s="400" t="s">
        <v>1354</v>
      </c>
      <c r="D10" s="401">
        <v>211213001020000</v>
      </c>
      <c r="E10" s="402">
        <v>3565583.59</v>
      </c>
      <c r="F10" s="402">
        <v>5594382.3600000003</v>
      </c>
      <c r="G10" s="402">
        <v>999413.09</v>
      </c>
      <c r="H10" s="400">
        <v>48</v>
      </c>
      <c r="I10" s="403">
        <v>48</v>
      </c>
      <c r="J10" s="403">
        <v>10</v>
      </c>
      <c r="K10" s="400" t="s">
        <v>1355</v>
      </c>
      <c r="L10" s="404">
        <f t="shared" si="4"/>
        <v>0.28029439354694807</v>
      </c>
      <c r="M10" s="404">
        <f t="shared" si="5"/>
        <v>0.17864583178043625</v>
      </c>
      <c r="N10" s="404">
        <f t="shared" si="6"/>
        <v>0.20833333333333334</v>
      </c>
      <c r="O10" s="404">
        <f t="shared" si="7"/>
        <v>0.20833333333333334</v>
      </c>
    </row>
    <row r="11" spans="1:15" x14ac:dyDescent="0.2">
      <c r="A11" s="400" t="s">
        <v>1557</v>
      </c>
      <c r="B11" s="400" t="s">
        <v>1356</v>
      </c>
      <c r="C11" s="400" t="s">
        <v>1357</v>
      </c>
      <c r="D11" s="401">
        <v>211213001010100</v>
      </c>
      <c r="E11" s="402">
        <v>2276292.7400000002</v>
      </c>
      <c r="F11" s="402">
        <v>9319471.6400000006</v>
      </c>
      <c r="G11" s="402">
        <v>337242.38</v>
      </c>
      <c r="H11" s="400">
        <v>900</v>
      </c>
      <c r="I11" s="403">
        <v>900</v>
      </c>
      <c r="J11" s="403">
        <v>305</v>
      </c>
      <c r="K11" s="400" t="s">
        <v>1358</v>
      </c>
      <c r="L11" s="404">
        <f t="shared" ref="L11:L26" si="8">G11/E11</f>
        <v>0.14815422202682066</v>
      </c>
      <c r="M11" s="404">
        <f t="shared" ref="M11:M26" si="9">G11/F11</f>
        <v>3.6186856189628365E-2</v>
      </c>
      <c r="N11" s="404">
        <f t="shared" ref="N11:N26" si="10">J11/H11</f>
        <v>0.33888888888888891</v>
      </c>
      <c r="O11" s="404">
        <f t="shared" ref="O11:O26" si="11">J11/I11</f>
        <v>0.33888888888888891</v>
      </c>
    </row>
    <row r="12" spans="1:15" x14ac:dyDescent="0.2">
      <c r="A12" s="400" t="s">
        <v>1557</v>
      </c>
      <c r="B12" s="400" t="s">
        <v>1356</v>
      </c>
      <c r="C12" s="400" t="s">
        <v>1359</v>
      </c>
      <c r="D12" s="401">
        <v>211213001010100</v>
      </c>
      <c r="E12" s="402">
        <v>3414439.1</v>
      </c>
      <c r="F12" s="402">
        <v>13979207.48</v>
      </c>
      <c r="G12" s="402">
        <v>505863.57</v>
      </c>
      <c r="H12" s="400">
        <v>6</v>
      </c>
      <c r="I12" s="403">
        <v>6</v>
      </c>
      <c r="J12" s="403">
        <v>1</v>
      </c>
      <c r="K12" s="400" t="s">
        <v>1360</v>
      </c>
      <c r="L12" s="404">
        <f t="shared" si="8"/>
        <v>0.14815422246072568</v>
      </c>
      <c r="M12" s="404">
        <f t="shared" si="9"/>
        <v>3.6186856137855966E-2</v>
      </c>
      <c r="N12" s="404">
        <f t="shared" si="10"/>
        <v>0.16666666666666666</v>
      </c>
      <c r="O12" s="404">
        <f t="shared" si="11"/>
        <v>0.16666666666666666</v>
      </c>
    </row>
    <row r="13" spans="1:15" x14ac:dyDescent="0.2">
      <c r="A13" s="400" t="s">
        <v>1557</v>
      </c>
      <c r="B13" s="400" t="s">
        <v>1356</v>
      </c>
      <c r="C13" s="400" t="s">
        <v>1361</v>
      </c>
      <c r="D13" s="401">
        <v>211213001010100</v>
      </c>
      <c r="E13" s="402">
        <v>2276292.7400000002</v>
      </c>
      <c r="F13" s="402">
        <v>9319471.6400000006</v>
      </c>
      <c r="G13" s="402">
        <v>337242.38</v>
      </c>
      <c r="H13" s="400">
        <v>4</v>
      </c>
      <c r="I13" s="403">
        <v>4</v>
      </c>
      <c r="J13" s="403">
        <v>1</v>
      </c>
      <c r="K13" s="400" t="s">
        <v>1362</v>
      </c>
      <c r="L13" s="404">
        <f t="shared" si="8"/>
        <v>0.14815422202682066</v>
      </c>
      <c r="M13" s="404">
        <f t="shared" si="9"/>
        <v>3.6186856189628365E-2</v>
      </c>
      <c r="N13" s="404">
        <f t="shared" si="10"/>
        <v>0.25</v>
      </c>
      <c r="O13" s="404">
        <f t="shared" si="11"/>
        <v>0.25</v>
      </c>
    </row>
    <row r="14" spans="1:15" x14ac:dyDescent="0.2">
      <c r="A14" s="400" t="s">
        <v>1557</v>
      </c>
      <c r="B14" s="400" t="s">
        <v>1356</v>
      </c>
      <c r="C14" s="400" t="s">
        <v>1363</v>
      </c>
      <c r="D14" s="401">
        <v>211213001010100</v>
      </c>
      <c r="E14" s="402">
        <v>1707219.56</v>
      </c>
      <c r="F14" s="402">
        <v>6989603.7300000004</v>
      </c>
      <c r="G14" s="402">
        <v>252931.78</v>
      </c>
      <c r="H14" s="400">
        <v>6</v>
      </c>
      <c r="I14" s="403">
        <v>6</v>
      </c>
      <c r="J14" s="403">
        <v>11</v>
      </c>
      <c r="K14" s="400" t="s">
        <v>1364</v>
      </c>
      <c r="L14" s="404">
        <f t="shared" si="8"/>
        <v>0.14815421866417697</v>
      </c>
      <c r="M14" s="404">
        <f t="shared" si="9"/>
        <v>3.6186855474280223E-2</v>
      </c>
      <c r="N14" s="404">
        <f t="shared" si="10"/>
        <v>1.8333333333333333</v>
      </c>
      <c r="O14" s="404">
        <f t="shared" si="11"/>
        <v>1.8333333333333333</v>
      </c>
    </row>
    <row r="15" spans="1:15" x14ac:dyDescent="0.2">
      <c r="A15" s="400" t="s">
        <v>1557</v>
      </c>
      <c r="B15" s="400" t="s">
        <v>1356</v>
      </c>
      <c r="C15" s="400" t="s">
        <v>1365</v>
      </c>
      <c r="D15" s="401">
        <v>211213001010100</v>
      </c>
      <c r="E15" s="402">
        <v>1707219.56</v>
      </c>
      <c r="F15" s="402">
        <v>6989603.7300000004</v>
      </c>
      <c r="G15" s="402">
        <v>252931.78</v>
      </c>
      <c r="H15" s="400">
        <v>4</v>
      </c>
      <c r="I15" s="403">
        <v>4</v>
      </c>
      <c r="J15" s="403">
        <v>4</v>
      </c>
      <c r="K15" s="400" t="s">
        <v>1366</v>
      </c>
      <c r="L15" s="404">
        <f t="shared" si="8"/>
        <v>0.14815421866417697</v>
      </c>
      <c r="M15" s="404">
        <f t="shared" si="9"/>
        <v>3.6186855474280223E-2</v>
      </c>
      <c r="N15" s="404">
        <f t="shared" si="10"/>
        <v>1</v>
      </c>
      <c r="O15" s="404">
        <f t="shared" si="11"/>
        <v>1</v>
      </c>
    </row>
    <row r="16" spans="1:15" x14ac:dyDescent="0.2">
      <c r="A16" s="400" t="s">
        <v>1555</v>
      </c>
      <c r="B16" s="400" t="s">
        <v>1367</v>
      </c>
      <c r="C16" s="400" t="s">
        <v>1368</v>
      </c>
      <c r="D16" s="401">
        <v>211213001010300</v>
      </c>
      <c r="E16" s="402">
        <v>1151880.58</v>
      </c>
      <c r="F16" s="402">
        <v>1189810.08</v>
      </c>
      <c r="G16" s="402">
        <v>249844.12</v>
      </c>
      <c r="H16" s="400">
        <v>500</v>
      </c>
      <c r="I16" s="403">
        <v>500</v>
      </c>
      <c r="J16" s="403">
        <v>75</v>
      </c>
      <c r="K16" s="400" t="s">
        <v>1369</v>
      </c>
      <c r="L16" s="404">
        <f>G16/E16</f>
        <v>0.21690106104575527</v>
      </c>
      <c r="M16" s="404">
        <f>G16/F16</f>
        <v>0.20998655516517389</v>
      </c>
      <c r="N16" s="404">
        <f>J16/H16</f>
        <v>0.15</v>
      </c>
      <c r="O16" s="404">
        <f>J16/I16</f>
        <v>0.15</v>
      </c>
    </row>
    <row r="17" spans="1:15" x14ac:dyDescent="0.2">
      <c r="A17" s="400" t="s">
        <v>1555</v>
      </c>
      <c r="B17" s="400" t="s">
        <v>1367</v>
      </c>
      <c r="C17" s="400" t="s">
        <v>1370</v>
      </c>
      <c r="D17" s="401">
        <v>211213001010300</v>
      </c>
      <c r="E17" s="402">
        <v>691128.35</v>
      </c>
      <c r="F17" s="402">
        <v>713886.05</v>
      </c>
      <c r="G17" s="402">
        <v>149906.47</v>
      </c>
      <c r="H17" s="400">
        <v>2000</v>
      </c>
      <c r="I17" s="403">
        <v>2000</v>
      </c>
      <c r="J17" s="406">
        <v>961</v>
      </c>
      <c r="K17" s="400" t="s">
        <v>1371</v>
      </c>
      <c r="L17" s="404">
        <f>G17/E17</f>
        <v>0.2169010575242645</v>
      </c>
      <c r="M17" s="404">
        <f>G17/F17</f>
        <v>0.20998655177531483</v>
      </c>
      <c r="N17" s="404">
        <f>J17/H17</f>
        <v>0.48049999999999998</v>
      </c>
      <c r="O17" s="404">
        <f>J17/I17</f>
        <v>0.48049999999999998</v>
      </c>
    </row>
    <row r="18" spans="1:15" x14ac:dyDescent="0.2">
      <c r="A18" s="400" t="s">
        <v>1555</v>
      </c>
      <c r="B18" s="400" t="s">
        <v>1367</v>
      </c>
      <c r="C18" s="400" t="s">
        <v>1372</v>
      </c>
      <c r="D18" s="401">
        <v>211213001010300</v>
      </c>
      <c r="E18" s="402">
        <v>460752.22</v>
      </c>
      <c r="F18" s="402">
        <v>475924.02</v>
      </c>
      <c r="G18" s="402">
        <v>99937.65</v>
      </c>
      <c r="H18" s="400">
        <v>200</v>
      </c>
      <c r="I18" s="403">
        <v>200</v>
      </c>
      <c r="J18" s="403">
        <v>72</v>
      </c>
      <c r="K18" s="400" t="s">
        <v>1372</v>
      </c>
      <c r="L18" s="404">
        <f>G18/E18</f>
        <v>0.21690107103553402</v>
      </c>
      <c r="M18" s="404">
        <f>G18/F18</f>
        <v>0.20998656466214921</v>
      </c>
      <c r="N18" s="404">
        <f>J18/H18</f>
        <v>0.36</v>
      </c>
      <c r="O18" s="404">
        <f>J18/I18</f>
        <v>0.36</v>
      </c>
    </row>
    <row r="19" spans="1:15" x14ac:dyDescent="0.2">
      <c r="A19" s="400" t="s">
        <v>1556</v>
      </c>
      <c r="B19" s="400" t="s">
        <v>1373</v>
      </c>
      <c r="C19" s="400" t="s">
        <v>1374</v>
      </c>
      <c r="D19" s="401">
        <v>211213001010200</v>
      </c>
      <c r="E19" s="402">
        <v>765109.93</v>
      </c>
      <c r="F19" s="402">
        <v>784377.89</v>
      </c>
      <c r="G19" s="402">
        <v>149260.64000000001</v>
      </c>
      <c r="H19" s="400">
        <v>10</v>
      </c>
      <c r="I19" s="403">
        <v>10</v>
      </c>
      <c r="J19" s="403">
        <v>0</v>
      </c>
      <c r="K19" s="400" t="s">
        <v>1375</v>
      </c>
      <c r="L19" s="404">
        <f t="shared" si="8"/>
        <v>0.19508391428144189</v>
      </c>
      <c r="M19" s="404">
        <f t="shared" si="9"/>
        <v>0.19029174827964621</v>
      </c>
      <c r="N19" s="404">
        <f t="shared" si="10"/>
        <v>0</v>
      </c>
      <c r="O19" s="404">
        <f t="shared" si="11"/>
        <v>0</v>
      </c>
    </row>
    <row r="20" spans="1:15" x14ac:dyDescent="0.2">
      <c r="A20" s="400" t="s">
        <v>1556</v>
      </c>
      <c r="B20" s="400" t="s">
        <v>1373</v>
      </c>
      <c r="C20" s="400" t="s">
        <v>1376</v>
      </c>
      <c r="D20" s="401">
        <v>211213001010200</v>
      </c>
      <c r="E20" s="402">
        <v>1020146.56</v>
      </c>
      <c r="F20" s="402">
        <v>1045837.18</v>
      </c>
      <c r="G20" s="402">
        <v>199014.19</v>
      </c>
      <c r="H20" s="400">
        <v>12</v>
      </c>
      <c r="I20" s="403">
        <v>12</v>
      </c>
      <c r="J20" s="403">
        <v>2</v>
      </c>
      <c r="K20" s="400" t="s">
        <v>1377</v>
      </c>
      <c r="L20" s="404">
        <f t="shared" si="8"/>
        <v>0.19508392009869641</v>
      </c>
      <c r="M20" s="404">
        <f t="shared" si="9"/>
        <v>0.19029175267989612</v>
      </c>
      <c r="N20" s="404">
        <f t="shared" si="10"/>
        <v>0.16666666666666666</v>
      </c>
      <c r="O20" s="404">
        <f t="shared" si="11"/>
        <v>0.16666666666666666</v>
      </c>
    </row>
    <row r="21" spans="1:15" x14ac:dyDescent="0.2">
      <c r="A21" s="400" t="s">
        <v>1556</v>
      </c>
      <c r="B21" s="400" t="s">
        <v>1373</v>
      </c>
      <c r="C21" s="400" t="s">
        <v>1378</v>
      </c>
      <c r="D21" s="401">
        <v>211213001010200</v>
      </c>
      <c r="E21" s="402">
        <v>510073.29</v>
      </c>
      <c r="F21" s="402">
        <v>522918.6</v>
      </c>
      <c r="G21" s="402">
        <v>99507.1</v>
      </c>
      <c r="H21" s="400">
        <v>400</v>
      </c>
      <c r="I21" s="403">
        <v>400</v>
      </c>
      <c r="J21" s="403">
        <v>60</v>
      </c>
      <c r="K21" s="400" t="s">
        <v>1369</v>
      </c>
      <c r="L21" s="404">
        <f t="shared" si="8"/>
        <v>0.19508392607658404</v>
      </c>
      <c r="M21" s="404">
        <f t="shared" si="9"/>
        <v>0.19029175860258177</v>
      </c>
      <c r="N21" s="404">
        <f t="shared" si="10"/>
        <v>0.15</v>
      </c>
      <c r="O21" s="404">
        <f t="shared" si="11"/>
        <v>0.15</v>
      </c>
    </row>
    <row r="22" spans="1:15" x14ac:dyDescent="0.2">
      <c r="A22" s="400" t="s">
        <v>1556</v>
      </c>
      <c r="B22" s="400" t="s">
        <v>1373</v>
      </c>
      <c r="C22" s="400" t="s">
        <v>1379</v>
      </c>
      <c r="D22" s="401">
        <v>211213001010200</v>
      </c>
      <c r="E22" s="402">
        <v>510073.29</v>
      </c>
      <c r="F22" s="402">
        <v>522918.6</v>
      </c>
      <c r="G22" s="402">
        <v>99507.1</v>
      </c>
      <c r="H22" s="400">
        <v>9</v>
      </c>
      <c r="I22" s="403">
        <v>9</v>
      </c>
      <c r="J22" s="403">
        <v>1</v>
      </c>
      <c r="K22" s="400" t="s">
        <v>1380</v>
      </c>
      <c r="L22" s="404">
        <f t="shared" si="8"/>
        <v>0.19508392607658404</v>
      </c>
      <c r="M22" s="404">
        <f t="shared" si="9"/>
        <v>0.19029175860258177</v>
      </c>
      <c r="N22" s="404">
        <f t="shared" si="10"/>
        <v>0.1111111111111111</v>
      </c>
      <c r="O22" s="404">
        <f t="shared" si="11"/>
        <v>0.1111111111111111</v>
      </c>
    </row>
    <row r="23" spans="1:15" x14ac:dyDescent="0.2">
      <c r="A23" s="400" t="s">
        <v>1556</v>
      </c>
      <c r="B23" s="400" t="s">
        <v>1373</v>
      </c>
      <c r="C23" s="400" t="s">
        <v>1381</v>
      </c>
      <c r="D23" s="401">
        <v>211213001010200</v>
      </c>
      <c r="E23" s="402">
        <v>765109.93</v>
      </c>
      <c r="F23" s="402">
        <v>784377.89</v>
      </c>
      <c r="G23" s="402">
        <v>149260.64000000001</v>
      </c>
      <c r="H23" s="400">
        <v>1</v>
      </c>
      <c r="I23" s="403">
        <v>1</v>
      </c>
      <c r="J23" s="403">
        <v>0</v>
      </c>
      <c r="K23" s="400" t="s">
        <v>1382</v>
      </c>
      <c r="L23" s="404">
        <f t="shared" si="8"/>
        <v>0.19508391428144189</v>
      </c>
      <c r="M23" s="404">
        <f t="shared" si="9"/>
        <v>0.19029174827964621</v>
      </c>
      <c r="N23" s="404">
        <f t="shared" si="10"/>
        <v>0</v>
      </c>
      <c r="O23" s="404">
        <f t="shared" si="11"/>
        <v>0</v>
      </c>
    </row>
    <row r="24" spans="1:15" x14ac:dyDescent="0.2">
      <c r="A24" s="400" t="s">
        <v>1556</v>
      </c>
      <c r="B24" s="400" t="s">
        <v>1373</v>
      </c>
      <c r="C24" s="400" t="s">
        <v>1383</v>
      </c>
      <c r="D24" s="401">
        <v>211213001010200</v>
      </c>
      <c r="E24" s="402">
        <v>510073.29</v>
      </c>
      <c r="F24" s="402">
        <v>522918.6</v>
      </c>
      <c r="G24" s="402">
        <v>99507.1</v>
      </c>
      <c r="H24" s="400">
        <v>350</v>
      </c>
      <c r="I24" s="403">
        <v>350</v>
      </c>
      <c r="J24" s="403">
        <v>0</v>
      </c>
      <c r="K24" s="400" t="s">
        <v>1384</v>
      </c>
      <c r="L24" s="404">
        <f t="shared" si="8"/>
        <v>0.19508392607658404</v>
      </c>
      <c r="M24" s="404">
        <f t="shared" si="9"/>
        <v>0.19029175860258177</v>
      </c>
      <c r="N24" s="404">
        <f t="shared" si="10"/>
        <v>0</v>
      </c>
      <c r="O24" s="404">
        <f t="shared" si="11"/>
        <v>0</v>
      </c>
    </row>
    <row r="25" spans="1:15" x14ac:dyDescent="0.2">
      <c r="A25" s="400" t="s">
        <v>1556</v>
      </c>
      <c r="B25" s="400" t="s">
        <v>1373</v>
      </c>
      <c r="C25" s="400" t="s">
        <v>1385</v>
      </c>
      <c r="D25" s="401">
        <v>211213001010200</v>
      </c>
      <c r="E25" s="402">
        <v>510073.29</v>
      </c>
      <c r="F25" s="402">
        <v>522918.6</v>
      </c>
      <c r="G25" s="402">
        <v>99507.1</v>
      </c>
      <c r="H25" s="400">
        <v>46</v>
      </c>
      <c r="I25" s="407">
        <v>46</v>
      </c>
      <c r="J25" s="403">
        <v>0</v>
      </c>
      <c r="K25" s="400" t="s">
        <v>1386</v>
      </c>
      <c r="L25" s="404">
        <f t="shared" si="8"/>
        <v>0.19508392607658404</v>
      </c>
      <c r="M25" s="404">
        <f t="shared" si="9"/>
        <v>0.19029175860258177</v>
      </c>
      <c r="N25" s="404">
        <f t="shared" si="10"/>
        <v>0</v>
      </c>
      <c r="O25" s="404">
        <f t="shared" si="11"/>
        <v>0</v>
      </c>
    </row>
    <row r="26" spans="1:15" x14ac:dyDescent="0.2">
      <c r="A26" s="400" t="s">
        <v>1556</v>
      </c>
      <c r="B26" s="400" t="s">
        <v>1373</v>
      </c>
      <c r="C26" s="400" t="s">
        <v>1387</v>
      </c>
      <c r="D26" s="401">
        <v>211213001010200</v>
      </c>
      <c r="E26" s="402">
        <v>510073.29</v>
      </c>
      <c r="F26" s="402">
        <v>522918.6</v>
      </c>
      <c r="G26" s="402">
        <v>99507.1</v>
      </c>
      <c r="H26" s="400">
        <v>1</v>
      </c>
      <c r="I26" s="407">
        <v>1</v>
      </c>
      <c r="J26" s="403">
        <v>0</v>
      </c>
      <c r="K26" s="400" t="s">
        <v>1388</v>
      </c>
      <c r="L26" s="404">
        <f t="shared" si="8"/>
        <v>0.19508392607658404</v>
      </c>
      <c r="M26" s="404">
        <f t="shared" si="9"/>
        <v>0.19029175860258177</v>
      </c>
      <c r="N26" s="404">
        <f t="shared" si="10"/>
        <v>0</v>
      </c>
      <c r="O26" s="404">
        <f t="shared" si="11"/>
        <v>0</v>
      </c>
    </row>
    <row r="27" spans="1:15" x14ac:dyDescent="0.2">
      <c r="A27" s="400" t="s">
        <v>1558</v>
      </c>
      <c r="B27" s="400" t="s">
        <v>1389</v>
      </c>
      <c r="C27" s="400" t="s">
        <v>1390</v>
      </c>
      <c r="D27" s="401" t="s">
        <v>1391</v>
      </c>
      <c r="E27" s="402">
        <v>255283.78</v>
      </c>
      <c r="F27" s="402">
        <v>260883.28</v>
      </c>
      <c r="G27" s="402">
        <v>54122.400000000001</v>
      </c>
      <c r="H27" s="400">
        <v>1</v>
      </c>
      <c r="I27" s="407">
        <v>1</v>
      </c>
      <c r="J27" s="403">
        <v>0</v>
      </c>
      <c r="K27" s="400" t="s">
        <v>1392</v>
      </c>
      <c r="L27" s="404">
        <f t="shared" ref="L27:L51" si="12">G27/E27</f>
        <v>0.21200876922145231</v>
      </c>
      <c r="M27" s="404">
        <f t="shared" ref="M27:M51" si="13">G27/F27</f>
        <v>0.20745829322599746</v>
      </c>
      <c r="N27" s="404">
        <f t="shared" ref="N27:N51" si="14">J27/H27</f>
        <v>0</v>
      </c>
      <c r="O27" s="404">
        <f t="shared" ref="O27:O51" si="15">J27/I27</f>
        <v>0</v>
      </c>
    </row>
    <row r="28" spans="1:15" x14ac:dyDescent="0.2">
      <c r="A28" s="400" t="s">
        <v>1558</v>
      </c>
      <c r="B28" s="400" t="s">
        <v>1389</v>
      </c>
      <c r="C28" s="400" t="s">
        <v>1393</v>
      </c>
      <c r="D28" s="401" t="s">
        <v>1391</v>
      </c>
      <c r="E28" s="402">
        <v>255283.78</v>
      </c>
      <c r="F28" s="402">
        <v>260883.28</v>
      </c>
      <c r="G28" s="402">
        <v>54122.400000000001</v>
      </c>
      <c r="H28" s="400">
        <v>6</v>
      </c>
      <c r="I28" s="407">
        <v>6</v>
      </c>
      <c r="J28" s="403">
        <v>5</v>
      </c>
      <c r="K28" s="400" t="s">
        <v>1394</v>
      </c>
      <c r="L28" s="404">
        <f t="shared" si="12"/>
        <v>0.21200876922145231</v>
      </c>
      <c r="M28" s="404">
        <f t="shared" si="13"/>
        <v>0.20745829322599746</v>
      </c>
      <c r="N28" s="404">
        <f t="shared" si="14"/>
        <v>0.83333333333333337</v>
      </c>
      <c r="O28" s="404">
        <f t="shared" si="15"/>
        <v>0.83333333333333337</v>
      </c>
    </row>
    <row r="29" spans="1:15" x14ac:dyDescent="0.2">
      <c r="A29" s="400" t="s">
        <v>1558</v>
      </c>
      <c r="B29" s="400" t="s">
        <v>1389</v>
      </c>
      <c r="C29" s="400" t="s">
        <v>1395</v>
      </c>
      <c r="D29" s="401" t="s">
        <v>1391</v>
      </c>
      <c r="E29" s="402">
        <v>382925.68</v>
      </c>
      <c r="F29" s="402">
        <v>391324.93</v>
      </c>
      <c r="G29" s="402">
        <v>81183.59</v>
      </c>
      <c r="H29" s="400">
        <v>4</v>
      </c>
      <c r="I29" s="407">
        <v>4</v>
      </c>
      <c r="J29" s="403">
        <v>1</v>
      </c>
      <c r="K29" s="400" t="s">
        <v>1396</v>
      </c>
      <c r="L29" s="404">
        <f t="shared" si="12"/>
        <v>0.21200873757017288</v>
      </c>
      <c r="M29" s="404">
        <f t="shared" si="13"/>
        <v>0.20745826237035295</v>
      </c>
      <c r="N29" s="404">
        <f t="shared" si="14"/>
        <v>0.25</v>
      </c>
      <c r="O29" s="404">
        <f t="shared" si="15"/>
        <v>0.25</v>
      </c>
    </row>
    <row r="30" spans="1:15" x14ac:dyDescent="0.2">
      <c r="A30" s="400" t="s">
        <v>1558</v>
      </c>
      <c r="B30" s="400" t="s">
        <v>1389</v>
      </c>
      <c r="C30" s="400" t="s">
        <v>1397</v>
      </c>
      <c r="D30" s="401" t="s">
        <v>1391</v>
      </c>
      <c r="E30" s="402">
        <v>191462.84</v>
      </c>
      <c r="F30" s="402">
        <v>195662.46</v>
      </c>
      <c r="G30" s="402">
        <v>40591.800000000003</v>
      </c>
      <c r="H30" s="400">
        <v>1</v>
      </c>
      <c r="I30" s="407">
        <v>1</v>
      </c>
      <c r="J30" s="403">
        <v>0</v>
      </c>
      <c r="K30" s="400" t="s">
        <v>1398</v>
      </c>
      <c r="L30" s="404">
        <f t="shared" si="12"/>
        <v>0.21200876368490096</v>
      </c>
      <c r="M30" s="404">
        <f t="shared" si="13"/>
        <v>0.20745829322599749</v>
      </c>
      <c r="N30" s="404">
        <f t="shared" si="14"/>
        <v>0</v>
      </c>
      <c r="O30" s="404">
        <f t="shared" si="15"/>
        <v>0</v>
      </c>
    </row>
    <row r="31" spans="1:15" x14ac:dyDescent="0.2">
      <c r="A31" s="400" t="s">
        <v>1558</v>
      </c>
      <c r="B31" s="400" t="s">
        <v>1389</v>
      </c>
      <c r="C31" s="400" t="s">
        <v>1399</v>
      </c>
      <c r="D31" s="401" t="s">
        <v>1391</v>
      </c>
      <c r="E31" s="402">
        <v>255283.78</v>
      </c>
      <c r="F31" s="402">
        <v>260883.29</v>
      </c>
      <c r="G31" s="402">
        <v>54122.400000000001</v>
      </c>
      <c r="H31" s="400">
        <v>3</v>
      </c>
      <c r="I31" s="407">
        <v>3</v>
      </c>
      <c r="J31" s="403">
        <v>0</v>
      </c>
      <c r="K31" s="400" t="s">
        <v>1400</v>
      </c>
      <c r="L31" s="404">
        <f t="shared" si="12"/>
        <v>0.21200876922145231</v>
      </c>
      <c r="M31" s="404">
        <f t="shared" si="13"/>
        <v>0.20745828527384794</v>
      </c>
      <c r="N31" s="404">
        <f t="shared" si="14"/>
        <v>0</v>
      </c>
      <c r="O31" s="404">
        <f t="shared" si="15"/>
        <v>0</v>
      </c>
    </row>
    <row r="32" spans="1:15" x14ac:dyDescent="0.2">
      <c r="A32" s="400" t="s">
        <v>1558</v>
      </c>
      <c r="B32" s="400" t="s">
        <v>1389</v>
      </c>
      <c r="C32" s="400" t="s">
        <v>1401</v>
      </c>
      <c r="D32" s="401" t="s">
        <v>1391</v>
      </c>
      <c r="E32" s="402">
        <v>382925.68</v>
      </c>
      <c r="F32" s="402">
        <v>391324.93</v>
      </c>
      <c r="G32" s="402">
        <v>81183.59</v>
      </c>
      <c r="H32" s="400">
        <v>4</v>
      </c>
      <c r="I32" s="407">
        <v>4</v>
      </c>
      <c r="J32" s="403">
        <v>1</v>
      </c>
      <c r="K32" s="400" t="s">
        <v>1402</v>
      </c>
      <c r="L32" s="404">
        <f t="shared" si="12"/>
        <v>0.21200873757017288</v>
      </c>
      <c r="M32" s="404">
        <f t="shared" si="13"/>
        <v>0.20745826237035295</v>
      </c>
      <c r="N32" s="404">
        <f t="shared" si="14"/>
        <v>0.25</v>
      </c>
      <c r="O32" s="404">
        <f t="shared" si="15"/>
        <v>0.25</v>
      </c>
    </row>
    <row r="33" spans="1:15" x14ac:dyDescent="0.2">
      <c r="A33" s="400" t="s">
        <v>1558</v>
      </c>
      <c r="B33" s="400" t="s">
        <v>1389</v>
      </c>
      <c r="C33" s="400" t="s">
        <v>1403</v>
      </c>
      <c r="D33" s="401" t="s">
        <v>1391</v>
      </c>
      <c r="E33" s="402">
        <v>191462.84</v>
      </c>
      <c r="F33" s="402">
        <v>195662.46</v>
      </c>
      <c r="G33" s="402">
        <v>40591.800000000003</v>
      </c>
      <c r="H33" s="400">
        <v>1</v>
      </c>
      <c r="I33" s="403">
        <v>1</v>
      </c>
      <c r="J33" s="403">
        <v>0</v>
      </c>
      <c r="K33" s="400" t="s">
        <v>1404</v>
      </c>
      <c r="L33" s="404">
        <f t="shared" si="12"/>
        <v>0.21200876368490096</v>
      </c>
      <c r="M33" s="404">
        <f t="shared" si="13"/>
        <v>0.20745829322599749</v>
      </c>
      <c r="N33" s="404">
        <f t="shared" si="14"/>
        <v>0</v>
      </c>
      <c r="O33" s="404">
        <f t="shared" si="15"/>
        <v>0</v>
      </c>
    </row>
    <row r="34" spans="1:15" x14ac:dyDescent="0.2">
      <c r="A34" s="400" t="s">
        <v>1558</v>
      </c>
      <c r="B34" s="400" t="s">
        <v>1389</v>
      </c>
      <c r="C34" s="400" t="s">
        <v>1405</v>
      </c>
      <c r="D34" s="401" t="s">
        <v>1391</v>
      </c>
      <c r="E34" s="402">
        <v>382925.68</v>
      </c>
      <c r="F34" s="402">
        <v>391324.93</v>
      </c>
      <c r="G34" s="402">
        <v>81183.58</v>
      </c>
      <c r="H34" s="400">
        <v>2</v>
      </c>
      <c r="I34" s="403">
        <v>2</v>
      </c>
      <c r="J34" s="403">
        <v>0</v>
      </c>
      <c r="K34" s="400" t="s">
        <v>1406</v>
      </c>
      <c r="L34" s="404">
        <f t="shared" si="12"/>
        <v>0.21200871145544484</v>
      </c>
      <c r="M34" s="404">
        <f t="shared" si="13"/>
        <v>0.20745823681614153</v>
      </c>
      <c r="N34" s="404">
        <f t="shared" si="14"/>
        <v>0</v>
      </c>
      <c r="O34" s="404">
        <f t="shared" si="15"/>
        <v>0</v>
      </c>
    </row>
    <row r="35" spans="1:15" x14ac:dyDescent="0.2">
      <c r="A35" s="400" t="s">
        <v>1558</v>
      </c>
      <c r="B35" s="400" t="s">
        <v>1389</v>
      </c>
      <c r="C35" s="400" t="s">
        <v>1407</v>
      </c>
      <c r="D35" s="401" t="s">
        <v>1391</v>
      </c>
      <c r="E35" s="402">
        <v>255283.79</v>
      </c>
      <c r="F35" s="402">
        <v>260883.29</v>
      </c>
      <c r="G35" s="402">
        <v>54122.400000000001</v>
      </c>
      <c r="H35" s="400">
        <v>3</v>
      </c>
      <c r="I35" s="403">
        <v>3</v>
      </c>
      <c r="J35" s="403">
        <v>0</v>
      </c>
      <c r="K35" s="400" t="s">
        <v>1408</v>
      </c>
      <c r="L35" s="404">
        <f t="shared" si="12"/>
        <v>0.21200876091662538</v>
      </c>
      <c r="M35" s="404">
        <f t="shared" si="13"/>
        <v>0.20745828527384794</v>
      </c>
      <c r="N35" s="404">
        <f t="shared" si="14"/>
        <v>0</v>
      </c>
      <c r="O35" s="404">
        <f t="shared" si="15"/>
        <v>0</v>
      </c>
    </row>
    <row r="36" spans="1:15" x14ac:dyDescent="0.2">
      <c r="A36" s="400" t="s">
        <v>1271</v>
      </c>
      <c r="B36" s="400" t="s">
        <v>1272</v>
      </c>
      <c r="C36" s="400" t="s">
        <v>1273</v>
      </c>
      <c r="D36" s="401">
        <v>211213001040000</v>
      </c>
      <c r="E36" s="402">
        <v>3164018.49</v>
      </c>
      <c r="F36" s="402">
        <v>4191592.34</v>
      </c>
      <c r="G36" s="402">
        <v>770605.06</v>
      </c>
      <c r="H36" s="400">
        <v>280</v>
      </c>
      <c r="I36" s="403">
        <v>280</v>
      </c>
      <c r="J36" s="403">
        <v>67</v>
      </c>
      <c r="K36" s="400" t="s">
        <v>1274</v>
      </c>
      <c r="L36" s="404">
        <f t="shared" si="12"/>
        <v>0.24355264118573466</v>
      </c>
      <c r="M36" s="404">
        <f t="shared" si="13"/>
        <v>0.18384542137988544</v>
      </c>
      <c r="N36" s="404">
        <f t="shared" si="14"/>
        <v>0.2392857142857143</v>
      </c>
      <c r="O36" s="404">
        <f t="shared" si="15"/>
        <v>0.2392857142857143</v>
      </c>
    </row>
    <row r="37" spans="1:15" x14ac:dyDescent="0.2">
      <c r="A37" s="400" t="s">
        <v>1271</v>
      </c>
      <c r="B37" s="400" t="s">
        <v>1272</v>
      </c>
      <c r="C37" s="400" t="s">
        <v>1275</v>
      </c>
      <c r="D37" s="401">
        <v>211213001040000</v>
      </c>
      <c r="E37" s="402">
        <v>1898411.09</v>
      </c>
      <c r="F37" s="402">
        <v>2514955.41</v>
      </c>
      <c r="G37" s="402">
        <v>462363.04</v>
      </c>
      <c r="H37" s="400">
        <v>290</v>
      </c>
      <c r="I37" s="403">
        <v>290</v>
      </c>
      <c r="J37" s="403">
        <v>56</v>
      </c>
      <c r="K37" s="400" t="s">
        <v>1276</v>
      </c>
      <c r="L37" s="404">
        <f t="shared" si="12"/>
        <v>0.24355264380593139</v>
      </c>
      <c r="M37" s="404">
        <f t="shared" si="13"/>
        <v>0.18384542253176567</v>
      </c>
      <c r="N37" s="404">
        <f t="shared" si="14"/>
        <v>0.19310344827586207</v>
      </c>
      <c r="O37" s="404">
        <f t="shared" si="15"/>
        <v>0.19310344827586207</v>
      </c>
    </row>
    <row r="38" spans="1:15" x14ac:dyDescent="0.2">
      <c r="A38" s="400" t="s">
        <v>1271</v>
      </c>
      <c r="B38" s="400" t="s">
        <v>1272</v>
      </c>
      <c r="C38" s="400" t="s">
        <v>1277</v>
      </c>
      <c r="D38" s="401">
        <v>211213001040000</v>
      </c>
      <c r="E38" s="402">
        <v>1265607.3899999999</v>
      </c>
      <c r="F38" s="402">
        <v>1676636.94</v>
      </c>
      <c r="G38" s="402">
        <v>308242.03000000003</v>
      </c>
      <c r="H38" s="400">
        <v>140</v>
      </c>
      <c r="I38" s="403">
        <v>140</v>
      </c>
      <c r="J38" s="403">
        <v>33</v>
      </c>
      <c r="K38" s="400" t="s">
        <v>1278</v>
      </c>
      <c r="L38" s="404">
        <f t="shared" si="12"/>
        <v>0.24355264708117741</v>
      </c>
      <c r="M38" s="404">
        <f t="shared" si="13"/>
        <v>0.18384542451987251</v>
      </c>
      <c r="N38" s="404">
        <f t="shared" si="14"/>
        <v>0.23571428571428571</v>
      </c>
      <c r="O38" s="404">
        <f t="shared" si="15"/>
        <v>0.23571428571428571</v>
      </c>
    </row>
    <row r="39" spans="1:15" x14ac:dyDescent="0.2">
      <c r="A39" s="400" t="s">
        <v>1279</v>
      </c>
      <c r="B39" s="400" t="s">
        <v>1280</v>
      </c>
      <c r="C39" s="400" t="s">
        <v>1281</v>
      </c>
      <c r="D39" s="401">
        <v>211213001030000</v>
      </c>
      <c r="E39" s="402">
        <v>6940154.75</v>
      </c>
      <c r="F39" s="402">
        <v>9401683.6500000004</v>
      </c>
      <c r="G39" s="402">
        <v>947670.35</v>
      </c>
      <c r="H39" s="400">
        <v>420</v>
      </c>
      <c r="I39" s="403">
        <v>420</v>
      </c>
      <c r="J39" s="403">
        <v>70</v>
      </c>
      <c r="K39" s="400" t="s">
        <v>1282</v>
      </c>
      <c r="L39" s="404">
        <f t="shared" si="12"/>
        <v>0.13654887882723363</v>
      </c>
      <c r="M39" s="404">
        <f t="shared" si="13"/>
        <v>0.10079794059014099</v>
      </c>
      <c r="N39" s="404">
        <f t="shared" si="14"/>
        <v>0.16666666666666666</v>
      </c>
      <c r="O39" s="404">
        <f t="shared" si="15"/>
        <v>0.16666666666666666</v>
      </c>
    </row>
    <row r="40" spans="1:15" x14ac:dyDescent="0.2">
      <c r="A40" s="400" t="s">
        <v>1279</v>
      </c>
      <c r="B40" s="400" t="s">
        <v>1280</v>
      </c>
      <c r="C40" s="400" t="s">
        <v>1283</v>
      </c>
      <c r="D40" s="401">
        <v>211213001030000</v>
      </c>
      <c r="E40" s="402">
        <v>2776061.89</v>
      </c>
      <c r="F40" s="402">
        <v>3760673.46</v>
      </c>
      <c r="G40" s="402">
        <v>379068.13</v>
      </c>
      <c r="H40" s="400">
        <v>200</v>
      </c>
      <c r="I40" s="403">
        <v>200</v>
      </c>
      <c r="J40" s="403">
        <v>38</v>
      </c>
      <c r="K40" s="400" t="s">
        <v>1284</v>
      </c>
      <c r="L40" s="404">
        <f t="shared" si="12"/>
        <v>0.13654887571688828</v>
      </c>
      <c r="M40" s="404">
        <f t="shared" si="13"/>
        <v>0.10079793793104282</v>
      </c>
      <c r="N40" s="404">
        <f t="shared" si="14"/>
        <v>0.19</v>
      </c>
      <c r="O40" s="404">
        <f t="shared" si="15"/>
        <v>0.19</v>
      </c>
    </row>
    <row r="41" spans="1:15" x14ac:dyDescent="0.2">
      <c r="A41" s="400" t="s">
        <v>1279</v>
      </c>
      <c r="B41" s="400" t="s">
        <v>1280</v>
      </c>
      <c r="C41" s="400" t="s">
        <v>1285</v>
      </c>
      <c r="D41" s="401">
        <v>211213001030000</v>
      </c>
      <c r="E41" s="402">
        <v>694015.47</v>
      </c>
      <c r="F41" s="402">
        <v>940168.36</v>
      </c>
      <c r="G41" s="402">
        <v>94767.039999999994</v>
      </c>
      <c r="H41" s="400">
        <v>80</v>
      </c>
      <c r="I41" s="403">
        <v>80</v>
      </c>
      <c r="J41" s="403">
        <v>79</v>
      </c>
      <c r="K41" s="400" t="s">
        <v>1286</v>
      </c>
      <c r="L41" s="404">
        <f t="shared" si="12"/>
        <v>0.13654888701544363</v>
      </c>
      <c r="M41" s="404">
        <f t="shared" si="13"/>
        <v>0.10079794644440065</v>
      </c>
      <c r="N41" s="404">
        <f t="shared" si="14"/>
        <v>0.98750000000000004</v>
      </c>
      <c r="O41" s="404">
        <f t="shared" si="15"/>
        <v>0.98750000000000004</v>
      </c>
    </row>
    <row r="42" spans="1:15" x14ac:dyDescent="0.2">
      <c r="A42" s="400" t="s">
        <v>1279</v>
      </c>
      <c r="B42" s="400" t="s">
        <v>1280</v>
      </c>
      <c r="C42" s="400" t="s">
        <v>1287</v>
      </c>
      <c r="D42" s="401">
        <v>211213001030000</v>
      </c>
      <c r="E42" s="402">
        <v>2082046.42</v>
      </c>
      <c r="F42" s="402">
        <v>2820505.09</v>
      </c>
      <c r="G42" s="402">
        <v>284301.11</v>
      </c>
      <c r="H42" s="400">
        <v>360</v>
      </c>
      <c r="I42" s="403">
        <v>360</v>
      </c>
      <c r="J42" s="403">
        <v>64</v>
      </c>
      <c r="K42" s="400" t="s">
        <v>1288</v>
      </c>
      <c r="L42" s="404">
        <f t="shared" si="12"/>
        <v>0.13654888155663694</v>
      </c>
      <c r="M42" s="404">
        <f t="shared" si="13"/>
        <v>0.10079794254156088</v>
      </c>
      <c r="N42" s="404">
        <f t="shared" si="14"/>
        <v>0.17777777777777778</v>
      </c>
      <c r="O42" s="404">
        <f t="shared" si="15"/>
        <v>0.17777777777777778</v>
      </c>
    </row>
    <row r="43" spans="1:15" x14ac:dyDescent="0.2">
      <c r="A43" s="400" t="s">
        <v>1279</v>
      </c>
      <c r="B43" s="400" t="s">
        <v>1280</v>
      </c>
      <c r="C43" s="400" t="s">
        <v>1289</v>
      </c>
      <c r="D43" s="401">
        <v>211213001030000</v>
      </c>
      <c r="E43" s="402">
        <v>694015.47</v>
      </c>
      <c r="F43" s="402">
        <v>940168.36</v>
      </c>
      <c r="G43" s="402">
        <v>94767.039999999994</v>
      </c>
      <c r="H43" s="400">
        <v>80</v>
      </c>
      <c r="I43" s="403">
        <v>80</v>
      </c>
      <c r="J43" s="403">
        <v>60</v>
      </c>
      <c r="K43" s="400" t="s">
        <v>1290</v>
      </c>
      <c r="L43" s="404">
        <f t="shared" si="12"/>
        <v>0.13654888701544363</v>
      </c>
      <c r="M43" s="404">
        <f t="shared" si="13"/>
        <v>0.10079794644440065</v>
      </c>
      <c r="N43" s="404">
        <f t="shared" si="14"/>
        <v>0.75</v>
      </c>
      <c r="O43" s="404">
        <f t="shared" si="15"/>
        <v>0.75</v>
      </c>
    </row>
    <row r="44" spans="1:15" x14ac:dyDescent="0.2">
      <c r="A44" s="400" t="s">
        <v>1279</v>
      </c>
      <c r="B44" s="400" t="s">
        <v>1280</v>
      </c>
      <c r="C44" s="400" t="s">
        <v>1291</v>
      </c>
      <c r="D44" s="401">
        <v>211213001030000</v>
      </c>
      <c r="E44" s="402">
        <v>694015.47</v>
      </c>
      <c r="F44" s="402">
        <v>940168.36</v>
      </c>
      <c r="G44" s="402">
        <v>94767.039999999994</v>
      </c>
      <c r="H44" s="400">
        <v>15</v>
      </c>
      <c r="I44" s="403">
        <v>15</v>
      </c>
      <c r="J44" s="403">
        <v>13</v>
      </c>
      <c r="K44" s="400" t="s">
        <v>1292</v>
      </c>
      <c r="L44" s="404">
        <f t="shared" si="12"/>
        <v>0.13654888701544363</v>
      </c>
      <c r="M44" s="404">
        <f t="shared" si="13"/>
        <v>0.10079794644440065</v>
      </c>
      <c r="N44" s="404">
        <f t="shared" si="14"/>
        <v>0.8666666666666667</v>
      </c>
      <c r="O44" s="404">
        <f t="shared" si="15"/>
        <v>0.8666666666666667</v>
      </c>
    </row>
    <row r="45" spans="1:15" x14ac:dyDescent="0.2">
      <c r="A45" s="400" t="s">
        <v>1293</v>
      </c>
      <c r="B45" s="400" t="s">
        <v>1294</v>
      </c>
      <c r="C45" s="400" t="s">
        <v>1295</v>
      </c>
      <c r="D45" s="401">
        <v>211213001010100</v>
      </c>
      <c r="E45" s="402">
        <v>178860.17</v>
      </c>
      <c r="F45" s="402">
        <v>353057.02</v>
      </c>
      <c r="G45" s="402">
        <v>52757.64</v>
      </c>
      <c r="H45" s="400">
        <v>12</v>
      </c>
      <c r="I45" s="403">
        <v>12</v>
      </c>
      <c r="J45" s="403">
        <v>3</v>
      </c>
      <c r="K45" s="400" t="s">
        <v>1296</v>
      </c>
      <c r="L45" s="404">
        <f t="shared" si="12"/>
        <v>0.29496583839767121</v>
      </c>
      <c r="M45" s="404">
        <f t="shared" si="13"/>
        <v>0.1494309332809754</v>
      </c>
      <c r="N45" s="404">
        <f t="shared" si="14"/>
        <v>0.25</v>
      </c>
      <c r="O45" s="404">
        <f t="shared" si="15"/>
        <v>0.25</v>
      </c>
    </row>
    <row r="46" spans="1:15" x14ac:dyDescent="0.2">
      <c r="A46" s="400" t="s">
        <v>1293</v>
      </c>
      <c r="B46" s="400" t="s">
        <v>1294</v>
      </c>
      <c r="C46" s="400" t="s">
        <v>1297</v>
      </c>
      <c r="D46" s="401">
        <v>211213001010100</v>
      </c>
      <c r="E46" s="402">
        <v>298100.28000000003</v>
      </c>
      <c r="F46" s="402">
        <v>588428.36</v>
      </c>
      <c r="G46" s="402">
        <v>87929.42</v>
      </c>
      <c r="H46" s="400">
        <v>36</v>
      </c>
      <c r="I46" s="403">
        <v>36</v>
      </c>
      <c r="J46" s="403">
        <v>10</v>
      </c>
      <c r="K46" s="400" t="s">
        <v>1298</v>
      </c>
      <c r="L46" s="404">
        <f t="shared" si="12"/>
        <v>0.29496590878747242</v>
      </c>
      <c r="M46" s="404">
        <f t="shared" si="13"/>
        <v>0.14943096896281477</v>
      </c>
      <c r="N46" s="404">
        <f t="shared" si="14"/>
        <v>0.27777777777777779</v>
      </c>
      <c r="O46" s="404">
        <f t="shared" si="15"/>
        <v>0.27777777777777779</v>
      </c>
    </row>
    <row r="47" spans="1:15" x14ac:dyDescent="0.2">
      <c r="A47" s="400" t="s">
        <v>1293</v>
      </c>
      <c r="B47" s="400" t="s">
        <v>1294</v>
      </c>
      <c r="C47" s="400" t="s">
        <v>1299</v>
      </c>
      <c r="D47" s="401">
        <v>211213001010100</v>
      </c>
      <c r="E47" s="402">
        <v>119240.1</v>
      </c>
      <c r="F47" s="402">
        <v>235371.34</v>
      </c>
      <c r="G47" s="402">
        <v>35171.769999999997</v>
      </c>
      <c r="H47" s="400">
        <v>10</v>
      </c>
      <c r="I47" s="403">
        <v>10</v>
      </c>
      <c r="J47" s="403">
        <v>3</v>
      </c>
      <c r="K47" s="400" t="s">
        <v>1300</v>
      </c>
      <c r="L47" s="404">
        <f t="shared" si="12"/>
        <v>0.29496595524492175</v>
      </c>
      <c r="M47" s="404">
        <f t="shared" si="13"/>
        <v>0.14943097999951904</v>
      </c>
      <c r="N47" s="404">
        <f t="shared" si="14"/>
        <v>0.3</v>
      </c>
      <c r="O47" s="404">
        <f t="shared" si="15"/>
        <v>0.3</v>
      </c>
    </row>
    <row r="48" spans="1:15" x14ac:dyDescent="0.2">
      <c r="A48" s="400" t="s">
        <v>1301</v>
      </c>
      <c r="B48" s="400" t="s">
        <v>1302</v>
      </c>
      <c r="C48" s="400" t="s">
        <v>1303</v>
      </c>
      <c r="D48" s="401">
        <v>211213001050000</v>
      </c>
      <c r="E48" s="402">
        <v>1594505.12</v>
      </c>
      <c r="F48" s="402">
        <v>2105405.46</v>
      </c>
      <c r="G48" s="402">
        <v>417147.48</v>
      </c>
      <c r="H48" s="400">
        <v>1000</v>
      </c>
      <c r="I48" s="403">
        <v>1000</v>
      </c>
      <c r="J48" s="403">
        <v>100</v>
      </c>
      <c r="K48" s="400" t="s">
        <v>1304</v>
      </c>
      <c r="L48" s="404">
        <f t="shared" si="12"/>
        <v>0.26161564159793976</v>
      </c>
      <c r="M48" s="404">
        <f t="shared" si="13"/>
        <v>0.19813166058760007</v>
      </c>
      <c r="N48" s="404">
        <f t="shared" si="14"/>
        <v>0.1</v>
      </c>
      <c r="O48" s="404">
        <f t="shared" si="15"/>
        <v>0.1</v>
      </c>
    </row>
    <row r="49" spans="1:15" x14ac:dyDescent="0.2">
      <c r="A49" s="400" t="s">
        <v>1301</v>
      </c>
      <c r="B49" s="400" t="s">
        <v>1302</v>
      </c>
      <c r="C49" s="400" t="s">
        <v>1305</v>
      </c>
      <c r="D49" s="401">
        <v>211213001050000</v>
      </c>
      <c r="E49" s="402">
        <v>1860255.98</v>
      </c>
      <c r="F49" s="402">
        <v>2456306.37</v>
      </c>
      <c r="G49" s="402">
        <v>486672.07</v>
      </c>
      <c r="H49" s="400">
        <v>19000</v>
      </c>
      <c r="I49" s="403">
        <v>19000</v>
      </c>
      <c r="J49" s="403">
        <v>5066</v>
      </c>
      <c r="K49" s="400" t="s">
        <v>1304</v>
      </c>
      <c r="L49" s="404">
        <f t="shared" si="12"/>
        <v>0.26161564603598264</v>
      </c>
      <c r="M49" s="404">
        <f t="shared" si="13"/>
        <v>0.19813166465875345</v>
      </c>
      <c r="N49" s="404">
        <f t="shared" si="14"/>
        <v>0.26663157894736844</v>
      </c>
      <c r="O49" s="404">
        <f t="shared" si="15"/>
        <v>0.26663157894736844</v>
      </c>
    </row>
    <row r="50" spans="1:15" x14ac:dyDescent="0.2">
      <c r="A50" s="400" t="s">
        <v>1301</v>
      </c>
      <c r="B50" s="400" t="s">
        <v>1302</v>
      </c>
      <c r="C50" s="400" t="s">
        <v>1306</v>
      </c>
      <c r="D50" s="401">
        <v>211213001050000</v>
      </c>
      <c r="E50" s="402">
        <v>1328754.27</v>
      </c>
      <c r="F50" s="402">
        <v>1754504.55</v>
      </c>
      <c r="G50" s="402">
        <v>347622.91</v>
      </c>
      <c r="H50" s="400">
        <v>80</v>
      </c>
      <c r="I50" s="403">
        <v>80</v>
      </c>
      <c r="J50" s="403">
        <v>30</v>
      </c>
      <c r="K50" s="400" t="s">
        <v>1307</v>
      </c>
      <c r="L50" s="404">
        <f t="shared" si="12"/>
        <v>0.26161564846749275</v>
      </c>
      <c r="M50" s="404">
        <f t="shared" si="13"/>
        <v>0.19813166628721479</v>
      </c>
      <c r="N50" s="404">
        <f t="shared" si="14"/>
        <v>0.375</v>
      </c>
      <c r="O50" s="404">
        <f t="shared" si="15"/>
        <v>0.375</v>
      </c>
    </row>
    <row r="51" spans="1:15" x14ac:dyDescent="0.2">
      <c r="A51" s="400" t="s">
        <v>1301</v>
      </c>
      <c r="B51" s="400" t="s">
        <v>1302</v>
      </c>
      <c r="C51" s="400" t="s">
        <v>1308</v>
      </c>
      <c r="D51" s="401">
        <v>211213001050000</v>
      </c>
      <c r="E51" s="402">
        <v>531501.71</v>
      </c>
      <c r="F51" s="402">
        <v>701801.82</v>
      </c>
      <c r="G51" s="402">
        <v>139049.16</v>
      </c>
      <c r="H51" s="400">
        <v>3</v>
      </c>
      <c r="I51" s="403">
        <v>3</v>
      </c>
      <c r="J51" s="403">
        <v>0</v>
      </c>
      <c r="K51" s="400" t="s">
        <v>1309</v>
      </c>
      <c r="L51" s="404">
        <f t="shared" si="12"/>
        <v>0.26161563995720732</v>
      </c>
      <c r="M51" s="404">
        <f t="shared" si="13"/>
        <v>0.19813166058760009</v>
      </c>
      <c r="N51" s="404">
        <f t="shared" si="14"/>
        <v>0</v>
      </c>
      <c r="O51" s="404">
        <f t="shared" si="15"/>
        <v>0</v>
      </c>
    </row>
    <row r="52" spans="1:15" x14ac:dyDescent="0.2">
      <c r="A52" s="400" t="s">
        <v>1310</v>
      </c>
      <c r="B52" s="400" t="s">
        <v>1311</v>
      </c>
      <c r="C52" s="400" t="s">
        <v>1312</v>
      </c>
      <c r="D52" s="401">
        <v>211213001010100</v>
      </c>
      <c r="E52" s="402">
        <v>1469639.34</v>
      </c>
      <c r="F52" s="402">
        <v>2519259.2799999998</v>
      </c>
      <c r="G52" s="402">
        <v>482696.2</v>
      </c>
      <c r="H52" s="400">
        <v>552</v>
      </c>
      <c r="I52" s="403">
        <v>552</v>
      </c>
      <c r="J52" s="403">
        <v>138</v>
      </c>
      <c r="K52" s="400" t="s">
        <v>1313</v>
      </c>
      <c r="L52" s="404">
        <f t="shared" si="0"/>
        <v>0.32844534496470407</v>
      </c>
      <c r="M52" s="404">
        <f t="shared" si="1"/>
        <v>0.19160243006031522</v>
      </c>
      <c r="N52" s="404">
        <f t="shared" si="2"/>
        <v>0.25</v>
      </c>
      <c r="O52" s="404">
        <f t="shared" si="3"/>
        <v>0.25</v>
      </c>
    </row>
    <row r="53" spans="1:15" x14ac:dyDescent="0.2">
      <c r="A53" s="400" t="s">
        <v>1310</v>
      </c>
      <c r="B53" s="400" t="s">
        <v>1311</v>
      </c>
      <c r="C53" s="400" t="s">
        <v>1314</v>
      </c>
      <c r="D53" s="401">
        <v>211213001010100</v>
      </c>
      <c r="E53" s="402">
        <v>1175711.47</v>
      </c>
      <c r="F53" s="402">
        <v>2015407.42</v>
      </c>
      <c r="G53" s="402">
        <v>386156.95</v>
      </c>
      <c r="H53" s="400">
        <v>30</v>
      </c>
      <c r="I53" s="403">
        <v>30</v>
      </c>
      <c r="J53" s="403">
        <v>7</v>
      </c>
      <c r="K53" s="400" t="s">
        <v>1315</v>
      </c>
      <c r="L53" s="404">
        <f t="shared" si="0"/>
        <v>0.32844533701793349</v>
      </c>
      <c r="M53" s="404">
        <f t="shared" si="1"/>
        <v>0.19160242547881462</v>
      </c>
      <c r="N53" s="404">
        <f t="shared" si="2"/>
        <v>0.23333333333333334</v>
      </c>
      <c r="O53" s="404">
        <f t="shared" si="3"/>
        <v>0.23333333333333334</v>
      </c>
    </row>
    <row r="54" spans="1:15" x14ac:dyDescent="0.2">
      <c r="A54" s="400" t="s">
        <v>1310</v>
      </c>
      <c r="B54" s="400" t="s">
        <v>1311</v>
      </c>
      <c r="C54" s="400" t="s">
        <v>1316</v>
      </c>
      <c r="D54" s="401">
        <v>211213001010100</v>
      </c>
      <c r="E54" s="402">
        <v>293927.87</v>
      </c>
      <c r="F54" s="402">
        <v>503851.85</v>
      </c>
      <c r="G54" s="402">
        <v>96539.24</v>
      </c>
      <c r="H54" s="400">
        <v>9</v>
      </c>
      <c r="I54" s="403">
        <v>9</v>
      </c>
      <c r="J54" s="403">
        <v>2</v>
      </c>
      <c r="K54" s="400" t="s">
        <v>1317</v>
      </c>
      <c r="L54" s="404">
        <f t="shared" si="0"/>
        <v>0.32844534272983372</v>
      </c>
      <c r="M54" s="404">
        <f t="shared" si="1"/>
        <v>0.19160243234196719</v>
      </c>
      <c r="N54" s="404">
        <f t="shared" si="2"/>
        <v>0.22222222222222221</v>
      </c>
      <c r="O54" s="404">
        <f t="shared" si="3"/>
        <v>0.22222222222222221</v>
      </c>
    </row>
    <row r="55" spans="1:15" x14ac:dyDescent="0.2">
      <c r="A55" s="400" t="s">
        <v>1318</v>
      </c>
      <c r="B55" s="400" t="s">
        <v>1319</v>
      </c>
      <c r="C55" s="400" t="s">
        <v>1320</v>
      </c>
      <c r="D55" s="401">
        <v>211213001080000</v>
      </c>
      <c r="E55" s="402">
        <v>1454998.46</v>
      </c>
      <c r="F55" s="402">
        <v>1481143.46</v>
      </c>
      <c r="G55" s="402">
        <v>273670.07</v>
      </c>
      <c r="H55" s="400">
        <v>10</v>
      </c>
      <c r="I55" s="403">
        <v>10</v>
      </c>
      <c r="J55" s="403">
        <v>2</v>
      </c>
      <c r="K55" s="400" t="s">
        <v>1321</v>
      </c>
      <c r="L55" s="404">
        <f>G55/E55</f>
        <v>0.18808959426664962</v>
      </c>
      <c r="M55" s="404">
        <f>G55/F55</f>
        <v>0.18476945508033368</v>
      </c>
      <c r="N55" s="404">
        <f>J55/H55</f>
        <v>0.2</v>
      </c>
      <c r="O55" s="404">
        <f>J55/I55</f>
        <v>0.2</v>
      </c>
    </row>
    <row r="56" spans="1:15" x14ac:dyDescent="0.2">
      <c r="A56" s="400" t="s">
        <v>1318</v>
      </c>
      <c r="B56" s="400" t="s">
        <v>1319</v>
      </c>
      <c r="C56" s="400" t="s">
        <v>1322</v>
      </c>
      <c r="D56" s="401">
        <v>211213001080000</v>
      </c>
      <c r="E56" s="402">
        <v>1454998.45</v>
      </c>
      <c r="F56" s="402">
        <v>1481143.45</v>
      </c>
      <c r="G56" s="402">
        <v>273670.07</v>
      </c>
      <c r="H56" s="400">
        <v>10</v>
      </c>
      <c r="I56" s="403">
        <v>10</v>
      </c>
      <c r="J56" s="403">
        <v>2</v>
      </c>
      <c r="K56" s="400" t="s">
        <v>1323</v>
      </c>
      <c r="L56" s="404">
        <f>G56/E56</f>
        <v>0.18808959555936297</v>
      </c>
      <c r="M56" s="404">
        <f>G56/F56</f>
        <v>0.18476945632781214</v>
      </c>
      <c r="N56" s="404">
        <f>J56/H56</f>
        <v>0.2</v>
      </c>
      <c r="O56" s="404">
        <f>J56/I56</f>
        <v>0.2</v>
      </c>
    </row>
    <row r="57" spans="1:15" x14ac:dyDescent="0.2">
      <c r="A57" s="400" t="s">
        <v>1324</v>
      </c>
      <c r="B57" s="400" t="s">
        <v>1325</v>
      </c>
      <c r="C57" s="400" t="s">
        <v>1326</v>
      </c>
      <c r="D57" s="401">
        <v>211213001060000</v>
      </c>
      <c r="E57" s="402">
        <v>2309944.27</v>
      </c>
      <c r="F57" s="402">
        <v>2990981.06</v>
      </c>
      <c r="G57" s="402">
        <v>962039.99</v>
      </c>
      <c r="H57" s="400">
        <v>90</v>
      </c>
      <c r="I57" s="403">
        <v>90</v>
      </c>
      <c r="J57" s="403">
        <v>10</v>
      </c>
      <c r="K57" s="400" t="s">
        <v>1327</v>
      </c>
      <c r="L57" s="404">
        <f t="shared" ref="L57:L67" si="16">G57/E57</f>
        <v>0.41647757588541301</v>
      </c>
      <c r="M57" s="404">
        <f t="shared" ref="M57:M67" si="17">G57/F57</f>
        <v>0.3216469682359005</v>
      </c>
      <c r="N57" s="404">
        <f t="shared" ref="N57:N67" si="18">J57/H57</f>
        <v>0.1111111111111111</v>
      </c>
      <c r="O57" s="404">
        <f t="shared" ref="O57:O67" si="19">J57/I57</f>
        <v>0.1111111111111111</v>
      </c>
    </row>
    <row r="58" spans="1:15" x14ac:dyDescent="0.2">
      <c r="A58" s="400" t="s">
        <v>1324</v>
      </c>
      <c r="B58" s="400" t="s">
        <v>1325</v>
      </c>
      <c r="C58" s="400" t="s">
        <v>1328</v>
      </c>
      <c r="D58" s="401">
        <v>211213001060000</v>
      </c>
      <c r="E58" s="402">
        <v>2309944.27</v>
      </c>
      <c r="F58" s="402">
        <v>2990981.06</v>
      </c>
      <c r="G58" s="402">
        <v>962039.99</v>
      </c>
      <c r="H58" s="400">
        <v>90</v>
      </c>
      <c r="I58" s="403">
        <v>90</v>
      </c>
      <c r="J58" s="403">
        <v>5</v>
      </c>
      <c r="K58" s="400" t="s">
        <v>1329</v>
      </c>
      <c r="L58" s="404">
        <f t="shared" si="16"/>
        <v>0.41647757588541301</v>
      </c>
      <c r="M58" s="404">
        <f t="shared" si="17"/>
        <v>0.3216469682359005</v>
      </c>
      <c r="N58" s="404">
        <f t="shared" si="18"/>
        <v>5.5555555555555552E-2</v>
      </c>
      <c r="O58" s="404">
        <f t="shared" si="19"/>
        <v>5.5555555555555552E-2</v>
      </c>
    </row>
    <row r="59" spans="1:15" x14ac:dyDescent="0.2">
      <c r="A59" s="400" t="s">
        <v>1324</v>
      </c>
      <c r="B59" s="400" t="s">
        <v>1325</v>
      </c>
      <c r="C59" s="400" t="s">
        <v>1330</v>
      </c>
      <c r="D59" s="401">
        <v>211213001060000</v>
      </c>
      <c r="E59" s="402">
        <v>1979952.24</v>
      </c>
      <c r="F59" s="402">
        <v>2563698.06</v>
      </c>
      <c r="G59" s="402">
        <v>824605.71</v>
      </c>
      <c r="H59" s="400">
        <v>90</v>
      </c>
      <c r="I59" s="403">
        <v>90</v>
      </c>
      <c r="J59" s="403">
        <v>5</v>
      </c>
      <c r="K59" s="400" t="s">
        <v>1331</v>
      </c>
      <c r="L59" s="404">
        <f t="shared" si="16"/>
        <v>0.41647757624699067</v>
      </c>
      <c r="M59" s="404">
        <f t="shared" si="17"/>
        <v>0.32164696883220323</v>
      </c>
      <c r="N59" s="404">
        <f t="shared" si="18"/>
        <v>5.5555555555555552E-2</v>
      </c>
      <c r="O59" s="404">
        <f t="shared" si="19"/>
        <v>5.5555555555555552E-2</v>
      </c>
    </row>
    <row r="60" spans="1:15" x14ac:dyDescent="0.2">
      <c r="A60" s="400" t="s">
        <v>1332</v>
      </c>
      <c r="B60" s="400" t="s">
        <v>1333</v>
      </c>
      <c r="C60" s="400" t="s">
        <v>1334</v>
      </c>
      <c r="D60" s="401">
        <v>211213001070000</v>
      </c>
      <c r="E60" s="402">
        <v>32925353.199999999</v>
      </c>
      <c r="F60" s="402">
        <v>37720159.020000003</v>
      </c>
      <c r="G60" s="402">
        <v>5496979.7800000003</v>
      </c>
      <c r="H60" s="400">
        <v>80</v>
      </c>
      <c r="I60" s="403">
        <v>80</v>
      </c>
      <c r="J60" s="403">
        <v>16</v>
      </c>
      <c r="K60" s="400" t="s">
        <v>1335</v>
      </c>
      <c r="L60" s="404">
        <f t="shared" si="16"/>
        <v>0.16695279612065028</v>
      </c>
      <c r="M60" s="404">
        <f t="shared" si="17"/>
        <v>0.14573055689095554</v>
      </c>
      <c r="N60" s="404">
        <f t="shared" si="18"/>
        <v>0.2</v>
      </c>
      <c r="O60" s="404">
        <f t="shared" si="19"/>
        <v>0.2</v>
      </c>
    </row>
    <row r="61" spans="1:15" x14ac:dyDescent="0.2">
      <c r="A61" s="400" t="s">
        <v>1332</v>
      </c>
      <c r="B61" s="400" t="s">
        <v>1333</v>
      </c>
      <c r="C61" s="400" t="s">
        <v>1336</v>
      </c>
      <c r="D61" s="401">
        <v>211213001070000</v>
      </c>
      <c r="E61" s="402">
        <v>16462676.609999999</v>
      </c>
      <c r="F61" s="402">
        <v>18860079.510000002</v>
      </c>
      <c r="G61" s="402">
        <v>2748489.89</v>
      </c>
      <c r="H61" s="400">
        <v>168</v>
      </c>
      <c r="I61" s="403">
        <v>168</v>
      </c>
      <c r="J61" s="403">
        <v>42</v>
      </c>
      <c r="K61" s="400" t="s">
        <v>1337</v>
      </c>
      <c r="L61" s="404">
        <f t="shared" si="16"/>
        <v>0.16695279601923738</v>
      </c>
      <c r="M61" s="404">
        <f t="shared" si="17"/>
        <v>0.14573055689095554</v>
      </c>
      <c r="N61" s="404">
        <f t="shared" si="18"/>
        <v>0.25</v>
      </c>
      <c r="O61" s="404">
        <f t="shared" si="19"/>
        <v>0.25</v>
      </c>
    </row>
    <row r="62" spans="1:15" x14ac:dyDescent="0.2">
      <c r="A62" s="400" t="s">
        <v>1332</v>
      </c>
      <c r="B62" s="400" t="s">
        <v>1333</v>
      </c>
      <c r="C62" s="400" t="s">
        <v>1338</v>
      </c>
      <c r="D62" s="401">
        <v>211213001070000</v>
      </c>
      <c r="E62" s="402">
        <v>16462676.609999999</v>
      </c>
      <c r="F62" s="402">
        <v>18860079.510000002</v>
      </c>
      <c r="G62" s="402">
        <v>2748489.89</v>
      </c>
      <c r="H62" s="400">
        <v>12</v>
      </c>
      <c r="I62" s="403">
        <v>12</v>
      </c>
      <c r="J62" s="403">
        <v>3</v>
      </c>
      <c r="K62" s="400" t="s">
        <v>1339</v>
      </c>
      <c r="L62" s="404">
        <f t="shared" si="16"/>
        <v>0.16695279601923738</v>
      </c>
      <c r="M62" s="404">
        <f t="shared" si="17"/>
        <v>0.14573055689095554</v>
      </c>
      <c r="N62" s="404">
        <f t="shared" si="18"/>
        <v>0.25</v>
      </c>
      <c r="O62" s="404">
        <f t="shared" si="19"/>
        <v>0.25</v>
      </c>
    </row>
    <row r="63" spans="1:15" x14ac:dyDescent="0.2">
      <c r="A63" s="400" t="s">
        <v>1211</v>
      </c>
      <c r="B63" s="400" t="s">
        <v>1564</v>
      </c>
      <c r="C63" s="400" t="s">
        <v>1212</v>
      </c>
      <c r="D63" s="401" t="s">
        <v>1213</v>
      </c>
      <c r="E63" s="402">
        <v>14000000</v>
      </c>
      <c r="F63" s="402">
        <v>15226293.77</v>
      </c>
      <c r="G63" s="402">
        <v>3381969.44</v>
      </c>
      <c r="H63" s="400">
        <v>1600</v>
      </c>
      <c r="I63" s="403">
        <v>1600</v>
      </c>
      <c r="J63" s="403">
        <v>236</v>
      </c>
      <c r="K63" s="400" t="s">
        <v>1116</v>
      </c>
      <c r="L63" s="404">
        <f t="shared" si="16"/>
        <v>0.2415692457142857</v>
      </c>
      <c r="M63" s="404">
        <f t="shared" si="17"/>
        <v>0.22211376524623563</v>
      </c>
      <c r="N63" s="404">
        <f t="shared" si="18"/>
        <v>0.14749999999999999</v>
      </c>
      <c r="O63" s="404">
        <f t="shared" si="19"/>
        <v>0.14749999999999999</v>
      </c>
    </row>
    <row r="64" spans="1:15" x14ac:dyDescent="0.2">
      <c r="A64" s="400" t="s">
        <v>1214</v>
      </c>
      <c r="B64" s="400" t="s">
        <v>1568</v>
      </c>
      <c r="C64" s="400" t="s">
        <v>1215</v>
      </c>
      <c r="D64" s="401" t="s">
        <v>1216</v>
      </c>
      <c r="E64" s="402">
        <v>0</v>
      </c>
      <c r="F64" s="402">
        <v>447880</v>
      </c>
      <c r="G64" s="402">
        <v>447880</v>
      </c>
      <c r="H64" s="400">
        <v>0</v>
      </c>
      <c r="I64" s="403">
        <v>1</v>
      </c>
      <c r="J64" s="403">
        <v>0</v>
      </c>
      <c r="K64" s="400" t="s">
        <v>1217</v>
      </c>
      <c r="L64" s="404" t="e">
        <f t="shared" si="16"/>
        <v>#DIV/0!</v>
      </c>
      <c r="M64" s="404">
        <f t="shared" si="17"/>
        <v>1</v>
      </c>
      <c r="N64" s="404" t="e">
        <f t="shared" si="18"/>
        <v>#DIV/0!</v>
      </c>
      <c r="O64" s="404">
        <f t="shared" si="19"/>
        <v>0</v>
      </c>
    </row>
    <row r="65" spans="1:15" x14ac:dyDescent="0.2">
      <c r="A65" s="400" t="s">
        <v>1218</v>
      </c>
      <c r="B65" s="400" t="s">
        <v>1568</v>
      </c>
      <c r="C65" s="400" t="s">
        <v>1219</v>
      </c>
      <c r="D65" s="401" t="s">
        <v>1216</v>
      </c>
      <c r="E65" s="402">
        <v>0</v>
      </c>
      <c r="F65" s="402">
        <v>153785</v>
      </c>
      <c r="G65" s="402">
        <v>153785</v>
      </c>
      <c r="H65" s="400">
        <v>0</v>
      </c>
      <c r="I65" s="403">
        <v>1</v>
      </c>
      <c r="J65" s="403">
        <v>0</v>
      </c>
      <c r="K65" s="400" t="s">
        <v>1143</v>
      </c>
      <c r="L65" s="404" t="e">
        <f t="shared" si="16"/>
        <v>#DIV/0!</v>
      </c>
      <c r="M65" s="404">
        <f t="shared" si="17"/>
        <v>1</v>
      </c>
      <c r="N65" s="404" t="e">
        <f t="shared" si="18"/>
        <v>#DIV/0!</v>
      </c>
      <c r="O65" s="404">
        <f t="shared" si="19"/>
        <v>0</v>
      </c>
    </row>
    <row r="66" spans="1:15" x14ac:dyDescent="0.2">
      <c r="A66" s="400" t="s">
        <v>1220</v>
      </c>
      <c r="B66" s="400" t="s">
        <v>1568</v>
      </c>
      <c r="C66" s="400" t="s">
        <v>1221</v>
      </c>
      <c r="D66" s="401" t="s">
        <v>1216</v>
      </c>
      <c r="E66" s="402">
        <v>4000000</v>
      </c>
      <c r="F66" s="402">
        <v>4424266.58</v>
      </c>
      <c r="G66" s="402">
        <v>1115866.5900000001</v>
      </c>
      <c r="H66" s="400">
        <v>150</v>
      </c>
      <c r="I66" s="403">
        <v>150</v>
      </c>
      <c r="J66" s="403">
        <v>38</v>
      </c>
      <c r="K66" s="400" t="s">
        <v>1143</v>
      </c>
      <c r="L66" s="404">
        <f t="shared" si="16"/>
        <v>0.2789666475</v>
      </c>
      <c r="M66" s="404">
        <f t="shared" si="17"/>
        <v>0.2522150439678072</v>
      </c>
      <c r="N66" s="404">
        <f t="shared" si="18"/>
        <v>0.25333333333333335</v>
      </c>
      <c r="O66" s="404">
        <f t="shared" si="19"/>
        <v>0.25333333333333335</v>
      </c>
    </row>
    <row r="67" spans="1:15" x14ac:dyDescent="0.2">
      <c r="A67" s="400" t="s">
        <v>1222</v>
      </c>
      <c r="B67" s="400" t="s">
        <v>1568</v>
      </c>
      <c r="C67" s="400" t="s">
        <v>1223</v>
      </c>
      <c r="D67" s="401" t="s">
        <v>1216</v>
      </c>
      <c r="E67" s="402">
        <v>3000000</v>
      </c>
      <c r="F67" s="402">
        <v>2793474.22</v>
      </c>
      <c r="G67" s="402">
        <v>731393.61</v>
      </c>
      <c r="H67" s="400">
        <v>110</v>
      </c>
      <c r="I67" s="403">
        <v>110</v>
      </c>
      <c r="J67" s="403">
        <v>15</v>
      </c>
      <c r="K67" s="400" t="s">
        <v>1224</v>
      </c>
      <c r="L67" s="404">
        <f t="shared" si="16"/>
        <v>0.24379787</v>
      </c>
      <c r="M67" s="404">
        <f t="shared" si="17"/>
        <v>0.26182221577831488</v>
      </c>
      <c r="N67" s="404">
        <f t="shared" si="18"/>
        <v>0.13636363636363635</v>
      </c>
      <c r="O67" s="404">
        <f t="shared" si="19"/>
        <v>0.13636363636363635</v>
      </c>
    </row>
    <row r="68" spans="1:15" x14ac:dyDescent="0.2">
      <c r="A68" s="400" t="s">
        <v>1225</v>
      </c>
      <c r="B68" s="400" t="s">
        <v>1568</v>
      </c>
      <c r="C68" s="400" t="s">
        <v>1226</v>
      </c>
      <c r="D68" s="401" t="s">
        <v>1216</v>
      </c>
      <c r="E68" s="402">
        <v>1700000</v>
      </c>
      <c r="F68" s="402">
        <v>1700000</v>
      </c>
      <c r="G68" s="402">
        <v>0</v>
      </c>
      <c r="H68" s="400">
        <v>15</v>
      </c>
      <c r="I68" s="403">
        <v>15</v>
      </c>
      <c r="J68" s="403">
        <v>0</v>
      </c>
      <c r="K68" s="400" t="s">
        <v>1227</v>
      </c>
      <c r="L68" s="404">
        <f t="shared" ref="L68:L99" si="20">G68/E68</f>
        <v>0</v>
      </c>
      <c r="M68" s="404">
        <f t="shared" ref="M68:M99" si="21">G68/F68</f>
        <v>0</v>
      </c>
      <c r="N68" s="404">
        <f t="shared" ref="N68:N99" si="22">J68/H68</f>
        <v>0</v>
      </c>
      <c r="O68" s="404">
        <f t="shared" ref="O68:O99" si="23">J68/I68</f>
        <v>0</v>
      </c>
    </row>
    <row r="69" spans="1:15" x14ac:dyDescent="0.2">
      <c r="A69" s="400" t="s">
        <v>1228</v>
      </c>
      <c r="B69" s="400" t="s">
        <v>1568</v>
      </c>
      <c r="C69" s="400" t="s">
        <v>1229</v>
      </c>
      <c r="D69" s="401" t="s">
        <v>1216</v>
      </c>
      <c r="E69" s="402">
        <v>6300000</v>
      </c>
      <c r="F69" s="402">
        <v>6082259.2000000002</v>
      </c>
      <c r="G69" s="402">
        <v>2580900</v>
      </c>
      <c r="H69" s="400">
        <v>200</v>
      </c>
      <c r="I69" s="403">
        <v>200</v>
      </c>
      <c r="J69" s="403">
        <v>30</v>
      </c>
      <c r="K69" s="400" t="s">
        <v>1230</v>
      </c>
      <c r="L69" s="404">
        <f t="shared" si="20"/>
        <v>0.40966666666666668</v>
      </c>
      <c r="M69" s="404">
        <f t="shared" si="21"/>
        <v>0.42433245857065743</v>
      </c>
      <c r="N69" s="404">
        <f t="shared" si="22"/>
        <v>0.15</v>
      </c>
      <c r="O69" s="404">
        <f t="shared" si="23"/>
        <v>0.15</v>
      </c>
    </row>
    <row r="70" spans="1:15" x14ac:dyDescent="0.2">
      <c r="A70" s="400" t="s">
        <v>1231</v>
      </c>
      <c r="B70" s="400" t="s">
        <v>1560</v>
      </c>
      <c r="C70" s="400" t="s">
        <v>1232</v>
      </c>
      <c r="D70" s="401" t="s">
        <v>1213</v>
      </c>
      <c r="E70" s="402">
        <v>3600000</v>
      </c>
      <c r="F70" s="402">
        <v>7464000</v>
      </c>
      <c r="G70" s="402">
        <v>1088666.67</v>
      </c>
      <c r="H70" s="400">
        <v>120</v>
      </c>
      <c r="I70" s="403">
        <v>120</v>
      </c>
      <c r="J70" s="403">
        <v>111</v>
      </c>
      <c r="K70" s="400" t="s">
        <v>1233</v>
      </c>
      <c r="L70" s="404">
        <f t="shared" si="20"/>
        <v>0.30240740833333329</v>
      </c>
      <c r="M70" s="404">
        <f t="shared" si="21"/>
        <v>0.14585566318327972</v>
      </c>
      <c r="N70" s="404">
        <f t="shared" si="22"/>
        <v>0.92500000000000004</v>
      </c>
      <c r="O70" s="404">
        <f t="shared" si="23"/>
        <v>0.92500000000000004</v>
      </c>
    </row>
    <row r="71" spans="1:15" x14ac:dyDescent="0.2">
      <c r="A71" s="400" t="s">
        <v>1234</v>
      </c>
      <c r="B71" s="400" t="s">
        <v>1560</v>
      </c>
      <c r="C71" s="400" t="s">
        <v>1235</v>
      </c>
      <c r="D71" s="401" t="s">
        <v>1213</v>
      </c>
      <c r="E71" s="402">
        <v>4400000</v>
      </c>
      <c r="F71" s="402">
        <v>10303502.43</v>
      </c>
      <c r="G71" s="402">
        <v>1553279.77</v>
      </c>
      <c r="H71" s="400">
        <v>296</v>
      </c>
      <c r="I71" s="403">
        <v>296</v>
      </c>
      <c r="J71" s="403">
        <v>46</v>
      </c>
      <c r="K71" s="400" t="s">
        <v>1236</v>
      </c>
      <c r="L71" s="404">
        <f t="shared" si="20"/>
        <v>0.35301812954545453</v>
      </c>
      <c r="M71" s="404">
        <f t="shared" si="21"/>
        <v>0.15075259898783758</v>
      </c>
      <c r="N71" s="404">
        <f t="shared" si="22"/>
        <v>0.1554054054054054</v>
      </c>
      <c r="O71" s="404">
        <f t="shared" si="23"/>
        <v>0.1554054054054054</v>
      </c>
    </row>
    <row r="72" spans="1:15" x14ac:dyDescent="0.2">
      <c r="A72" s="400" t="s">
        <v>1237</v>
      </c>
      <c r="B72" s="400" t="s">
        <v>1563</v>
      </c>
      <c r="C72" s="400" t="s">
        <v>1238</v>
      </c>
      <c r="D72" s="401" t="s">
        <v>1213</v>
      </c>
      <c r="E72" s="402">
        <v>2000000</v>
      </c>
      <c r="F72" s="402">
        <v>4000000</v>
      </c>
      <c r="G72" s="402">
        <v>0</v>
      </c>
      <c r="H72" s="400">
        <v>2</v>
      </c>
      <c r="I72" s="403">
        <v>2</v>
      </c>
      <c r="J72" s="403">
        <v>0</v>
      </c>
      <c r="K72" s="400" t="s">
        <v>1233</v>
      </c>
      <c r="L72" s="404">
        <f t="shared" si="20"/>
        <v>0</v>
      </c>
      <c r="M72" s="404">
        <f t="shared" si="21"/>
        <v>0</v>
      </c>
      <c r="N72" s="404">
        <f t="shared" si="22"/>
        <v>0</v>
      </c>
      <c r="O72" s="404">
        <f t="shared" si="23"/>
        <v>0</v>
      </c>
    </row>
    <row r="73" spans="1:15" x14ac:dyDescent="0.2">
      <c r="A73" s="400" t="s">
        <v>1239</v>
      </c>
      <c r="B73" s="400" t="s">
        <v>1561</v>
      </c>
      <c r="C73" s="400" t="s">
        <v>1240</v>
      </c>
      <c r="D73" s="401" t="s">
        <v>1213</v>
      </c>
      <c r="E73" s="402">
        <v>2000000</v>
      </c>
      <c r="F73" s="402">
        <v>5000000</v>
      </c>
      <c r="G73" s="402">
        <v>858419.99</v>
      </c>
      <c r="H73" s="400">
        <v>150</v>
      </c>
      <c r="I73" s="403">
        <v>150</v>
      </c>
      <c r="J73" s="403">
        <v>41</v>
      </c>
      <c r="K73" s="400" t="s">
        <v>1241</v>
      </c>
      <c r="L73" s="404">
        <f t="shared" si="20"/>
        <v>0.42920999500000001</v>
      </c>
      <c r="M73" s="404">
        <f t="shared" si="21"/>
        <v>0.171683998</v>
      </c>
      <c r="N73" s="404">
        <f t="shared" si="22"/>
        <v>0.27333333333333332</v>
      </c>
      <c r="O73" s="404">
        <f t="shared" si="23"/>
        <v>0.27333333333333332</v>
      </c>
    </row>
    <row r="74" spans="1:15" x14ac:dyDescent="0.2">
      <c r="A74" s="400" t="s">
        <v>1242</v>
      </c>
      <c r="B74" s="400" t="s">
        <v>1569</v>
      </c>
      <c r="C74" s="400" t="s">
        <v>1243</v>
      </c>
      <c r="D74" s="401" t="s">
        <v>1244</v>
      </c>
      <c r="E74" s="402">
        <v>0</v>
      </c>
      <c r="F74" s="402">
        <v>493380.02</v>
      </c>
      <c r="G74" s="402">
        <v>100645.78</v>
      </c>
      <c r="H74" s="400">
        <v>0</v>
      </c>
      <c r="I74" s="403">
        <v>2</v>
      </c>
      <c r="J74" s="403">
        <v>0</v>
      </c>
      <c r="K74" s="400" t="s">
        <v>1233</v>
      </c>
      <c r="L74" s="404" t="e">
        <f t="shared" si="20"/>
        <v>#DIV/0!</v>
      </c>
      <c r="M74" s="404">
        <f t="shared" si="21"/>
        <v>0.20399241136679996</v>
      </c>
      <c r="N74" s="404" t="e">
        <f t="shared" si="22"/>
        <v>#DIV/0!</v>
      </c>
      <c r="O74" s="404">
        <f t="shared" si="23"/>
        <v>0</v>
      </c>
    </row>
    <row r="75" spans="1:15" x14ac:dyDescent="0.2">
      <c r="A75" s="400" t="s">
        <v>1245</v>
      </c>
      <c r="B75" s="400" t="s">
        <v>1569</v>
      </c>
      <c r="C75" s="400" t="s">
        <v>1246</v>
      </c>
      <c r="D75" s="401" t="s">
        <v>1244</v>
      </c>
      <c r="E75" s="402">
        <v>0</v>
      </c>
      <c r="F75" s="402">
        <v>145271.46</v>
      </c>
      <c r="G75" s="402">
        <v>122211.46</v>
      </c>
      <c r="H75" s="400">
        <v>0</v>
      </c>
      <c r="I75" s="403">
        <v>1</v>
      </c>
      <c r="J75" s="403">
        <v>0</v>
      </c>
      <c r="K75" s="400" t="s">
        <v>1247</v>
      </c>
      <c r="L75" s="404" t="e">
        <f t="shared" si="20"/>
        <v>#DIV/0!</v>
      </c>
      <c r="M75" s="404">
        <f t="shared" si="21"/>
        <v>0.84126269537044651</v>
      </c>
      <c r="N75" s="404" t="e">
        <f t="shared" si="22"/>
        <v>#DIV/0!</v>
      </c>
      <c r="O75" s="404">
        <f t="shared" si="23"/>
        <v>0</v>
      </c>
    </row>
    <row r="76" spans="1:15" x14ac:dyDescent="0.2">
      <c r="A76" s="400" t="s">
        <v>1248</v>
      </c>
      <c r="B76" s="400" t="s">
        <v>1569</v>
      </c>
      <c r="C76" s="400" t="s">
        <v>1249</v>
      </c>
      <c r="D76" s="401" t="s">
        <v>1244</v>
      </c>
      <c r="E76" s="402">
        <v>2550000</v>
      </c>
      <c r="F76" s="402">
        <v>2550000</v>
      </c>
      <c r="G76" s="402">
        <v>0</v>
      </c>
      <c r="H76" s="400">
        <v>2</v>
      </c>
      <c r="I76" s="403">
        <v>2</v>
      </c>
      <c r="J76" s="403">
        <v>0</v>
      </c>
      <c r="K76" s="400" t="s">
        <v>1143</v>
      </c>
      <c r="L76" s="404">
        <f t="shared" si="20"/>
        <v>0</v>
      </c>
      <c r="M76" s="404">
        <f t="shared" si="21"/>
        <v>0</v>
      </c>
      <c r="N76" s="404">
        <f t="shared" si="22"/>
        <v>0</v>
      </c>
      <c r="O76" s="404">
        <f t="shared" si="23"/>
        <v>0</v>
      </c>
    </row>
    <row r="77" spans="1:15" x14ac:dyDescent="0.2">
      <c r="A77" s="400" t="s">
        <v>1250</v>
      </c>
      <c r="B77" s="400" t="s">
        <v>1569</v>
      </c>
      <c r="C77" s="400" t="s">
        <v>1251</v>
      </c>
      <c r="D77" s="401" t="s">
        <v>1244</v>
      </c>
      <c r="E77" s="402">
        <v>450000</v>
      </c>
      <c r="F77" s="402">
        <v>450000</v>
      </c>
      <c r="G77" s="402">
        <v>0</v>
      </c>
      <c r="H77" s="400">
        <v>4</v>
      </c>
      <c r="I77" s="403">
        <v>4</v>
      </c>
      <c r="J77" s="403">
        <v>0</v>
      </c>
      <c r="K77" s="400" t="s">
        <v>1252</v>
      </c>
      <c r="L77" s="404">
        <f t="shared" si="20"/>
        <v>0</v>
      </c>
      <c r="M77" s="404">
        <f t="shared" si="21"/>
        <v>0</v>
      </c>
      <c r="N77" s="404">
        <f t="shared" si="22"/>
        <v>0</v>
      </c>
      <c r="O77" s="404">
        <f t="shared" si="23"/>
        <v>0</v>
      </c>
    </row>
    <row r="78" spans="1:15" x14ac:dyDescent="0.2">
      <c r="A78" s="400" t="s">
        <v>1253</v>
      </c>
      <c r="B78" s="400" t="s">
        <v>1565</v>
      </c>
      <c r="C78" s="400" t="s">
        <v>1254</v>
      </c>
      <c r="D78" s="401" t="s">
        <v>1255</v>
      </c>
      <c r="E78" s="402">
        <v>2000000</v>
      </c>
      <c r="F78" s="402">
        <v>2025123.03</v>
      </c>
      <c r="G78" s="402">
        <v>432496.93</v>
      </c>
      <c r="H78" s="400">
        <v>2500</v>
      </c>
      <c r="I78" s="403">
        <v>2500</v>
      </c>
      <c r="J78" s="403">
        <v>707</v>
      </c>
      <c r="K78" s="400" t="s">
        <v>1256</v>
      </c>
      <c r="L78" s="404">
        <f t="shared" si="20"/>
        <v>0.216248465</v>
      </c>
      <c r="M78" s="404">
        <f t="shared" si="21"/>
        <v>0.21356575555807095</v>
      </c>
      <c r="N78" s="404">
        <f t="shared" si="22"/>
        <v>0.2828</v>
      </c>
      <c r="O78" s="404">
        <f t="shared" si="23"/>
        <v>0.2828</v>
      </c>
    </row>
    <row r="79" spans="1:15" x14ac:dyDescent="0.2">
      <c r="A79" s="400" t="s">
        <v>1257</v>
      </c>
      <c r="B79" s="442" t="s">
        <v>1566</v>
      </c>
      <c r="C79" s="400" t="s">
        <v>1258</v>
      </c>
      <c r="D79" s="401" t="s">
        <v>1259</v>
      </c>
      <c r="E79" s="402">
        <v>1500000</v>
      </c>
      <c r="F79" s="402">
        <v>1500000</v>
      </c>
      <c r="G79" s="402">
        <v>203594</v>
      </c>
      <c r="H79" s="400">
        <v>2400</v>
      </c>
      <c r="I79" s="403">
        <v>2400</v>
      </c>
      <c r="J79" s="403">
        <v>388</v>
      </c>
      <c r="K79" s="400" t="s">
        <v>1260</v>
      </c>
      <c r="L79" s="404">
        <f t="shared" si="20"/>
        <v>0.13572933333333334</v>
      </c>
      <c r="M79" s="404">
        <f t="shared" si="21"/>
        <v>0.13572933333333334</v>
      </c>
      <c r="N79" s="404">
        <f t="shared" si="22"/>
        <v>0.16166666666666665</v>
      </c>
      <c r="O79" s="404">
        <f t="shared" si="23"/>
        <v>0.16166666666666665</v>
      </c>
    </row>
    <row r="80" spans="1:15" x14ac:dyDescent="0.2">
      <c r="A80" s="444" t="s">
        <v>1136</v>
      </c>
      <c r="B80" s="444" t="s">
        <v>1559</v>
      </c>
      <c r="C80" s="400" t="s">
        <v>1137</v>
      </c>
      <c r="D80" s="401" t="s">
        <v>1115</v>
      </c>
      <c r="E80" s="402">
        <v>0</v>
      </c>
      <c r="F80" s="402">
        <v>4012261.68</v>
      </c>
      <c r="G80" s="402">
        <v>1653336.41</v>
      </c>
      <c r="H80" s="400">
        <v>0</v>
      </c>
      <c r="I80" s="403">
        <v>1</v>
      </c>
      <c r="J80" s="403">
        <v>0</v>
      </c>
      <c r="K80" s="400" t="s">
        <v>1116</v>
      </c>
      <c r="L80" s="404" t="e">
        <f t="shared" si="20"/>
        <v>#DIV/0!</v>
      </c>
      <c r="M80" s="404">
        <f t="shared" si="21"/>
        <v>0.41207093202355632</v>
      </c>
      <c r="N80" s="404" t="e">
        <f t="shared" si="22"/>
        <v>#DIV/0!</v>
      </c>
      <c r="O80" s="404">
        <f t="shared" si="23"/>
        <v>0</v>
      </c>
    </row>
    <row r="81" spans="1:15" x14ac:dyDescent="0.2">
      <c r="A81" s="444" t="s">
        <v>1138</v>
      </c>
      <c r="B81" s="444" t="s">
        <v>1559</v>
      </c>
      <c r="C81" s="400" t="s">
        <v>1139</v>
      </c>
      <c r="D81" s="401" t="s">
        <v>1115</v>
      </c>
      <c r="E81" s="402">
        <v>0</v>
      </c>
      <c r="F81" s="402">
        <v>119614.08</v>
      </c>
      <c r="G81" s="402">
        <v>29612.48</v>
      </c>
      <c r="H81" s="400">
        <v>0</v>
      </c>
      <c r="I81" s="403">
        <v>1</v>
      </c>
      <c r="J81" s="403">
        <v>0</v>
      </c>
      <c r="K81" s="400" t="s">
        <v>1140</v>
      </c>
      <c r="L81" s="404" t="e">
        <f t="shared" si="20"/>
        <v>#DIV/0!</v>
      </c>
      <c r="M81" s="404">
        <f t="shared" si="21"/>
        <v>0.24756684162934664</v>
      </c>
      <c r="N81" s="404" t="e">
        <f t="shared" si="22"/>
        <v>#DIV/0!</v>
      </c>
      <c r="O81" s="404">
        <f t="shared" si="23"/>
        <v>0</v>
      </c>
    </row>
    <row r="82" spans="1:15" x14ac:dyDescent="0.2">
      <c r="A82" s="444" t="s">
        <v>1141</v>
      </c>
      <c r="B82" s="444" t="s">
        <v>1559</v>
      </c>
      <c r="C82" s="400" t="s">
        <v>1142</v>
      </c>
      <c r="D82" s="401" t="s">
        <v>1115</v>
      </c>
      <c r="E82" s="402">
        <v>0</v>
      </c>
      <c r="F82" s="402">
        <v>89355.78</v>
      </c>
      <c r="G82" s="402">
        <v>89355.78</v>
      </c>
      <c r="H82" s="400">
        <v>0</v>
      </c>
      <c r="I82" s="403">
        <v>1</v>
      </c>
      <c r="J82" s="403">
        <v>0</v>
      </c>
      <c r="K82" s="400" t="s">
        <v>1143</v>
      </c>
      <c r="L82" s="404" t="e">
        <f t="shared" si="20"/>
        <v>#DIV/0!</v>
      </c>
      <c r="M82" s="404">
        <f t="shared" si="21"/>
        <v>1</v>
      </c>
      <c r="N82" s="404" t="e">
        <f t="shared" si="22"/>
        <v>#DIV/0!</v>
      </c>
      <c r="O82" s="404">
        <f t="shared" si="23"/>
        <v>0</v>
      </c>
    </row>
    <row r="83" spans="1:15" x14ac:dyDescent="0.2">
      <c r="A83" s="444" t="s">
        <v>1144</v>
      </c>
      <c r="B83" s="444" t="s">
        <v>1559</v>
      </c>
      <c r="C83" s="400" t="s">
        <v>1145</v>
      </c>
      <c r="D83" s="401" t="s">
        <v>1115</v>
      </c>
      <c r="E83" s="402">
        <v>0</v>
      </c>
      <c r="F83" s="402">
        <v>79694.649999999994</v>
      </c>
      <c r="G83" s="402">
        <v>79694.649999999994</v>
      </c>
      <c r="H83" s="400">
        <v>0</v>
      </c>
      <c r="I83" s="403">
        <v>1</v>
      </c>
      <c r="J83" s="403">
        <v>0</v>
      </c>
      <c r="K83" s="400" t="s">
        <v>1146</v>
      </c>
      <c r="L83" s="404" t="e">
        <f t="shared" si="20"/>
        <v>#DIV/0!</v>
      </c>
      <c r="M83" s="404">
        <f t="shared" si="21"/>
        <v>1</v>
      </c>
      <c r="N83" s="404" t="e">
        <f t="shared" si="22"/>
        <v>#DIV/0!</v>
      </c>
      <c r="O83" s="404">
        <f t="shared" si="23"/>
        <v>0</v>
      </c>
    </row>
    <row r="84" spans="1:15" x14ac:dyDescent="0.2">
      <c r="A84" s="444" t="s">
        <v>1147</v>
      </c>
      <c r="B84" s="444" t="s">
        <v>1559</v>
      </c>
      <c r="C84" s="400" t="s">
        <v>1148</v>
      </c>
      <c r="D84" s="401" t="s">
        <v>1115</v>
      </c>
      <c r="E84" s="402">
        <v>0</v>
      </c>
      <c r="F84" s="402">
        <v>179399.23</v>
      </c>
      <c r="G84" s="402">
        <v>179399.23</v>
      </c>
      <c r="H84" s="400">
        <v>0</v>
      </c>
      <c r="I84" s="403">
        <v>1</v>
      </c>
      <c r="J84" s="403">
        <v>0</v>
      </c>
      <c r="K84" s="400" t="s">
        <v>1116</v>
      </c>
      <c r="L84" s="404" t="e">
        <f t="shared" si="20"/>
        <v>#DIV/0!</v>
      </c>
      <c r="M84" s="404">
        <f t="shared" si="21"/>
        <v>1</v>
      </c>
      <c r="N84" s="404" t="e">
        <f t="shared" si="22"/>
        <v>#DIV/0!</v>
      </c>
      <c r="O84" s="404">
        <f t="shared" si="23"/>
        <v>0</v>
      </c>
    </row>
    <row r="85" spans="1:15" x14ac:dyDescent="0.2">
      <c r="A85" s="444" t="s">
        <v>1149</v>
      </c>
      <c r="B85" s="444" t="s">
        <v>1559</v>
      </c>
      <c r="C85" s="400" t="s">
        <v>1150</v>
      </c>
      <c r="D85" s="401" t="s">
        <v>1115</v>
      </c>
      <c r="E85" s="402">
        <v>0</v>
      </c>
      <c r="F85" s="402">
        <v>510181.57</v>
      </c>
      <c r="G85" s="402">
        <v>510181.57</v>
      </c>
      <c r="H85" s="400">
        <v>0</v>
      </c>
      <c r="I85" s="403">
        <v>1</v>
      </c>
      <c r="J85" s="403">
        <v>0</v>
      </c>
      <c r="K85" s="400" t="s">
        <v>1116</v>
      </c>
      <c r="L85" s="404" t="e">
        <f t="shared" si="20"/>
        <v>#DIV/0!</v>
      </c>
      <c r="M85" s="404">
        <f t="shared" si="21"/>
        <v>1</v>
      </c>
      <c r="N85" s="404" t="e">
        <f t="shared" si="22"/>
        <v>#DIV/0!</v>
      </c>
      <c r="O85" s="404">
        <f t="shared" si="23"/>
        <v>0</v>
      </c>
    </row>
    <row r="86" spans="1:15" x14ac:dyDescent="0.2">
      <c r="A86" s="444" t="s">
        <v>1151</v>
      </c>
      <c r="B86" s="444" t="s">
        <v>1559</v>
      </c>
      <c r="C86" s="400" t="s">
        <v>1152</v>
      </c>
      <c r="D86" s="401" t="s">
        <v>1115</v>
      </c>
      <c r="E86" s="402">
        <v>0</v>
      </c>
      <c r="F86" s="402">
        <v>241694.83</v>
      </c>
      <c r="G86" s="402">
        <v>0</v>
      </c>
      <c r="H86" s="400">
        <v>0</v>
      </c>
      <c r="I86" s="403">
        <v>1</v>
      </c>
      <c r="J86" s="403">
        <v>0</v>
      </c>
      <c r="K86" s="400" t="s">
        <v>1116</v>
      </c>
      <c r="L86" s="404" t="e">
        <f t="shared" si="20"/>
        <v>#DIV/0!</v>
      </c>
      <c r="M86" s="404">
        <f t="shared" si="21"/>
        <v>0</v>
      </c>
      <c r="N86" s="404" t="e">
        <f t="shared" si="22"/>
        <v>#DIV/0!</v>
      </c>
      <c r="O86" s="404">
        <f t="shared" si="23"/>
        <v>0</v>
      </c>
    </row>
    <row r="87" spans="1:15" x14ac:dyDescent="0.2">
      <c r="A87" s="444" t="s">
        <v>1153</v>
      </c>
      <c r="B87" s="444" t="s">
        <v>1559</v>
      </c>
      <c r="C87" s="400" t="s">
        <v>1154</v>
      </c>
      <c r="D87" s="401" t="s">
        <v>1115</v>
      </c>
      <c r="E87" s="402">
        <v>0</v>
      </c>
      <c r="F87" s="402">
        <v>461780.67</v>
      </c>
      <c r="G87" s="402">
        <v>369408.91</v>
      </c>
      <c r="H87" s="400">
        <v>0</v>
      </c>
      <c r="I87" s="403">
        <v>1</v>
      </c>
      <c r="J87" s="403">
        <v>0</v>
      </c>
      <c r="K87" s="400" t="s">
        <v>1116</v>
      </c>
      <c r="L87" s="404" t="e">
        <f t="shared" si="20"/>
        <v>#DIV/0!</v>
      </c>
      <c r="M87" s="404">
        <f t="shared" si="21"/>
        <v>0.79996616142464338</v>
      </c>
      <c r="N87" s="404" t="e">
        <f t="shared" si="22"/>
        <v>#DIV/0!</v>
      </c>
      <c r="O87" s="404">
        <f t="shared" si="23"/>
        <v>0</v>
      </c>
    </row>
    <row r="88" spans="1:15" x14ac:dyDescent="0.2">
      <c r="A88" s="444" t="s">
        <v>1155</v>
      </c>
      <c r="B88" s="444" t="s">
        <v>1559</v>
      </c>
      <c r="C88" s="400" t="s">
        <v>1156</v>
      </c>
      <c r="D88" s="401" t="s">
        <v>1115</v>
      </c>
      <c r="E88" s="402">
        <v>0</v>
      </c>
      <c r="F88" s="402">
        <v>354689.39</v>
      </c>
      <c r="G88" s="402">
        <v>354689.39</v>
      </c>
      <c r="H88" s="400">
        <v>0</v>
      </c>
      <c r="I88" s="403">
        <v>1</v>
      </c>
      <c r="J88" s="403">
        <v>0</v>
      </c>
      <c r="K88" s="400" t="s">
        <v>1116</v>
      </c>
      <c r="L88" s="404" t="e">
        <f t="shared" si="20"/>
        <v>#DIV/0!</v>
      </c>
      <c r="M88" s="404">
        <f t="shared" si="21"/>
        <v>1</v>
      </c>
      <c r="N88" s="404" t="e">
        <f t="shared" si="22"/>
        <v>#DIV/0!</v>
      </c>
      <c r="O88" s="404">
        <f t="shared" si="23"/>
        <v>0</v>
      </c>
    </row>
    <row r="89" spans="1:15" x14ac:dyDescent="0.2">
      <c r="A89" s="444" t="s">
        <v>1157</v>
      </c>
      <c r="B89" s="444" t="s">
        <v>1559</v>
      </c>
      <c r="C89" s="400" t="s">
        <v>1158</v>
      </c>
      <c r="D89" s="401" t="s">
        <v>1115</v>
      </c>
      <c r="E89" s="402">
        <v>0</v>
      </c>
      <c r="F89" s="402">
        <v>424772.73</v>
      </c>
      <c r="G89" s="402">
        <v>424772.73</v>
      </c>
      <c r="H89" s="400">
        <v>0</v>
      </c>
      <c r="I89" s="403">
        <v>1</v>
      </c>
      <c r="J89" s="403">
        <v>0</v>
      </c>
      <c r="K89" s="400" t="s">
        <v>1116</v>
      </c>
      <c r="L89" s="404" t="e">
        <f t="shared" si="20"/>
        <v>#DIV/0!</v>
      </c>
      <c r="M89" s="404">
        <f t="shared" si="21"/>
        <v>1</v>
      </c>
      <c r="N89" s="404" t="e">
        <f t="shared" si="22"/>
        <v>#DIV/0!</v>
      </c>
      <c r="O89" s="404">
        <f t="shared" si="23"/>
        <v>0</v>
      </c>
    </row>
    <row r="90" spans="1:15" x14ac:dyDescent="0.2">
      <c r="A90" s="444" t="s">
        <v>1159</v>
      </c>
      <c r="B90" s="444" t="s">
        <v>1559</v>
      </c>
      <c r="C90" s="400" t="s">
        <v>1160</v>
      </c>
      <c r="D90" s="401" t="s">
        <v>1115</v>
      </c>
      <c r="E90" s="402">
        <v>0</v>
      </c>
      <c r="F90" s="402">
        <v>606387.65</v>
      </c>
      <c r="G90" s="402">
        <v>606387.65</v>
      </c>
      <c r="H90" s="400">
        <v>0</v>
      </c>
      <c r="I90" s="403">
        <v>1</v>
      </c>
      <c r="J90" s="403">
        <v>0</v>
      </c>
      <c r="K90" s="400" t="s">
        <v>1116</v>
      </c>
      <c r="L90" s="404" t="e">
        <f t="shared" si="20"/>
        <v>#DIV/0!</v>
      </c>
      <c r="M90" s="404">
        <f t="shared" si="21"/>
        <v>1</v>
      </c>
      <c r="N90" s="404" t="e">
        <f t="shared" si="22"/>
        <v>#DIV/0!</v>
      </c>
      <c r="O90" s="404">
        <f t="shared" si="23"/>
        <v>0</v>
      </c>
    </row>
    <row r="91" spans="1:15" x14ac:dyDescent="0.2">
      <c r="A91" s="444" t="s">
        <v>1161</v>
      </c>
      <c r="B91" s="444" t="s">
        <v>1559</v>
      </c>
      <c r="C91" s="400" t="s">
        <v>1162</v>
      </c>
      <c r="D91" s="401" t="s">
        <v>1115</v>
      </c>
      <c r="E91" s="402">
        <v>0</v>
      </c>
      <c r="F91" s="402">
        <v>791086.9</v>
      </c>
      <c r="G91" s="402">
        <v>791086.9</v>
      </c>
      <c r="H91" s="400">
        <v>0</v>
      </c>
      <c r="I91" s="403">
        <v>1</v>
      </c>
      <c r="J91" s="403">
        <v>0.15</v>
      </c>
      <c r="K91" s="400" t="s">
        <v>1116</v>
      </c>
      <c r="L91" s="404" t="e">
        <f t="shared" si="20"/>
        <v>#DIV/0!</v>
      </c>
      <c r="M91" s="404">
        <f t="shared" si="21"/>
        <v>1</v>
      </c>
      <c r="N91" s="404" t="e">
        <f t="shared" si="22"/>
        <v>#DIV/0!</v>
      </c>
      <c r="O91" s="404">
        <f t="shared" si="23"/>
        <v>0.15</v>
      </c>
    </row>
    <row r="92" spans="1:15" x14ac:dyDescent="0.2">
      <c r="A92" s="444" t="s">
        <v>1163</v>
      </c>
      <c r="B92" s="444" t="s">
        <v>1559</v>
      </c>
      <c r="C92" s="400" t="s">
        <v>1164</v>
      </c>
      <c r="D92" s="401" t="s">
        <v>1115</v>
      </c>
      <c r="E92" s="402">
        <v>0</v>
      </c>
      <c r="F92" s="402">
        <v>408506.5</v>
      </c>
      <c r="G92" s="402">
        <v>0</v>
      </c>
      <c r="H92" s="400">
        <v>0</v>
      </c>
      <c r="I92" s="403">
        <v>1</v>
      </c>
      <c r="J92" s="403">
        <v>0.32</v>
      </c>
      <c r="K92" s="400" t="s">
        <v>1116</v>
      </c>
      <c r="L92" s="404" t="e">
        <f t="shared" si="20"/>
        <v>#DIV/0!</v>
      </c>
      <c r="M92" s="404">
        <f t="shared" si="21"/>
        <v>0</v>
      </c>
      <c r="N92" s="404" t="e">
        <f t="shared" si="22"/>
        <v>#DIV/0!</v>
      </c>
      <c r="O92" s="404">
        <f t="shared" si="23"/>
        <v>0.32</v>
      </c>
    </row>
    <row r="93" spans="1:15" x14ac:dyDescent="0.2">
      <c r="A93" s="444" t="s">
        <v>1165</v>
      </c>
      <c r="B93" s="444" t="s">
        <v>1559</v>
      </c>
      <c r="C93" s="400" t="s">
        <v>1166</v>
      </c>
      <c r="D93" s="401" t="s">
        <v>1115</v>
      </c>
      <c r="E93" s="402">
        <v>0</v>
      </c>
      <c r="F93" s="402">
        <v>113288.36</v>
      </c>
      <c r="G93" s="402">
        <v>0</v>
      </c>
      <c r="H93" s="400">
        <v>0</v>
      </c>
      <c r="I93" s="403">
        <v>1</v>
      </c>
      <c r="J93" s="403">
        <v>7.0000000000000007E-2</v>
      </c>
      <c r="K93" s="400" t="s">
        <v>1167</v>
      </c>
      <c r="L93" s="404" t="e">
        <f t="shared" si="20"/>
        <v>#DIV/0!</v>
      </c>
      <c r="M93" s="404">
        <f t="shared" si="21"/>
        <v>0</v>
      </c>
      <c r="N93" s="404" t="e">
        <f t="shared" si="22"/>
        <v>#DIV/0!</v>
      </c>
      <c r="O93" s="404">
        <f t="shared" si="23"/>
        <v>7.0000000000000007E-2</v>
      </c>
    </row>
    <row r="94" spans="1:15" x14ac:dyDescent="0.2">
      <c r="A94" s="444" t="s">
        <v>1168</v>
      </c>
      <c r="B94" s="444" t="s">
        <v>1559</v>
      </c>
      <c r="C94" s="400" t="s">
        <v>1169</v>
      </c>
      <c r="D94" s="401" t="s">
        <v>1115</v>
      </c>
      <c r="E94" s="402">
        <v>0</v>
      </c>
      <c r="F94" s="402">
        <v>540524.96</v>
      </c>
      <c r="G94" s="402">
        <v>0</v>
      </c>
      <c r="H94" s="400">
        <v>0</v>
      </c>
      <c r="I94" s="403">
        <v>1</v>
      </c>
      <c r="J94" s="403">
        <v>0.35</v>
      </c>
      <c r="K94" s="400" t="s">
        <v>1167</v>
      </c>
      <c r="L94" s="404" t="e">
        <f t="shared" si="20"/>
        <v>#DIV/0!</v>
      </c>
      <c r="M94" s="404">
        <f t="shared" si="21"/>
        <v>0</v>
      </c>
      <c r="N94" s="404" t="e">
        <f t="shared" si="22"/>
        <v>#DIV/0!</v>
      </c>
      <c r="O94" s="404">
        <f t="shared" si="23"/>
        <v>0.35</v>
      </c>
    </row>
    <row r="95" spans="1:15" x14ac:dyDescent="0.2">
      <c r="A95" s="444" t="s">
        <v>1170</v>
      </c>
      <c r="B95" s="444" t="s">
        <v>1559</v>
      </c>
      <c r="C95" s="400" t="s">
        <v>1171</v>
      </c>
      <c r="D95" s="401" t="s">
        <v>1115</v>
      </c>
      <c r="E95" s="402">
        <v>0</v>
      </c>
      <c r="F95" s="402">
        <v>185966.34</v>
      </c>
      <c r="G95" s="402">
        <v>0</v>
      </c>
      <c r="H95" s="400">
        <v>0</v>
      </c>
      <c r="I95" s="403">
        <v>1</v>
      </c>
      <c r="J95" s="403">
        <v>7.0000000000000007E-2</v>
      </c>
      <c r="K95" s="400" t="s">
        <v>1172</v>
      </c>
      <c r="L95" s="404" t="e">
        <f t="shared" si="20"/>
        <v>#DIV/0!</v>
      </c>
      <c r="M95" s="404">
        <f t="shared" si="21"/>
        <v>0</v>
      </c>
      <c r="N95" s="404" t="e">
        <f t="shared" si="22"/>
        <v>#DIV/0!</v>
      </c>
      <c r="O95" s="404">
        <f t="shared" si="23"/>
        <v>7.0000000000000007E-2</v>
      </c>
    </row>
    <row r="96" spans="1:15" x14ac:dyDescent="0.2">
      <c r="A96" s="444" t="s">
        <v>1173</v>
      </c>
      <c r="B96" s="444" t="s">
        <v>1559</v>
      </c>
      <c r="C96" s="400" t="s">
        <v>1174</v>
      </c>
      <c r="D96" s="401" t="s">
        <v>1115</v>
      </c>
      <c r="E96" s="402">
        <v>0</v>
      </c>
      <c r="F96" s="402">
        <v>126062.39</v>
      </c>
      <c r="G96" s="402">
        <v>0</v>
      </c>
      <c r="H96" s="400">
        <v>0</v>
      </c>
      <c r="I96" s="403">
        <v>1</v>
      </c>
      <c r="J96" s="403">
        <v>7.0000000000000007E-2</v>
      </c>
      <c r="K96" s="400" t="s">
        <v>1167</v>
      </c>
      <c r="L96" s="404" t="e">
        <f t="shared" si="20"/>
        <v>#DIV/0!</v>
      </c>
      <c r="M96" s="404">
        <f t="shared" si="21"/>
        <v>0</v>
      </c>
      <c r="N96" s="404" t="e">
        <f t="shared" si="22"/>
        <v>#DIV/0!</v>
      </c>
      <c r="O96" s="404">
        <f t="shared" si="23"/>
        <v>7.0000000000000007E-2</v>
      </c>
    </row>
    <row r="97" spans="1:15" x14ac:dyDescent="0.2">
      <c r="A97" s="444" t="s">
        <v>1175</v>
      </c>
      <c r="B97" s="444" t="s">
        <v>1559</v>
      </c>
      <c r="C97" s="400" t="s">
        <v>1176</v>
      </c>
      <c r="D97" s="401" t="s">
        <v>1115</v>
      </c>
      <c r="E97" s="402">
        <v>0</v>
      </c>
      <c r="F97" s="402">
        <v>193246.54</v>
      </c>
      <c r="G97" s="402">
        <v>0</v>
      </c>
      <c r="H97" s="400">
        <v>0</v>
      </c>
      <c r="I97" s="403">
        <v>1</v>
      </c>
      <c r="J97" s="403">
        <v>0</v>
      </c>
      <c r="K97" s="400" t="s">
        <v>1167</v>
      </c>
      <c r="L97" s="404" t="e">
        <f t="shared" si="20"/>
        <v>#DIV/0!</v>
      </c>
      <c r="M97" s="404">
        <f t="shared" si="21"/>
        <v>0</v>
      </c>
      <c r="N97" s="404" t="e">
        <f t="shared" si="22"/>
        <v>#DIV/0!</v>
      </c>
      <c r="O97" s="404">
        <f t="shared" si="23"/>
        <v>0</v>
      </c>
    </row>
    <row r="98" spans="1:15" x14ac:dyDescent="0.2">
      <c r="A98" s="444" t="s">
        <v>1177</v>
      </c>
      <c r="B98" s="444" t="s">
        <v>1559</v>
      </c>
      <c r="C98" s="400" t="s">
        <v>1178</v>
      </c>
      <c r="D98" s="401" t="s">
        <v>1115</v>
      </c>
      <c r="E98" s="402">
        <v>0</v>
      </c>
      <c r="F98" s="402">
        <v>210321.95</v>
      </c>
      <c r="G98" s="402">
        <v>0</v>
      </c>
      <c r="H98" s="400">
        <v>0</v>
      </c>
      <c r="I98" s="403">
        <v>1</v>
      </c>
      <c r="J98" s="403">
        <v>0</v>
      </c>
      <c r="K98" s="400" t="s">
        <v>1167</v>
      </c>
      <c r="L98" s="404" t="e">
        <f t="shared" si="20"/>
        <v>#DIV/0!</v>
      </c>
      <c r="M98" s="404">
        <f t="shared" si="21"/>
        <v>0</v>
      </c>
      <c r="N98" s="404" t="e">
        <f t="shared" si="22"/>
        <v>#DIV/0!</v>
      </c>
      <c r="O98" s="404">
        <f t="shared" si="23"/>
        <v>0</v>
      </c>
    </row>
    <row r="99" spans="1:15" x14ac:dyDescent="0.2">
      <c r="A99" s="444" t="s">
        <v>1179</v>
      </c>
      <c r="B99" s="444" t="s">
        <v>1559</v>
      </c>
      <c r="C99" s="400" t="s">
        <v>1180</v>
      </c>
      <c r="D99" s="401" t="s">
        <v>1115</v>
      </c>
      <c r="E99" s="402">
        <v>0</v>
      </c>
      <c r="F99" s="402">
        <v>2344711.06</v>
      </c>
      <c r="G99" s="402">
        <v>703413.32</v>
      </c>
      <c r="H99" s="400">
        <v>0</v>
      </c>
      <c r="I99" s="403">
        <v>1</v>
      </c>
      <c r="J99" s="403">
        <v>0</v>
      </c>
      <c r="K99" s="400" t="s">
        <v>1167</v>
      </c>
      <c r="L99" s="404" t="e">
        <f t="shared" si="20"/>
        <v>#DIV/0!</v>
      </c>
      <c r="M99" s="404">
        <f t="shared" si="21"/>
        <v>0.30000000085298356</v>
      </c>
      <c r="N99" s="404" t="e">
        <f t="shared" si="22"/>
        <v>#DIV/0!</v>
      </c>
      <c r="O99" s="404">
        <f t="shared" si="23"/>
        <v>0</v>
      </c>
    </row>
    <row r="100" spans="1:15" x14ac:dyDescent="0.2">
      <c r="A100" s="444" t="s">
        <v>1181</v>
      </c>
      <c r="B100" s="444" t="s">
        <v>1559</v>
      </c>
      <c r="C100" s="400" t="s">
        <v>1182</v>
      </c>
      <c r="D100" s="401" t="s">
        <v>1115</v>
      </c>
      <c r="E100" s="402">
        <v>0</v>
      </c>
      <c r="F100" s="402">
        <v>483427</v>
      </c>
      <c r="G100" s="402">
        <v>483427</v>
      </c>
      <c r="H100" s="400">
        <v>0</v>
      </c>
      <c r="I100" s="403">
        <v>1</v>
      </c>
      <c r="J100" s="403">
        <v>0.35</v>
      </c>
      <c r="K100" s="400" t="s">
        <v>1172</v>
      </c>
      <c r="L100" s="404" t="e">
        <f t="shared" ref="L100:L125" si="24">G100/E100</f>
        <v>#DIV/0!</v>
      </c>
      <c r="M100" s="404">
        <f t="shared" ref="M100:M125" si="25">G100/F100</f>
        <v>1</v>
      </c>
      <c r="N100" s="404" t="e">
        <f t="shared" ref="N100:N125" si="26">J100/H100</f>
        <v>#DIV/0!</v>
      </c>
      <c r="O100" s="404">
        <f t="shared" ref="O100:O125" si="27">J100/I100</f>
        <v>0.35</v>
      </c>
    </row>
    <row r="101" spans="1:15" x14ac:dyDescent="0.2">
      <c r="A101" s="444" t="s">
        <v>1183</v>
      </c>
      <c r="B101" s="444" t="s">
        <v>1559</v>
      </c>
      <c r="C101" s="400" t="s">
        <v>1184</v>
      </c>
      <c r="D101" s="401" t="s">
        <v>1115</v>
      </c>
      <c r="E101" s="402">
        <v>0</v>
      </c>
      <c r="F101" s="402">
        <v>1200582.1299999999</v>
      </c>
      <c r="G101" s="402">
        <v>360174.64</v>
      </c>
      <c r="H101" s="400">
        <v>0</v>
      </c>
      <c r="I101" s="403">
        <v>1</v>
      </c>
      <c r="J101" s="403">
        <v>0.15</v>
      </c>
      <c r="K101" s="400" t="s">
        <v>1185</v>
      </c>
      <c r="L101" s="404" t="e">
        <f t="shared" si="24"/>
        <v>#DIV/0!</v>
      </c>
      <c r="M101" s="404">
        <f t="shared" si="25"/>
        <v>0.30000000083292933</v>
      </c>
      <c r="N101" s="404" t="e">
        <f t="shared" si="26"/>
        <v>#DIV/0!</v>
      </c>
      <c r="O101" s="404">
        <f t="shared" si="27"/>
        <v>0.15</v>
      </c>
    </row>
    <row r="102" spans="1:15" x14ac:dyDescent="0.2">
      <c r="A102" s="444" t="s">
        <v>1186</v>
      </c>
      <c r="B102" s="444" t="s">
        <v>1559</v>
      </c>
      <c r="C102" s="400" t="s">
        <v>1187</v>
      </c>
      <c r="D102" s="401" t="s">
        <v>1115</v>
      </c>
      <c r="E102" s="402">
        <v>0</v>
      </c>
      <c r="F102" s="402">
        <v>1583558.52</v>
      </c>
      <c r="G102" s="402">
        <v>956175.76</v>
      </c>
      <c r="H102" s="400">
        <v>0</v>
      </c>
      <c r="I102" s="403">
        <v>1</v>
      </c>
      <c r="J102" s="403">
        <v>0.2</v>
      </c>
      <c r="K102" s="400" t="s">
        <v>1188</v>
      </c>
      <c r="L102" s="404" t="e">
        <f t="shared" si="24"/>
        <v>#DIV/0!</v>
      </c>
      <c r="M102" s="404">
        <f t="shared" si="25"/>
        <v>0.60381460358029582</v>
      </c>
      <c r="N102" s="404" t="e">
        <f t="shared" si="26"/>
        <v>#DIV/0!</v>
      </c>
      <c r="O102" s="404">
        <f t="shared" si="27"/>
        <v>0.2</v>
      </c>
    </row>
    <row r="103" spans="1:15" x14ac:dyDescent="0.2">
      <c r="A103" s="444" t="s">
        <v>1189</v>
      </c>
      <c r="B103" s="444" t="s">
        <v>1559</v>
      </c>
      <c r="C103" s="400" t="s">
        <v>1190</v>
      </c>
      <c r="D103" s="401" t="s">
        <v>1115</v>
      </c>
      <c r="E103" s="402">
        <v>0</v>
      </c>
      <c r="F103" s="402">
        <v>3190363.78</v>
      </c>
      <c r="G103" s="402">
        <v>957109.13</v>
      </c>
      <c r="H103" s="400">
        <v>0</v>
      </c>
      <c r="I103" s="403">
        <v>1</v>
      </c>
      <c r="J103" s="403">
        <v>0.01</v>
      </c>
      <c r="K103" s="400" t="s">
        <v>1167</v>
      </c>
      <c r="L103" s="404" t="e">
        <f t="shared" si="24"/>
        <v>#DIV/0!</v>
      </c>
      <c r="M103" s="404">
        <f t="shared" si="25"/>
        <v>0.29999999874622452</v>
      </c>
      <c r="N103" s="404" t="e">
        <f t="shared" si="26"/>
        <v>#DIV/0!</v>
      </c>
      <c r="O103" s="404">
        <f t="shared" si="27"/>
        <v>0.01</v>
      </c>
    </row>
    <row r="104" spans="1:15" x14ac:dyDescent="0.2">
      <c r="A104" s="444" t="s">
        <v>1191</v>
      </c>
      <c r="B104" s="444" t="s">
        <v>1559</v>
      </c>
      <c r="C104" s="400" t="s">
        <v>1192</v>
      </c>
      <c r="D104" s="401" t="s">
        <v>1115</v>
      </c>
      <c r="E104" s="402">
        <v>0</v>
      </c>
      <c r="F104" s="402">
        <v>1795474</v>
      </c>
      <c r="G104" s="402">
        <v>1795474</v>
      </c>
      <c r="H104" s="400">
        <v>0</v>
      </c>
      <c r="I104" s="403">
        <v>1</v>
      </c>
      <c r="J104" s="403">
        <v>0.89999999999999991</v>
      </c>
      <c r="K104" s="400" t="s">
        <v>1193</v>
      </c>
      <c r="L104" s="404" t="e">
        <f t="shared" si="24"/>
        <v>#DIV/0!</v>
      </c>
      <c r="M104" s="404">
        <f t="shared" si="25"/>
        <v>1</v>
      </c>
      <c r="N104" s="404" t="e">
        <f t="shared" si="26"/>
        <v>#DIV/0!</v>
      </c>
      <c r="O104" s="404">
        <f t="shared" si="27"/>
        <v>0.89999999999999991</v>
      </c>
    </row>
    <row r="105" spans="1:15" x14ac:dyDescent="0.2">
      <c r="A105" s="444" t="s">
        <v>1194</v>
      </c>
      <c r="B105" s="444" t="s">
        <v>1559</v>
      </c>
      <c r="C105" s="400" t="s">
        <v>1195</v>
      </c>
      <c r="D105" s="401" t="s">
        <v>1115</v>
      </c>
      <c r="E105" s="402">
        <v>0</v>
      </c>
      <c r="F105" s="402">
        <v>850000</v>
      </c>
      <c r="G105" s="402">
        <v>850000</v>
      </c>
      <c r="H105" s="400">
        <v>0</v>
      </c>
      <c r="I105" s="403">
        <v>1</v>
      </c>
      <c r="J105" s="403">
        <v>1</v>
      </c>
      <c r="K105" s="400" t="s">
        <v>1167</v>
      </c>
      <c r="L105" s="404" t="e">
        <f t="shared" si="24"/>
        <v>#DIV/0!</v>
      </c>
      <c r="M105" s="404">
        <f t="shared" si="25"/>
        <v>1</v>
      </c>
      <c r="N105" s="404" t="e">
        <f t="shared" si="26"/>
        <v>#DIV/0!</v>
      </c>
      <c r="O105" s="404">
        <f t="shared" si="27"/>
        <v>1</v>
      </c>
    </row>
    <row r="106" spans="1:15" x14ac:dyDescent="0.2">
      <c r="A106" s="444" t="s">
        <v>1196</v>
      </c>
      <c r="B106" s="444" t="s">
        <v>1559</v>
      </c>
      <c r="C106" s="400" t="s">
        <v>1197</v>
      </c>
      <c r="D106" s="401" t="s">
        <v>1115</v>
      </c>
      <c r="E106" s="402">
        <v>0</v>
      </c>
      <c r="F106" s="402">
        <v>789555.55</v>
      </c>
      <c r="G106" s="402">
        <v>236866.67</v>
      </c>
      <c r="H106" s="400">
        <v>0</v>
      </c>
      <c r="I106" s="403">
        <v>1</v>
      </c>
      <c r="J106" s="403">
        <v>0</v>
      </c>
      <c r="K106" s="400" t="s">
        <v>1172</v>
      </c>
      <c r="L106" s="404" t="e">
        <f t="shared" si="24"/>
        <v>#DIV/0!</v>
      </c>
      <c r="M106" s="404">
        <f t="shared" si="25"/>
        <v>0.30000000633267665</v>
      </c>
      <c r="N106" s="404" t="e">
        <f t="shared" si="26"/>
        <v>#DIV/0!</v>
      </c>
      <c r="O106" s="404">
        <f t="shared" si="27"/>
        <v>0</v>
      </c>
    </row>
    <row r="107" spans="1:15" x14ac:dyDescent="0.2">
      <c r="A107" s="444" t="s">
        <v>1198</v>
      </c>
      <c r="B107" s="444" t="s">
        <v>1559</v>
      </c>
      <c r="C107" s="400" t="s">
        <v>1199</v>
      </c>
      <c r="D107" s="401" t="s">
        <v>1115</v>
      </c>
      <c r="E107" s="402">
        <v>0</v>
      </c>
      <c r="F107" s="402">
        <v>302339.73</v>
      </c>
      <c r="G107" s="402">
        <v>0</v>
      </c>
      <c r="H107" s="400">
        <v>0</v>
      </c>
      <c r="I107" s="403">
        <v>1</v>
      </c>
      <c r="J107" s="403">
        <v>0</v>
      </c>
      <c r="K107" s="400" t="s">
        <v>1167</v>
      </c>
      <c r="L107" s="404" t="e">
        <f t="shared" si="24"/>
        <v>#DIV/0!</v>
      </c>
      <c r="M107" s="404">
        <f t="shared" si="25"/>
        <v>0</v>
      </c>
      <c r="N107" s="404" t="e">
        <f t="shared" si="26"/>
        <v>#DIV/0!</v>
      </c>
      <c r="O107" s="404">
        <f t="shared" si="27"/>
        <v>0</v>
      </c>
    </row>
    <row r="108" spans="1:15" x14ac:dyDescent="0.2">
      <c r="A108" s="444" t="s">
        <v>1200</v>
      </c>
      <c r="B108" s="444" t="s">
        <v>1559</v>
      </c>
      <c r="C108" s="400" t="s">
        <v>1201</v>
      </c>
      <c r="D108" s="401" t="s">
        <v>1115</v>
      </c>
      <c r="E108" s="402">
        <v>18793146.77</v>
      </c>
      <c r="F108" s="402">
        <v>41793146.770000003</v>
      </c>
      <c r="G108" s="402">
        <v>37471753.600000001</v>
      </c>
      <c r="H108" s="400">
        <v>130</v>
      </c>
      <c r="I108" s="403">
        <v>130</v>
      </c>
      <c r="J108" s="403">
        <v>4</v>
      </c>
      <c r="K108" s="400" t="s">
        <v>1185</v>
      </c>
      <c r="L108" s="404">
        <f t="shared" si="24"/>
        <v>1.993905228251458</v>
      </c>
      <c r="M108" s="404">
        <f t="shared" si="25"/>
        <v>0.89660043562209135</v>
      </c>
      <c r="N108" s="404">
        <f t="shared" si="26"/>
        <v>3.0769230769230771E-2</v>
      </c>
      <c r="O108" s="404">
        <f t="shared" si="27"/>
        <v>3.0769230769230771E-2</v>
      </c>
    </row>
    <row r="109" spans="1:15" x14ac:dyDescent="0.2">
      <c r="A109" s="444" t="s">
        <v>1202</v>
      </c>
      <c r="B109" s="444" t="s">
        <v>1559</v>
      </c>
      <c r="C109" s="400" t="s">
        <v>1203</v>
      </c>
      <c r="D109" s="401" t="s">
        <v>1115</v>
      </c>
      <c r="E109" s="402">
        <v>5206853.2300000004</v>
      </c>
      <c r="F109" s="402">
        <v>5289891.01</v>
      </c>
      <c r="G109" s="402">
        <v>862499.38</v>
      </c>
      <c r="H109" s="400">
        <v>12</v>
      </c>
      <c r="I109" s="403">
        <v>12</v>
      </c>
      <c r="J109" s="403">
        <v>3</v>
      </c>
      <c r="K109" s="400" t="s">
        <v>1204</v>
      </c>
      <c r="L109" s="404">
        <f t="shared" si="24"/>
        <v>0.16564695448502204</v>
      </c>
      <c r="M109" s="404">
        <f t="shared" si="25"/>
        <v>0.1630467203141866</v>
      </c>
      <c r="N109" s="404">
        <f t="shared" si="26"/>
        <v>0.25</v>
      </c>
      <c r="O109" s="404">
        <f t="shared" si="27"/>
        <v>0.25</v>
      </c>
    </row>
    <row r="110" spans="1:15" x14ac:dyDescent="0.2">
      <c r="A110" s="444" t="s">
        <v>1205</v>
      </c>
      <c r="B110" s="444" t="s">
        <v>1559</v>
      </c>
      <c r="C110" s="400" t="s">
        <v>1206</v>
      </c>
      <c r="D110" s="401" t="s">
        <v>1115</v>
      </c>
      <c r="E110" s="402">
        <v>23500000</v>
      </c>
      <c r="F110" s="402">
        <v>19903826.609999999</v>
      </c>
      <c r="G110" s="402">
        <v>0</v>
      </c>
      <c r="H110" s="400">
        <v>14</v>
      </c>
      <c r="I110" s="403">
        <v>14</v>
      </c>
      <c r="J110" s="403">
        <v>0</v>
      </c>
      <c r="K110" s="400" t="s">
        <v>1207</v>
      </c>
      <c r="L110" s="404">
        <f t="shared" si="24"/>
        <v>0</v>
      </c>
      <c r="M110" s="404">
        <f t="shared" si="25"/>
        <v>0</v>
      </c>
      <c r="N110" s="404">
        <f t="shared" si="26"/>
        <v>0</v>
      </c>
      <c r="O110" s="404">
        <f t="shared" si="27"/>
        <v>0</v>
      </c>
    </row>
    <row r="111" spans="1:15" x14ac:dyDescent="0.2">
      <c r="A111" s="444" t="s">
        <v>1208</v>
      </c>
      <c r="B111" s="444" t="s">
        <v>1559</v>
      </c>
      <c r="C111" s="400" t="s">
        <v>1209</v>
      </c>
      <c r="D111" s="401" t="s">
        <v>1115</v>
      </c>
      <c r="E111" s="402">
        <v>0</v>
      </c>
      <c r="F111" s="402">
        <v>3596173.39</v>
      </c>
      <c r="G111" s="402">
        <v>0</v>
      </c>
      <c r="H111" s="400">
        <v>0</v>
      </c>
      <c r="I111" s="403">
        <v>1</v>
      </c>
      <c r="J111" s="403">
        <v>0</v>
      </c>
      <c r="K111" s="400" t="s">
        <v>1210</v>
      </c>
      <c r="L111" s="404" t="e">
        <f t="shared" si="24"/>
        <v>#DIV/0!</v>
      </c>
      <c r="M111" s="404">
        <f t="shared" si="25"/>
        <v>0</v>
      </c>
      <c r="N111" s="404" t="e">
        <f t="shared" si="26"/>
        <v>#DIV/0!</v>
      </c>
      <c r="O111" s="404">
        <f t="shared" si="27"/>
        <v>0</v>
      </c>
    </row>
    <row r="112" spans="1:15" x14ac:dyDescent="0.2">
      <c r="A112" s="400" t="s">
        <v>1261</v>
      </c>
      <c r="B112" s="443" t="s">
        <v>1562</v>
      </c>
      <c r="C112" s="400" t="s">
        <v>1262</v>
      </c>
      <c r="D112" s="401" t="s">
        <v>1213</v>
      </c>
      <c r="E112" s="402">
        <v>0</v>
      </c>
      <c r="F112" s="402">
        <v>50465.8</v>
      </c>
      <c r="G112" s="402">
        <v>50465.8</v>
      </c>
      <c r="H112" s="400">
        <v>0</v>
      </c>
      <c r="I112" s="403">
        <v>1</v>
      </c>
      <c r="J112" s="403">
        <v>0</v>
      </c>
      <c r="K112" s="400" t="s">
        <v>1263</v>
      </c>
      <c r="L112" s="404" t="e">
        <f t="shared" si="24"/>
        <v>#DIV/0!</v>
      </c>
      <c r="M112" s="404">
        <f t="shared" si="25"/>
        <v>1</v>
      </c>
      <c r="N112" s="404" t="e">
        <f t="shared" si="26"/>
        <v>#DIV/0!</v>
      </c>
      <c r="O112" s="404">
        <f t="shared" si="27"/>
        <v>0</v>
      </c>
    </row>
    <row r="113" spans="1:15" x14ac:dyDescent="0.2">
      <c r="A113" s="400" t="s">
        <v>1264</v>
      </c>
      <c r="B113" s="443" t="s">
        <v>1562</v>
      </c>
      <c r="C113" s="400" t="s">
        <v>1265</v>
      </c>
      <c r="D113" s="401" t="s">
        <v>1213</v>
      </c>
      <c r="E113" s="402">
        <v>9825000</v>
      </c>
      <c r="F113" s="402">
        <v>19753433.329999998</v>
      </c>
      <c r="G113" s="402">
        <v>5986850.79</v>
      </c>
      <c r="H113" s="400">
        <v>270</v>
      </c>
      <c r="I113" s="403">
        <v>270</v>
      </c>
      <c r="J113" s="403">
        <v>77</v>
      </c>
      <c r="K113" s="400" t="s">
        <v>1143</v>
      </c>
      <c r="L113" s="404">
        <f t="shared" si="24"/>
        <v>0.60934868091603056</v>
      </c>
      <c r="M113" s="404">
        <f t="shared" si="25"/>
        <v>0.30307899846998398</v>
      </c>
      <c r="N113" s="404">
        <f t="shared" si="26"/>
        <v>0.28518518518518521</v>
      </c>
      <c r="O113" s="404">
        <f t="shared" si="27"/>
        <v>0.28518518518518521</v>
      </c>
    </row>
    <row r="114" spans="1:15" x14ac:dyDescent="0.2">
      <c r="A114" s="400" t="s">
        <v>1266</v>
      </c>
      <c r="B114" s="443" t="s">
        <v>1562</v>
      </c>
      <c r="C114" s="400" t="s">
        <v>1267</v>
      </c>
      <c r="D114" s="401" t="s">
        <v>1213</v>
      </c>
      <c r="E114" s="402">
        <v>4975000</v>
      </c>
      <c r="F114" s="402">
        <v>4975000</v>
      </c>
      <c r="G114" s="402">
        <v>0</v>
      </c>
      <c r="H114" s="400">
        <v>285</v>
      </c>
      <c r="I114" s="403">
        <v>285</v>
      </c>
      <c r="J114" s="403">
        <v>0</v>
      </c>
      <c r="K114" s="400" t="s">
        <v>1233</v>
      </c>
      <c r="L114" s="404">
        <f t="shared" si="24"/>
        <v>0</v>
      </c>
      <c r="M114" s="404">
        <f t="shared" si="25"/>
        <v>0</v>
      </c>
      <c r="N114" s="404">
        <f t="shared" si="26"/>
        <v>0</v>
      </c>
      <c r="O114" s="404">
        <f t="shared" si="27"/>
        <v>0</v>
      </c>
    </row>
    <row r="115" spans="1:15" x14ac:dyDescent="0.2">
      <c r="A115" s="400" t="s">
        <v>1268</v>
      </c>
      <c r="B115" s="400" t="s">
        <v>1570</v>
      </c>
      <c r="C115" s="400" t="s">
        <v>1269</v>
      </c>
      <c r="D115" s="401" t="s">
        <v>1213</v>
      </c>
      <c r="E115" s="402">
        <v>3400000</v>
      </c>
      <c r="F115" s="402">
        <v>3400000</v>
      </c>
      <c r="G115" s="402">
        <v>474049.26</v>
      </c>
      <c r="H115" s="400">
        <v>1000</v>
      </c>
      <c r="I115" s="403">
        <v>1000</v>
      </c>
      <c r="J115" s="403">
        <v>470</v>
      </c>
      <c r="K115" s="400" t="s">
        <v>1270</v>
      </c>
      <c r="L115" s="404">
        <f t="shared" si="24"/>
        <v>0.13942625294117647</v>
      </c>
      <c r="M115" s="404">
        <f t="shared" si="25"/>
        <v>0.13942625294117647</v>
      </c>
      <c r="N115" s="404">
        <f t="shared" si="26"/>
        <v>0.47</v>
      </c>
      <c r="O115" s="404">
        <f t="shared" si="27"/>
        <v>0.47</v>
      </c>
    </row>
    <row r="116" spans="1:15" x14ac:dyDescent="0.2">
      <c r="A116" s="400" t="s">
        <v>1113</v>
      </c>
      <c r="B116" s="400" t="s">
        <v>1573</v>
      </c>
      <c r="C116" s="400" t="s">
        <v>1114</v>
      </c>
      <c r="D116" s="401" t="s">
        <v>1115</v>
      </c>
      <c r="E116" s="402">
        <v>7352897.8300000001</v>
      </c>
      <c r="F116" s="402">
        <v>7352897.8300000001</v>
      </c>
      <c r="G116" s="402">
        <v>0</v>
      </c>
      <c r="H116" s="400">
        <v>1</v>
      </c>
      <c r="I116" s="403">
        <v>1</v>
      </c>
      <c r="J116" s="403">
        <v>0</v>
      </c>
      <c r="K116" s="400" t="s">
        <v>1116</v>
      </c>
      <c r="L116" s="404">
        <f t="shared" si="24"/>
        <v>0</v>
      </c>
      <c r="M116" s="404">
        <f t="shared" si="25"/>
        <v>0</v>
      </c>
      <c r="N116" s="404">
        <f t="shared" si="26"/>
        <v>0</v>
      </c>
      <c r="O116" s="404">
        <f t="shared" si="27"/>
        <v>0</v>
      </c>
    </row>
    <row r="117" spans="1:15" x14ac:dyDescent="0.2">
      <c r="A117" s="400" t="s">
        <v>1117</v>
      </c>
      <c r="B117" s="400" t="s">
        <v>1571</v>
      </c>
      <c r="C117" s="400" t="s">
        <v>1118</v>
      </c>
      <c r="D117" s="401" t="s">
        <v>1115</v>
      </c>
      <c r="E117" s="402">
        <v>0</v>
      </c>
      <c r="F117" s="402">
        <v>9342459.6799999997</v>
      </c>
      <c r="G117" s="402">
        <v>2802737.9</v>
      </c>
      <c r="H117" s="400">
        <v>0</v>
      </c>
      <c r="I117" s="403">
        <v>1</v>
      </c>
      <c r="J117" s="403">
        <v>0</v>
      </c>
      <c r="K117" s="400" t="s">
        <v>1116</v>
      </c>
      <c r="L117" s="404" t="e">
        <f t="shared" si="24"/>
        <v>#DIV/0!</v>
      </c>
      <c r="M117" s="404">
        <f t="shared" si="25"/>
        <v>0.29999999957184725</v>
      </c>
      <c r="N117" s="404" t="e">
        <f t="shared" si="26"/>
        <v>#DIV/0!</v>
      </c>
      <c r="O117" s="404">
        <f t="shared" si="27"/>
        <v>0</v>
      </c>
    </row>
    <row r="118" spans="1:15" x14ac:dyDescent="0.2">
      <c r="A118" s="400" t="s">
        <v>1119</v>
      </c>
      <c r="B118" s="400" t="s">
        <v>1572</v>
      </c>
      <c r="C118" s="400" t="s">
        <v>1120</v>
      </c>
      <c r="D118" s="401" t="s">
        <v>1115</v>
      </c>
      <c r="E118" s="402">
        <v>0</v>
      </c>
      <c r="F118" s="402">
        <v>11981834.08</v>
      </c>
      <c r="G118" s="402">
        <v>3594550.22</v>
      </c>
      <c r="H118" s="400">
        <v>0</v>
      </c>
      <c r="I118" s="403">
        <v>1</v>
      </c>
      <c r="J118" s="403">
        <v>0</v>
      </c>
      <c r="K118" s="400" t="s">
        <v>1116</v>
      </c>
      <c r="L118" s="404" t="e">
        <f t="shared" si="24"/>
        <v>#DIV/0!</v>
      </c>
      <c r="M118" s="404">
        <f t="shared" si="25"/>
        <v>0.29999999966616131</v>
      </c>
      <c r="N118" s="404" t="e">
        <f t="shared" si="26"/>
        <v>#DIV/0!</v>
      </c>
      <c r="O118" s="404">
        <f t="shared" si="27"/>
        <v>0</v>
      </c>
    </row>
    <row r="119" spans="1:15" x14ac:dyDescent="0.2">
      <c r="A119" s="400" t="s">
        <v>1121</v>
      </c>
      <c r="B119" s="400" t="s">
        <v>1576</v>
      </c>
      <c r="C119" s="400" t="s">
        <v>1122</v>
      </c>
      <c r="D119" s="401" t="s">
        <v>1115</v>
      </c>
      <c r="E119" s="402">
        <v>0</v>
      </c>
      <c r="F119" s="402">
        <v>37796947.539999999</v>
      </c>
      <c r="G119" s="402">
        <v>10988710.82</v>
      </c>
      <c r="H119" s="400">
        <v>0</v>
      </c>
      <c r="I119" s="403">
        <v>1</v>
      </c>
      <c r="J119" s="403">
        <v>0.04</v>
      </c>
      <c r="K119" s="400" t="s">
        <v>1116</v>
      </c>
      <c r="L119" s="404" t="e">
        <f t="shared" si="24"/>
        <v>#DIV/0!</v>
      </c>
      <c r="M119" s="404">
        <f t="shared" si="25"/>
        <v>0.29073011275238025</v>
      </c>
      <c r="N119" s="404" t="e">
        <f t="shared" si="26"/>
        <v>#DIV/0!</v>
      </c>
      <c r="O119" s="404">
        <f t="shared" si="27"/>
        <v>0.04</v>
      </c>
    </row>
    <row r="120" spans="1:15" x14ac:dyDescent="0.2">
      <c r="A120" s="400" t="s">
        <v>1123</v>
      </c>
      <c r="B120" s="400" t="s">
        <v>1577</v>
      </c>
      <c r="C120" s="400" t="s">
        <v>1124</v>
      </c>
      <c r="D120" s="401" t="s">
        <v>1115</v>
      </c>
      <c r="E120" s="402">
        <v>0</v>
      </c>
      <c r="F120" s="402">
        <v>2656660.04</v>
      </c>
      <c r="G120" s="402">
        <v>0</v>
      </c>
      <c r="H120" s="400">
        <v>0</v>
      </c>
      <c r="I120" s="403">
        <v>1</v>
      </c>
      <c r="J120" s="403">
        <v>0</v>
      </c>
      <c r="K120" s="400" t="s">
        <v>1116</v>
      </c>
      <c r="L120" s="404" t="e">
        <f t="shared" si="24"/>
        <v>#DIV/0!</v>
      </c>
      <c r="M120" s="404">
        <f t="shared" si="25"/>
        <v>0</v>
      </c>
      <c r="N120" s="404" t="e">
        <f t="shared" si="26"/>
        <v>#DIV/0!</v>
      </c>
      <c r="O120" s="404">
        <f t="shared" si="27"/>
        <v>0</v>
      </c>
    </row>
    <row r="121" spans="1:15" x14ac:dyDescent="0.2">
      <c r="A121" s="400" t="s">
        <v>1125</v>
      </c>
      <c r="B121" s="400" t="s">
        <v>1567</v>
      </c>
      <c r="C121" s="400" t="s">
        <v>1126</v>
      </c>
      <c r="D121" s="401" t="s">
        <v>1115</v>
      </c>
      <c r="E121" s="402">
        <v>0</v>
      </c>
      <c r="F121" s="402">
        <v>44217758.060000002</v>
      </c>
      <c r="G121" s="402">
        <v>0</v>
      </c>
      <c r="H121" s="400">
        <v>0</v>
      </c>
      <c r="I121" s="403">
        <v>1</v>
      </c>
      <c r="J121" s="403">
        <v>0.05</v>
      </c>
      <c r="K121" s="400" t="s">
        <v>1116</v>
      </c>
      <c r="L121" s="404" t="e">
        <f t="shared" si="24"/>
        <v>#DIV/0!</v>
      </c>
      <c r="M121" s="404">
        <f t="shared" si="25"/>
        <v>0</v>
      </c>
      <c r="N121" s="404" t="e">
        <f t="shared" si="26"/>
        <v>#DIV/0!</v>
      </c>
      <c r="O121" s="404">
        <f t="shared" si="27"/>
        <v>0.05</v>
      </c>
    </row>
    <row r="122" spans="1:15" x14ac:dyDescent="0.2">
      <c r="A122" s="400" t="s">
        <v>1127</v>
      </c>
      <c r="B122" s="400" t="s">
        <v>1567</v>
      </c>
      <c r="C122" s="400" t="s">
        <v>1128</v>
      </c>
      <c r="D122" s="401" t="s">
        <v>1115</v>
      </c>
      <c r="E122" s="402">
        <v>21400000</v>
      </c>
      <c r="F122" s="402">
        <v>21400000</v>
      </c>
      <c r="G122" s="402">
        <v>0</v>
      </c>
      <c r="H122" s="400">
        <v>1</v>
      </c>
      <c r="I122" s="403">
        <v>1</v>
      </c>
      <c r="J122" s="403">
        <v>0</v>
      </c>
      <c r="K122" s="400" t="s">
        <v>1116</v>
      </c>
      <c r="L122" s="404">
        <f t="shared" si="24"/>
        <v>0</v>
      </c>
      <c r="M122" s="404">
        <f t="shared" si="25"/>
        <v>0</v>
      </c>
      <c r="N122" s="404">
        <f t="shared" si="26"/>
        <v>0</v>
      </c>
      <c r="O122" s="404">
        <f t="shared" si="27"/>
        <v>0</v>
      </c>
    </row>
    <row r="123" spans="1:15" x14ac:dyDescent="0.2">
      <c r="A123" s="400" t="s">
        <v>1129</v>
      </c>
      <c r="B123" s="400" t="s">
        <v>1578</v>
      </c>
      <c r="C123" s="400" t="s">
        <v>1130</v>
      </c>
      <c r="D123" s="401" t="s">
        <v>1115</v>
      </c>
      <c r="E123" s="402">
        <v>0</v>
      </c>
      <c r="F123" s="402">
        <v>58504334.490000002</v>
      </c>
      <c r="G123" s="402">
        <v>20467732.18</v>
      </c>
      <c r="H123" s="400">
        <v>0</v>
      </c>
      <c r="I123" s="403">
        <v>1</v>
      </c>
      <c r="J123" s="403">
        <v>0.12</v>
      </c>
      <c r="K123" s="400" t="s">
        <v>1131</v>
      </c>
      <c r="L123" s="404" t="e">
        <f t="shared" si="24"/>
        <v>#DIV/0!</v>
      </c>
      <c r="M123" s="404">
        <f t="shared" si="25"/>
        <v>0.34984984204031067</v>
      </c>
      <c r="N123" s="404" t="e">
        <f t="shared" si="26"/>
        <v>#DIV/0!</v>
      </c>
      <c r="O123" s="404">
        <f t="shared" si="27"/>
        <v>0.12</v>
      </c>
    </row>
    <row r="124" spans="1:15" x14ac:dyDescent="0.2">
      <c r="A124" s="400" t="s">
        <v>1132</v>
      </c>
      <c r="B124" s="400" t="s">
        <v>1575</v>
      </c>
      <c r="C124" s="400" t="s">
        <v>1133</v>
      </c>
      <c r="D124" s="401" t="s">
        <v>1115</v>
      </c>
      <c r="E124" s="402">
        <v>0</v>
      </c>
      <c r="F124" s="402">
        <v>13746466.58</v>
      </c>
      <c r="G124" s="402">
        <v>4123939.97</v>
      </c>
      <c r="H124" s="400">
        <v>0</v>
      </c>
      <c r="I124" s="403">
        <v>1</v>
      </c>
      <c r="J124" s="403">
        <v>0</v>
      </c>
      <c r="K124" s="400" t="s">
        <v>1116</v>
      </c>
      <c r="L124" s="404" t="e">
        <f t="shared" si="24"/>
        <v>#DIV/0!</v>
      </c>
      <c r="M124" s="404">
        <f t="shared" si="25"/>
        <v>0.29999999970901614</v>
      </c>
      <c r="N124" s="404" t="e">
        <f t="shared" si="26"/>
        <v>#DIV/0!</v>
      </c>
      <c r="O124" s="404">
        <f t="shared" si="27"/>
        <v>0</v>
      </c>
    </row>
    <row r="125" spans="1:15" x14ac:dyDescent="0.2">
      <c r="A125" s="400" t="s">
        <v>1134</v>
      </c>
      <c r="B125" s="400" t="s">
        <v>1574</v>
      </c>
      <c r="C125" s="400" t="s">
        <v>1135</v>
      </c>
      <c r="D125" s="401" t="s">
        <v>1115</v>
      </c>
      <c r="E125" s="402">
        <v>0</v>
      </c>
      <c r="F125" s="402">
        <v>9248086.75</v>
      </c>
      <c r="G125" s="402">
        <v>2774426.02</v>
      </c>
      <c r="H125" s="400">
        <v>0</v>
      </c>
      <c r="I125" s="403">
        <v>1</v>
      </c>
      <c r="J125" s="403">
        <v>0</v>
      </c>
      <c r="K125" s="400" t="s">
        <v>1116</v>
      </c>
      <c r="L125" s="404" t="e">
        <f t="shared" si="24"/>
        <v>#DIV/0!</v>
      </c>
      <c r="M125" s="404">
        <f t="shared" si="25"/>
        <v>0.29999999945934763</v>
      </c>
      <c r="N125" s="404" t="e">
        <f t="shared" si="26"/>
        <v>#DIV/0!</v>
      </c>
      <c r="O125" s="404">
        <f t="shared" si="27"/>
        <v>0</v>
      </c>
    </row>
    <row r="126" spans="1:15" x14ac:dyDescent="0.2">
      <c r="A126" s="77"/>
      <c r="B126" s="77"/>
      <c r="C126" s="77"/>
      <c r="D126" s="77"/>
      <c r="E126" s="411"/>
      <c r="F126" s="411"/>
      <c r="G126" s="411"/>
      <c r="K126" s="77"/>
      <c r="L126" s="408"/>
      <c r="M126" s="77"/>
      <c r="N126" s="77"/>
      <c r="O126" s="77"/>
    </row>
    <row r="127" spans="1:15" x14ac:dyDescent="0.2">
      <c r="A127" s="77" t="s">
        <v>918</v>
      </c>
      <c r="B127" s="77"/>
      <c r="C127" s="77"/>
      <c r="K127" s="77"/>
      <c r="L127" s="408"/>
      <c r="M127" s="77"/>
      <c r="N127" s="77"/>
      <c r="O127" s="77"/>
    </row>
    <row r="128" spans="1:15" x14ac:dyDescent="0.2">
      <c r="A128" s="77"/>
      <c r="B128" s="77"/>
      <c r="C128" s="77"/>
      <c r="F128" s="413"/>
      <c r="K128" s="77"/>
      <c r="L128" s="408"/>
      <c r="M128" s="77"/>
      <c r="N128" s="77"/>
      <c r="O128" s="77"/>
    </row>
    <row r="129" spans="1:15" x14ac:dyDescent="0.2">
      <c r="A129" s="77"/>
      <c r="B129" s="77"/>
      <c r="C129" s="77"/>
      <c r="K129" s="77"/>
      <c r="L129" s="77"/>
      <c r="M129" s="77"/>
      <c r="N129" s="77"/>
      <c r="O129" s="77"/>
    </row>
    <row r="130" spans="1:15" x14ac:dyDescent="0.2">
      <c r="A130" s="77"/>
      <c r="B130" s="77"/>
      <c r="C130" s="77"/>
      <c r="F130" s="414"/>
      <c r="K130" s="77"/>
    </row>
    <row r="131" spans="1:15" x14ac:dyDescent="0.2">
      <c r="A131" s="77"/>
      <c r="B131" s="409"/>
      <c r="C131" s="77"/>
      <c r="D131" s="616"/>
      <c r="E131" s="616"/>
      <c r="F131" s="616"/>
      <c r="G131" s="616"/>
      <c r="K131" s="77"/>
    </row>
    <row r="132" spans="1:15" x14ac:dyDescent="0.2">
      <c r="A132" s="77"/>
      <c r="B132" s="410" t="s">
        <v>1409</v>
      </c>
      <c r="C132" s="77"/>
      <c r="D132" s="617" t="s">
        <v>1410</v>
      </c>
      <c r="E132" s="617"/>
      <c r="F132" s="617"/>
      <c r="G132" s="617"/>
    </row>
    <row r="133" spans="1:15" x14ac:dyDescent="0.2">
      <c r="A133" s="77"/>
      <c r="B133" s="410" t="s">
        <v>1411</v>
      </c>
      <c r="C133" s="77"/>
      <c r="D133" s="617" t="s">
        <v>1412</v>
      </c>
      <c r="E133" s="617"/>
      <c r="F133" s="617"/>
      <c r="G133" s="617"/>
    </row>
    <row r="134" spans="1:15" x14ac:dyDescent="0.2">
      <c r="A134" s="77"/>
      <c r="B134" s="77"/>
      <c r="C134" s="77"/>
    </row>
  </sheetData>
  <mergeCells count="4">
    <mergeCell ref="A1:O1"/>
    <mergeCell ref="D131:G131"/>
    <mergeCell ref="D132:G132"/>
    <mergeCell ref="D133:G133"/>
  </mergeCells>
  <dataValidations count="1">
    <dataValidation allowBlank="1" showErrorMessage="1" prompt="Clave asignada al programa/proyecto" sqref="A2:A3"/>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8"/>
  <sheetViews>
    <sheetView zoomScale="80" zoomScaleNormal="80" workbookViewId="0"/>
  </sheetViews>
  <sheetFormatPr baseColWidth="10" defaultColWidth="10.28515625" defaultRowHeight="11.25" x14ac:dyDescent="0.2"/>
  <cols>
    <col min="1" max="1" width="19.140625" style="239" customWidth="1"/>
    <col min="2" max="2" width="14.5703125" style="77" customWidth="1"/>
    <col min="3" max="3" width="31.7109375" style="77" bestFit="1" customWidth="1"/>
    <col min="4" max="4" width="31.7109375" style="77" customWidth="1"/>
    <col min="5" max="5" width="18.42578125" style="77" customWidth="1"/>
    <col min="6" max="12" width="14.5703125" style="77" customWidth="1"/>
    <col min="13" max="13" width="50" style="77" customWidth="1"/>
    <col min="14" max="14" width="37.7109375" style="77" customWidth="1"/>
    <col min="15" max="15" width="12.140625" style="77" customWidth="1"/>
    <col min="16" max="17" width="36.5703125" style="77" customWidth="1"/>
    <col min="18" max="18" width="12.7109375" style="77" bestFit="1" customWidth="1"/>
    <col min="19" max="19" width="11.7109375" style="77" bestFit="1" customWidth="1"/>
    <col min="20" max="20" width="11" style="77" bestFit="1" customWidth="1"/>
    <col min="21" max="21" width="11.28515625" style="77" bestFit="1" customWidth="1"/>
    <col min="22" max="22" width="13.42578125" style="77" bestFit="1" customWidth="1"/>
    <col min="23" max="23" width="12.42578125" style="239" customWidth="1"/>
    <col min="24" max="16384" width="10.28515625" style="239"/>
  </cols>
  <sheetData>
    <row r="1" spans="1:23" ht="60" customHeight="1" x14ac:dyDescent="0.2">
      <c r="A1" s="415" t="s">
        <v>1413</v>
      </c>
      <c r="B1" s="416"/>
      <c r="C1" s="416"/>
      <c r="D1" s="416"/>
      <c r="E1" s="416"/>
      <c r="F1" s="416"/>
      <c r="G1" s="416"/>
      <c r="H1" s="416"/>
      <c r="I1" s="416"/>
      <c r="J1" s="416"/>
      <c r="K1" s="416"/>
      <c r="L1" s="416"/>
      <c r="M1" s="416"/>
      <c r="N1" s="416"/>
      <c r="O1" s="416"/>
      <c r="P1" s="416"/>
      <c r="Q1" s="416"/>
      <c r="R1" s="416"/>
      <c r="S1" s="416"/>
      <c r="T1" s="416"/>
      <c r="U1" s="416"/>
      <c r="V1" s="416"/>
      <c r="W1" s="417"/>
    </row>
    <row r="2" spans="1:23" ht="11.25" customHeight="1" x14ac:dyDescent="0.2">
      <c r="A2" s="418" t="s">
        <v>1414</v>
      </c>
      <c r="B2" s="418"/>
      <c r="C2" s="418"/>
      <c r="D2" s="418"/>
      <c r="E2" s="418"/>
      <c r="F2" s="419" t="s">
        <v>1415</v>
      </c>
      <c r="G2" s="419"/>
      <c r="H2" s="419"/>
      <c r="I2" s="419"/>
      <c r="J2" s="419"/>
      <c r="K2" s="420" t="s">
        <v>1416</v>
      </c>
      <c r="L2" s="420"/>
      <c r="M2" s="420"/>
      <c r="N2" s="421" t="s">
        <v>1417</v>
      </c>
      <c r="O2" s="421"/>
      <c r="P2" s="421"/>
      <c r="Q2" s="421"/>
      <c r="R2" s="421"/>
      <c r="S2" s="421"/>
      <c r="T2" s="421"/>
      <c r="U2" s="422" t="s">
        <v>1418</v>
      </c>
      <c r="V2" s="422"/>
      <c r="W2" s="422"/>
    </row>
    <row r="3" spans="1:23" ht="54.75" customHeight="1" x14ac:dyDescent="0.2">
      <c r="A3" s="423" t="s">
        <v>1419</v>
      </c>
      <c r="B3" s="423" t="s">
        <v>1420</v>
      </c>
      <c r="C3" s="423" t="s">
        <v>1421</v>
      </c>
      <c r="D3" s="423" t="s">
        <v>1422</v>
      </c>
      <c r="E3" s="423" t="s">
        <v>1423</v>
      </c>
      <c r="F3" s="424" t="s">
        <v>1424</v>
      </c>
      <c r="G3" s="424" t="s">
        <v>887</v>
      </c>
      <c r="H3" s="424" t="s">
        <v>1425</v>
      </c>
      <c r="I3" s="425" t="s">
        <v>1426</v>
      </c>
      <c r="J3" s="425" t="s">
        <v>1427</v>
      </c>
      <c r="K3" s="426" t="s">
        <v>1428</v>
      </c>
      <c r="L3" s="426" t="s">
        <v>1429</v>
      </c>
      <c r="M3" s="426" t="s">
        <v>1430</v>
      </c>
      <c r="N3" s="427" t="s">
        <v>1431</v>
      </c>
      <c r="O3" s="427" t="s">
        <v>1432</v>
      </c>
      <c r="P3" s="427" t="s">
        <v>1433</v>
      </c>
      <c r="Q3" s="427" t="s">
        <v>1434</v>
      </c>
      <c r="R3" s="427" t="s">
        <v>1435</v>
      </c>
      <c r="S3" s="427" t="s">
        <v>1436</v>
      </c>
      <c r="T3" s="427" t="s">
        <v>1437</v>
      </c>
      <c r="U3" s="428" t="s">
        <v>1438</v>
      </c>
      <c r="V3" s="429" t="s">
        <v>1439</v>
      </c>
      <c r="W3" s="429" t="s">
        <v>1440</v>
      </c>
    </row>
    <row r="4" spans="1:23" ht="15" customHeight="1" x14ac:dyDescent="0.2">
      <c r="A4" s="430">
        <v>1</v>
      </c>
      <c r="B4" s="431">
        <v>2</v>
      </c>
      <c r="C4" s="430">
        <v>3</v>
      </c>
      <c r="D4" s="432">
        <v>4</v>
      </c>
      <c r="E4" s="430">
        <v>5</v>
      </c>
      <c r="F4" s="433">
        <v>6</v>
      </c>
      <c r="G4" s="433">
        <v>7</v>
      </c>
      <c r="H4" s="433">
        <v>8</v>
      </c>
      <c r="I4" s="433">
        <v>9</v>
      </c>
      <c r="J4" s="433">
        <v>10</v>
      </c>
      <c r="K4" s="434">
        <v>11</v>
      </c>
      <c r="L4" s="434">
        <v>12</v>
      </c>
      <c r="M4" s="434">
        <v>13</v>
      </c>
      <c r="N4" s="435">
        <v>14</v>
      </c>
      <c r="O4" s="435">
        <v>15</v>
      </c>
      <c r="P4" s="435">
        <v>16</v>
      </c>
      <c r="Q4" s="435">
        <v>17</v>
      </c>
      <c r="R4" s="435">
        <v>18</v>
      </c>
      <c r="S4" s="435">
        <v>19</v>
      </c>
      <c r="T4" s="435">
        <v>20</v>
      </c>
      <c r="U4" s="436">
        <v>21</v>
      </c>
      <c r="V4" s="436">
        <v>22</v>
      </c>
      <c r="W4" s="436">
        <v>23</v>
      </c>
    </row>
    <row r="5" spans="1:23" ht="22.5" customHeight="1" x14ac:dyDescent="0.2">
      <c r="A5" s="437" t="s">
        <v>1050</v>
      </c>
      <c r="B5" s="438" t="s">
        <v>1441</v>
      </c>
      <c r="C5" s="437" t="s">
        <v>1442</v>
      </c>
      <c r="D5" s="437" t="s">
        <v>1443</v>
      </c>
      <c r="E5" s="438" t="s">
        <v>1444</v>
      </c>
      <c r="F5" s="439">
        <v>6328036.9699999997</v>
      </c>
      <c r="G5" s="439">
        <v>8383184.6900000004</v>
      </c>
      <c r="H5" s="439">
        <v>1541210.13</v>
      </c>
      <c r="I5" s="439">
        <v>1541210.13</v>
      </c>
      <c r="J5" s="439">
        <v>1541210.13</v>
      </c>
      <c r="K5" s="239" t="s">
        <v>1445</v>
      </c>
      <c r="L5" s="239" t="s">
        <v>1446</v>
      </c>
      <c r="M5" s="239" t="s">
        <v>1447</v>
      </c>
      <c r="N5" s="239" t="s">
        <v>1448</v>
      </c>
      <c r="O5" s="239" t="s">
        <v>1449</v>
      </c>
      <c r="P5" s="440" t="s">
        <v>1450</v>
      </c>
      <c r="Q5" s="440" t="s">
        <v>1451</v>
      </c>
      <c r="R5" s="77">
        <v>100</v>
      </c>
      <c r="S5" s="77">
        <v>100</v>
      </c>
      <c r="T5" s="77">
        <v>22.47</v>
      </c>
      <c r="U5" s="77">
        <v>22.47</v>
      </c>
      <c r="V5" s="77">
        <v>100</v>
      </c>
      <c r="W5" s="239" t="s">
        <v>1452</v>
      </c>
    </row>
    <row r="6" spans="1:23" ht="56.25" x14ac:dyDescent="0.2">
      <c r="A6" s="437" t="s">
        <v>1050</v>
      </c>
      <c r="B6" s="438" t="s">
        <v>1441</v>
      </c>
      <c r="C6" s="437" t="s">
        <v>1442</v>
      </c>
      <c r="D6" s="437" t="s">
        <v>1443</v>
      </c>
      <c r="E6" s="438" t="s">
        <v>1444</v>
      </c>
      <c r="F6" s="439">
        <v>6328036.9699999997</v>
      </c>
      <c r="G6" s="439">
        <v>8383184.6900000004</v>
      </c>
      <c r="H6" s="439">
        <v>1541210.13</v>
      </c>
      <c r="I6" s="439">
        <v>1541210.13</v>
      </c>
      <c r="J6" s="439">
        <v>1541210.13</v>
      </c>
      <c r="K6" s="239" t="s">
        <v>1445</v>
      </c>
      <c r="L6" s="239" t="s">
        <v>1446</v>
      </c>
      <c r="M6" s="239" t="s">
        <v>1447</v>
      </c>
      <c r="N6" s="239" t="s">
        <v>1453</v>
      </c>
      <c r="O6" s="239" t="s">
        <v>1449</v>
      </c>
      <c r="P6" s="440" t="s">
        <v>1450</v>
      </c>
      <c r="Q6" s="440" t="s">
        <v>1454</v>
      </c>
      <c r="R6" s="77">
        <v>100</v>
      </c>
      <c r="S6" s="77">
        <v>100</v>
      </c>
      <c r="T6" s="77">
        <v>21.06</v>
      </c>
      <c r="U6" s="77">
        <v>21.06</v>
      </c>
      <c r="V6" s="77">
        <v>100</v>
      </c>
      <c r="W6" s="239" t="s">
        <v>1452</v>
      </c>
    </row>
    <row r="7" spans="1:23" ht="56.25" x14ac:dyDescent="0.2">
      <c r="A7" s="437" t="s">
        <v>1050</v>
      </c>
      <c r="B7" s="438" t="s">
        <v>1441</v>
      </c>
      <c r="C7" s="437" t="s">
        <v>1442</v>
      </c>
      <c r="D7" s="437" t="s">
        <v>1443</v>
      </c>
      <c r="E7" s="438" t="s">
        <v>1444</v>
      </c>
      <c r="F7" s="439">
        <v>13880309.470000001</v>
      </c>
      <c r="G7" s="439">
        <v>18803367.280000001</v>
      </c>
      <c r="H7" s="439">
        <v>1895340.71</v>
      </c>
      <c r="I7" s="439">
        <v>1895340.71</v>
      </c>
      <c r="J7" s="439">
        <v>1895340.71</v>
      </c>
      <c r="K7" s="239" t="s">
        <v>1445</v>
      </c>
      <c r="L7" s="239" t="s">
        <v>1446</v>
      </c>
      <c r="M7" s="239" t="s">
        <v>1455</v>
      </c>
      <c r="N7" s="239" t="s">
        <v>1448</v>
      </c>
      <c r="O7" s="239" t="s">
        <v>1449</v>
      </c>
      <c r="P7" s="440" t="s">
        <v>1450</v>
      </c>
      <c r="Q7" s="440" t="s">
        <v>1451</v>
      </c>
      <c r="R7" s="77">
        <v>100</v>
      </c>
      <c r="S7" s="77">
        <v>100</v>
      </c>
      <c r="T7" s="77">
        <v>4.5</v>
      </c>
      <c r="U7" s="77">
        <v>4.5</v>
      </c>
      <c r="V7" s="77">
        <v>100</v>
      </c>
      <c r="W7" s="239" t="s">
        <v>1452</v>
      </c>
    </row>
    <row r="8" spans="1:23" ht="56.25" x14ac:dyDescent="0.2">
      <c r="A8" s="437" t="s">
        <v>1050</v>
      </c>
      <c r="B8" s="438" t="s">
        <v>1441</v>
      </c>
      <c r="C8" s="437" t="s">
        <v>1442</v>
      </c>
      <c r="D8" s="437" t="s">
        <v>1443</v>
      </c>
      <c r="E8" s="438" t="s">
        <v>1444</v>
      </c>
      <c r="F8" s="439">
        <v>13880309.470000001</v>
      </c>
      <c r="G8" s="439">
        <v>18803367.280000001</v>
      </c>
      <c r="H8" s="439">
        <v>1895340.71</v>
      </c>
      <c r="I8" s="439">
        <v>1895340.71</v>
      </c>
      <c r="J8" s="439">
        <v>1895340.71</v>
      </c>
      <c r="K8" s="239" t="s">
        <v>1445</v>
      </c>
      <c r="L8" s="239" t="s">
        <v>1446</v>
      </c>
      <c r="M8" s="239" t="s">
        <v>1455</v>
      </c>
      <c r="N8" s="239" t="s">
        <v>1453</v>
      </c>
      <c r="O8" s="239" t="s">
        <v>1449</v>
      </c>
      <c r="P8" s="440" t="s">
        <v>1450</v>
      </c>
      <c r="Q8" s="440" t="s">
        <v>1454</v>
      </c>
      <c r="R8" s="77">
        <v>100</v>
      </c>
      <c r="S8" s="77">
        <v>100</v>
      </c>
      <c r="T8" s="77">
        <v>11.13</v>
      </c>
      <c r="U8" s="77">
        <v>11.13</v>
      </c>
      <c r="V8" s="77">
        <v>100</v>
      </c>
      <c r="W8" s="239" t="s">
        <v>1452</v>
      </c>
    </row>
    <row r="9" spans="1:23" ht="56.25" x14ac:dyDescent="0.2">
      <c r="A9" s="437" t="s">
        <v>1050</v>
      </c>
      <c r="B9" s="438" t="s">
        <v>1441</v>
      </c>
      <c r="C9" s="437" t="s">
        <v>1442</v>
      </c>
      <c r="D9" s="437" t="s">
        <v>1443</v>
      </c>
      <c r="E9" s="438" t="s">
        <v>1444</v>
      </c>
      <c r="F9" s="439">
        <v>596200.55000000005</v>
      </c>
      <c r="G9" s="439">
        <v>1176856.72</v>
      </c>
      <c r="H9" s="439">
        <v>175858.83</v>
      </c>
      <c r="I9" s="439">
        <v>175858.83</v>
      </c>
      <c r="J9" s="439">
        <v>175858.83</v>
      </c>
      <c r="K9" s="239" t="s">
        <v>1445</v>
      </c>
      <c r="L9" s="239" t="s">
        <v>1446</v>
      </c>
      <c r="M9" s="239" t="s">
        <v>1456</v>
      </c>
      <c r="N9" s="239" t="s">
        <v>1448</v>
      </c>
      <c r="O9" s="239" t="s">
        <v>1449</v>
      </c>
      <c r="P9" s="440" t="s">
        <v>1450</v>
      </c>
      <c r="Q9" s="440" t="s">
        <v>1451</v>
      </c>
      <c r="R9" s="77">
        <v>100</v>
      </c>
      <c r="S9" s="77">
        <v>100</v>
      </c>
      <c r="T9" s="77">
        <v>27.39</v>
      </c>
      <c r="U9" s="77">
        <v>27.39</v>
      </c>
      <c r="V9" s="77">
        <v>100</v>
      </c>
      <c r="W9" s="239" t="s">
        <v>1452</v>
      </c>
    </row>
    <row r="10" spans="1:23" ht="56.25" x14ac:dyDescent="0.2">
      <c r="A10" s="437" t="s">
        <v>1050</v>
      </c>
      <c r="B10" s="438" t="s">
        <v>1441</v>
      </c>
      <c r="C10" s="437" t="s">
        <v>1442</v>
      </c>
      <c r="D10" s="437" t="s">
        <v>1443</v>
      </c>
      <c r="E10" s="438" t="s">
        <v>1444</v>
      </c>
      <c r="F10" s="439">
        <v>596200.55000000005</v>
      </c>
      <c r="G10" s="439">
        <v>1176856.72</v>
      </c>
      <c r="H10" s="439">
        <v>175858.83</v>
      </c>
      <c r="I10" s="439">
        <v>175858.83</v>
      </c>
      <c r="J10" s="439">
        <v>175858.83</v>
      </c>
      <c r="K10" s="239" t="s">
        <v>1445</v>
      </c>
      <c r="L10" s="239" t="s">
        <v>1446</v>
      </c>
      <c r="M10" s="239" t="s">
        <v>1456</v>
      </c>
      <c r="N10" s="239" t="s">
        <v>1453</v>
      </c>
      <c r="O10" s="239" t="s">
        <v>1449</v>
      </c>
      <c r="P10" s="440" t="s">
        <v>1450</v>
      </c>
      <c r="Q10" s="440" t="s">
        <v>1454</v>
      </c>
      <c r="R10" s="77">
        <v>100</v>
      </c>
      <c r="S10" s="77">
        <v>100</v>
      </c>
      <c r="T10" s="77">
        <v>21.37</v>
      </c>
      <c r="U10" s="77">
        <v>21.37</v>
      </c>
      <c r="V10" s="77">
        <v>100</v>
      </c>
      <c r="W10" s="239" t="s">
        <v>1452</v>
      </c>
    </row>
    <row r="11" spans="1:23" ht="56.25" x14ac:dyDescent="0.2">
      <c r="A11" s="437" t="s">
        <v>1050</v>
      </c>
      <c r="B11" s="438" t="s">
        <v>1441</v>
      </c>
      <c r="C11" s="437" t="s">
        <v>1442</v>
      </c>
      <c r="D11" s="437" t="s">
        <v>1443</v>
      </c>
      <c r="E11" s="438" t="s">
        <v>1444</v>
      </c>
      <c r="F11" s="439">
        <v>5315017.08</v>
      </c>
      <c r="G11" s="439">
        <v>7018018.2000000002</v>
      </c>
      <c r="H11" s="439">
        <v>1390491.62</v>
      </c>
      <c r="I11" s="439">
        <v>1390491.62</v>
      </c>
      <c r="J11" s="439">
        <v>1390491.62</v>
      </c>
      <c r="K11" s="239" t="s">
        <v>1445</v>
      </c>
      <c r="L11" s="239" t="s">
        <v>1446</v>
      </c>
      <c r="M11" s="239" t="s">
        <v>1457</v>
      </c>
      <c r="N11" s="239" t="s">
        <v>1448</v>
      </c>
      <c r="O11" s="239" t="s">
        <v>1449</v>
      </c>
      <c r="P11" s="440" t="s">
        <v>1450</v>
      </c>
      <c r="Q11" s="440" t="s">
        <v>1451</v>
      </c>
      <c r="R11" s="77">
        <v>100</v>
      </c>
      <c r="S11" s="77">
        <v>100</v>
      </c>
      <c r="T11" s="77">
        <v>21.72</v>
      </c>
      <c r="U11" s="77">
        <v>21.72</v>
      </c>
      <c r="V11" s="77">
        <v>100</v>
      </c>
      <c r="W11" s="239" t="s">
        <v>1452</v>
      </c>
    </row>
    <row r="12" spans="1:23" ht="56.25" x14ac:dyDescent="0.2">
      <c r="A12" s="437" t="s">
        <v>1050</v>
      </c>
      <c r="B12" s="438" t="s">
        <v>1441</v>
      </c>
      <c r="C12" s="437" t="s">
        <v>1442</v>
      </c>
      <c r="D12" s="437" t="s">
        <v>1443</v>
      </c>
      <c r="E12" s="438" t="s">
        <v>1444</v>
      </c>
      <c r="F12" s="439">
        <v>5315017.08</v>
      </c>
      <c r="G12" s="439">
        <v>7018018.2000000002</v>
      </c>
      <c r="H12" s="439">
        <v>1390491.62</v>
      </c>
      <c r="I12" s="439">
        <v>1390491.62</v>
      </c>
      <c r="J12" s="439">
        <v>1390491.62</v>
      </c>
      <c r="K12" s="239" t="s">
        <v>1445</v>
      </c>
      <c r="L12" s="239" t="s">
        <v>1446</v>
      </c>
      <c r="M12" s="239" t="s">
        <v>1457</v>
      </c>
      <c r="N12" s="239" t="s">
        <v>1453</v>
      </c>
      <c r="O12" s="239" t="s">
        <v>1449</v>
      </c>
      <c r="P12" s="440" t="s">
        <v>1450</v>
      </c>
      <c r="Q12" s="440" t="s">
        <v>1454</v>
      </c>
      <c r="R12" s="77">
        <v>100</v>
      </c>
      <c r="S12" s="77">
        <v>100</v>
      </c>
      <c r="T12" s="77">
        <v>22.84</v>
      </c>
      <c r="U12" s="77">
        <v>22.84</v>
      </c>
      <c r="V12" s="77">
        <v>100</v>
      </c>
      <c r="W12" s="239" t="s">
        <v>1452</v>
      </c>
    </row>
    <row r="13" spans="1:23" ht="56.25" x14ac:dyDescent="0.2">
      <c r="A13" s="437" t="s">
        <v>1050</v>
      </c>
      <c r="B13" s="438" t="s">
        <v>1441</v>
      </c>
      <c r="C13" s="437" t="s">
        <v>1442</v>
      </c>
      <c r="D13" s="437" t="s">
        <v>1443</v>
      </c>
      <c r="E13" s="438" t="s">
        <v>1444</v>
      </c>
      <c r="F13" s="439">
        <v>2939278.68</v>
      </c>
      <c r="G13" s="439">
        <v>5038518.55</v>
      </c>
      <c r="H13" s="439">
        <v>965392.39</v>
      </c>
      <c r="I13" s="439">
        <v>965392.39</v>
      </c>
      <c r="J13" s="439">
        <v>965392.39</v>
      </c>
      <c r="K13" s="239" t="s">
        <v>1445</v>
      </c>
      <c r="L13" s="239" t="s">
        <v>1446</v>
      </c>
      <c r="M13" s="239" t="s">
        <v>1458</v>
      </c>
      <c r="N13" s="239" t="s">
        <v>1448</v>
      </c>
      <c r="O13" s="239" t="s">
        <v>1449</v>
      </c>
      <c r="P13" s="440" t="s">
        <v>1450</v>
      </c>
      <c r="Q13" s="440" t="s">
        <v>1451</v>
      </c>
      <c r="R13" s="77">
        <v>100</v>
      </c>
      <c r="S13" s="77">
        <v>100</v>
      </c>
      <c r="T13" s="77">
        <v>24.05</v>
      </c>
      <c r="U13" s="77">
        <v>24.05</v>
      </c>
      <c r="V13" s="77">
        <v>100</v>
      </c>
      <c r="W13" s="239" t="s">
        <v>1452</v>
      </c>
    </row>
    <row r="14" spans="1:23" ht="56.25" x14ac:dyDescent="0.2">
      <c r="A14" s="437" t="s">
        <v>1050</v>
      </c>
      <c r="B14" s="438" t="s">
        <v>1441</v>
      </c>
      <c r="C14" s="437" t="s">
        <v>1442</v>
      </c>
      <c r="D14" s="437" t="s">
        <v>1443</v>
      </c>
      <c r="E14" s="438" t="s">
        <v>1444</v>
      </c>
      <c r="F14" s="439">
        <v>2939278.68</v>
      </c>
      <c r="G14" s="439">
        <v>5038518.55</v>
      </c>
      <c r="H14" s="439">
        <v>965392.39</v>
      </c>
      <c r="I14" s="439">
        <v>965392.39</v>
      </c>
      <c r="J14" s="439">
        <v>965392.39</v>
      </c>
      <c r="K14" s="239" t="s">
        <v>1445</v>
      </c>
      <c r="L14" s="239" t="s">
        <v>1446</v>
      </c>
      <c r="M14" s="239" t="s">
        <v>1458</v>
      </c>
      <c r="N14" s="239" t="s">
        <v>1453</v>
      </c>
      <c r="O14" s="239" t="s">
        <v>1449</v>
      </c>
      <c r="P14" s="440" t="s">
        <v>1450</v>
      </c>
      <c r="Q14" s="440" t="s">
        <v>1454</v>
      </c>
      <c r="R14" s="77">
        <v>100</v>
      </c>
      <c r="S14" s="77">
        <v>100</v>
      </c>
      <c r="T14" s="77">
        <v>22.36</v>
      </c>
      <c r="U14" s="77">
        <v>22.36</v>
      </c>
      <c r="V14" s="77">
        <v>100</v>
      </c>
      <c r="W14" s="239" t="s">
        <v>1452</v>
      </c>
    </row>
    <row r="15" spans="1:23" ht="56.25" x14ac:dyDescent="0.2">
      <c r="A15" s="437" t="s">
        <v>1050</v>
      </c>
      <c r="B15" s="438" t="s">
        <v>1441</v>
      </c>
      <c r="C15" s="437" t="s">
        <v>1442</v>
      </c>
      <c r="D15" s="437" t="s">
        <v>1443</v>
      </c>
      <c r="E15" s="438" t="s">
        <v>1444</v>
      </c>
      <c r="F15" s="439">
        <v>2909996.91</v>
      </c>
      <c r="G15" s="439">
        <v>2962286.91</v>
      </c>
      <c r="H15" s="439">
        <v>547340.14</v>
      </c>
      <c r="I15" s="439">
        <v>547340.14</v>
      </c>
      <c r="J15" s="439">
        <v>547340.14</v>
      </c>
      <c r="K15" s="239" t="s">
        <v>1445</v>
      </c>
      <c r="L15" s="239" t="s">
        <v>1446</v>
      </c>
      <c r="M15" s="239" t="s">
        <v>1459</v>
      </c>
      <c r="N15" s="239" t="s">
        <v>1448</v>
      </c>
      <c r="O15" s="239" t="s">
        <v>1449</v>
      </c>
      <c r="P15" s="440" t="s">
        <v>1450</v>
      </c>
      <c r="Q15" s="440" t="s">
        <v>1451</v>
      </c>
      <c r="R15" s="77">
        <v>100</v>
      </c>
      <c r="S15" s="77">
        <v>100</v>
      </c>
      <c r="T15" s="77">
        <v>20</v>
      </c>
      <c r="U15" s="77">
        <v>20</v>
      </c>
      <c r="V15" s="77">
        <v>100</v>
      </c>
      <c r="W15" s="239" t="s">
        <v>1452</v>
      </c>
    </row>
    <row r="16" spans="1:23" ht="56.25" x14ac:dyDescent="0.2">
      <c r="A16" s="437" t="s">
        <v>1050</v>
      </c>
      <c r="B16" s="438" t="s">
        <v>1441</v>
      </c>
      <c r="C16" s="437" t="s">
        <v>1442</v>
      </c>
      <c r="D16" s="437" t="s">
        <v>1443</v>
      </c>
      <c r="E16" s="438" t="s">
        <v>1444</v>
      </c>
      <c r="F16" s="439">
        <v>2909996.91</v>
      </c>
      <c r="G16" s="439">
        <v>2962286.91</v>
      </c>
      <c r="H16" s="439">
        <v>547340.14</v>
      </c>
      <c r="I16" s="439">
        <v>547340.14</v>
      </c>
      <c r="J16" s="439">
        <v>547340.14</v>
      </c>
      <c r="K16" s="239" t="s">
        <v>1445</v>
      </c>
      <c r="L16" s="239" t="s">
        <v>1446</v>
      </c>
      <c r="M16" s="239" t="s">
        <v>1459</v>
      </c>
      <c r="N16" s="239" t="s">
        <v>1453</v>
      </c>
      <c r="O16" s="239" t="s">
        <v>1449</v>
      </c>
      <c r="P16" s="440" t="s">
        <v>1450</v>
      </c>
      <c r="Q16" s="440" t="s">
        <v>1454</v>
      </c>
      <c r="R16" s="77">
        <v>100</v>
      </c>
      <c r="S16" s="77">
        <v>100</v>
      </c>
      <c r="T16" s="77">
        <v>20.97</v>
      </c>
      <c r="U16" s="77">
        <v>20.97</v>
      </c>
      <c r="V16" s="77">
        <v>100</v>
      </c>
      <c r="W16" s="239" t="s">
        <v>1452</v>
      </c>
    </row>
    <row r="17" spans="1:23" ht="56.25" x14ac:dyDescent="0.2">
      <c r="A17" s="437" t="s">
        <v>1050</v>
      </c>
      <c r="B17" s="438" t="s">
        <v>1441</v>
      </c>
      <c r="C17" s="437" t="s">
        <v>1442</v>
      </c>
      <c r="D17" s="437" t="s">
        <v>1443</v>
      </c>
      <c r="E17" s="438" t="s">
        <v>1444</v>
      </c>
      <c r="F17" s="439">
        <v>6599840.7800000003</v>
      </c>
      <c r="G17" s="439">
        <v>8545660.1799999997</v>
      </c>
      <c r="H17" s="439">
        <v>2748685.69</v>
      </c>
      <c r="I17" s="439">
        <v>2748685.69</v>
      </c>
      <c r="J17" s="439">
        <v>2748685.69</v>
      </c>
      <c r="K17" s="239" t="s">
        <v>1445</v>
      </c>
      <c r="L17" s="239" t="s">
        <v>1446</v>
      </c>
      <c r="M17" s="239" t="s">
        <v>1460</v>
      </c>
      <c r="N17" s="239" t="s">
        <v>1448</v>
      </c>
      <c r="O17" s="239" t="s">
        <v>1449</v>
      </c>
      <c r="P17" s="440" t="s">
        <v>1450</v>
      </c>
      <c r="Q17" s="440" t="s">
        <v>1451</v>
      </c>
      <c r="R17" s="77">
        <v>100</v>
      </c>
      <c r="S17" s="77">
        <v>100</v>
      </c>
      <c r="T17" s="77">
        <v>7.5</v>
      </c>
      <c r="U17" s="77">
        <v>7.5</v>
      </c>
      <c r="V17" s="77">
        <v>100</v>
      </c>
      <c r="W17" s="239" t="s">
        <v>1452</v>
      </c>
    </row>
    <row r="18" spans="1:23" ht="56.25" x14ac:dyDescent="0.2">
      <c r="A18" s="437" t="s">
        <v>1050</v>
      </c>
      <c r="B18" s="438" t="s">
        <v>1441</v>
      </c>
      <c r="C18" s="437" t="s">
        <v>1442</v>
      </c>
      <c r="D18" s="437" t="s">
        <v>1443</v>
      </c>
      <c r="E18" s="438" t="s">
        <v>1444</v>
      </c>
      <c r="F18" s="439">
        <v>6599840.7800000003</v>
      </c>
      <c r="G18" s="439">
        <v>8545660.1799999997</v>
      </c>
      <c r="H18" s="439">
        <v>2748685.69</v>
      </c>
      <c r="I18" s="439">
        <v>2748685.69</v>
      </c>
      <c r="J18" s="439">
        <v>2748685.69</v>
      </c>
      <c r="K18" s="239" t="s">
        <v>1445</v>
      </c>
      <c r="L18" s="239" t="s">
        <v>1446</v>
      </c>
      <c r="M18" s="239" t="s">
        <v>1460</v>
      </c>
      <c r="N18" s="239" t="s">
        <v>1453</v>
      </c>
      <c r="O18" s="239" t="s">
        <v>1449</v>
      </c>
      <c r="P18" s="440" t="s">
        <v>1450</v>
      </c>
      <c r="Q18" s="440" t="s">
        <v>1454</v>
      </c>
      <c r="R18" s="77">
        <v>100</v>
      </c>
      <c r="S18" s="77">
        <v>100</v>
      </c>
      <c r="T18" s="77">
        <v>34.840000000000003</v>
      </c>
      <c r="U18" s="77">
        <v>34.840000000000003</v>
      </c>
      <c r="V18" s="77">
        <v>100</v>
      </c>
      <c r="W18" s="239" t="s">
        <v>1452</v>
      </c>
    </row>
    <row r="19" spans="1:23" ht="56.25" x14ac:dyDescent="0.2">
      <c r="A19" s="437" t="s">
        <v>1050</v>
      </c>
      <c r="B19" s="438" t="s">
        <v>1441</v>
      </c>
      <c r="C19" s="437" t="s">
        <v>1442</v>
      </c>
      <c r="D19" s="437" t="s">
        <v>1443</v>
      </c>
      <c r="E19" s="438" t="s">
        <v>1444</v>
      </c>
      <c r="F19" s="439">
        <v>65850706.420000002</v>
      </c>
      <c r="G19" s="439">
        <v>75440318.040000007</v>
      </c>
      <c r="H19" s="439">
        <v>10993959.560000001</v>
      </c>
      <c r="I19" s="439">
        <v>10993959.560000001</v>
      </c>
      <c r="J19" s="439">
        <v>10993959.560000001</v>
      </c>
      <c r="K19" s="239" t="s">
        <v>1445</v>
      </c>
      <c r="L19" s="239" t="s">
        <v>1446</v>
      </c>
      <c r="M19" s="239" t="s">
        <v>1461</v>
      </c>
      <c r="N19" s="239" t="s">
        <v>1448</v>
      </c>
      <c r="O19" s="239" t="s">
        <v>1449</v>
      </c>
      <c r="P19" s="440" t="s">
        <v>1450</v>
      </c>
      <c r="Q19" s="440" t="s">
        <v>1451</v>
      </c>
      <c r="R19" s="77">
        <v>100</v>
      </c>
      <c r="S19" s="77">
        <v>100</v>
      </c>
      <c r="T19" s="77">
        <v>22.5</v>
      </c>
      <c r="U19" s="77">
        <v>22.5</v>
      </c>
      <c r="V19" s="77">
        <v>100</v>
      </c>
      <c r="W19" s="239" t="s">
        <v>1452</v>
      </c>
    </row>
    <row r="20" spans="1:23" ht="56.25" x14ac:dyDescent="0.2">
      <c r="A20" s="437" t="s">
        <v>1050</v>
      </c>
      <c r="B20" s="438" t="s">
        <v>1441</v>
      </c>
      <c r="C20" s="437" t="s">
        <v>1442</v>
      </c>
      <c r="D20" s="437" t="s">
        <v>1443</v>
      </c>
      <c r="E20" s="438" t="s">
        <v>1444</v>
      </c>
      <c r="F20" s="439">
        <v>65850706.420000002</v>
      </c>
      <c r="G20" s="439">
        <v>75440318.040000007</v>
      </c>
      <c r="H20" s="439">
        <v>10993959.560000001</v>
      </c>
      <c r="I20" s="439">
        <v>10993959.560000001</v>
      </c>
      <c r="J20" s="439">
        <v>10993959.560000001</v>
      </c>
      <c r="K20" s="239" t="s">
        <v>1445</v>
      </c>
      <c r="L20" s="239" t="s">
        <v>1446</v>
      </c>
      <c r="M20" s="239" t="s">
        <v>1461</v>
      </c>
      <c r="N20" s="239" t="s">
        <v>1453</v>
      </c>
      <c r="O20" s="239" t="s">
        <v>1449</v>
      </c>
      <c r="P20" s="440" t="s">
        <v>1450</v>
      </c>
      <c r="Q20" s="440" t="s">
        <v>1454</v>
      </c>
      <c r="R20" s="77">
        <v>100</v>
      </c>
      <c r="S20" s="77">
        <v>100</v>
      </c>
      <c r="T20" s="77">
        <v>15.64</v>
      </c>
      <c r="U20" s="77">
        <v>15.64</v>
      </c>
      <c r="V20" s="77">
        <v>100</v>
      </c>
      <c r="W20" s="239" t="s">
        <v>1452</v>
      </c>
    </row>
    <row r="21" spans="1:23" ht="56.25" x14ac:dyDescent="0.2">
      <c r="A21" s="437" t="s">
        <v>1050</v>
      </c>
      <c r="B21" s="438" t="s">
        <v>1441</v>
      </c>
      <c r="C21" s="437" t="s">
        <v>1442</v>
      </c>
      <c r="D21" s="437" t="s">
        <v>1443</v>
      </c>
      <c r="E21" s="438" t="s">
        <v>1444</v>
      </c>
      <c r="F21" s="439">
        <v>14000000</v>
      </c>
      <c r="G21" s="439">
        <v>15226293.77</v>
      </c>
      <c r="H21" s="439">
        <v>3381969.44</v>
      </c>
      <c r="I21" s="439">
        <v>3381969.44</v>
      </c>
      <c r="J21" s="439">
        <v>3381969.44</v>
      </c>
      <c r="K21" s="239" t="s">
        <v>1445</v>
      </c>
      <c r="L21" s="239" t="s">
        <v>1446</v>
      </c>
      <c r="M21" s="239" t="s">
        <v>1462</v>
      </c>
      <c r="N21" s="239" t="s">
        <v>1448</v>
      </c>
      <c r="O21" s="239" t="s">
        <v>1449</v>
      </c>
      <c r="P21" s="440" t="s">
        <v>1450</v>
      </c>
      <c r="Q21" s="440" t="s">
        <v>1451</v>
      </c>
      <c r="R21" s="77">
        <v>100</v>
      </c>
      <c r="S21" s="77">
        <v>100</v>
      </c>
      <c r="T21" s="77">
        <v>32.799999999999997</v>
      </c>
      <c r="U21" s="77">
        <v>32.799999999999997</v>
      </c>
      <c r="V21" s="77">
        <v>100</v>
      </c>
      <c r="W21" s="239" t="s">
        <v>1452</v>
      </c>
    </row>
    <row r="22" spans="1:23" ht="56.25" x14ac:dyDescent="0.2">
      <c r="A22" s="437" t="s">
        <v>1050</v>
      </c>
      <c r="B22" s="438" t="s">
        <v>1441</v>
      </c>
      <c r="C22" s="437" t="s">
        <v>1442</v>
      </c>
      <c r="D22" s="437" t="s">
        <v>1443</v>
      </c>
      <c r="E22" s="438" t="s">
        <v>1444</v>
      </c>
      <c r="F22" s="439">
        <v>14000000</v>
      </c>
      <c r="G22" s="439">
        <v>15226293.77</v>
      </c>
      <c r="H22" s="439">
        <v>3381969.44</v>
      </c>
      <c r="I22" s="439">
        <v>3381969.44</v>
      </c>
      <c r="J22" s="439">
        <v>3381969.44</v>
      </c>
      <c r="K22" s="239" t="s">
        <v>1445</v>
      </c>
      <c r="L22" s="239" t="s">
        <v>1446</v>
      </c>
      <c r="M22" s="239" t="s">
        <v>1462</v>
      </c>
      <c r="N22" s="239" t="s">
        <v>1453</v>
      </c>
      <c r="O22" s="239" t="s">
        <v>1449</v>
      </c>
      <c r="P22" s="440" t="s">
        <v>1450</v>
      </c>
      <c r="Q22" s="440" t="s">
        <v>1454</v>
      </c>
      <c r="R22" s="77">
        <v>100</v>
      </c>
      <c r="S22" s="77">
        <v>100</v>
      </c>
      <c r="T22" s="77">
        <v>22.3</v>
      </c>
      <c r="U22" s="77">
        <v>22.3</v>
      </c>
      <c r="V22" s="77">
        <v>100</v>
      </c>
      <c r="W22" s="239" t="s">
        <v>1452</v>
      </c>
    </row>
    <row r="23" spans="1:23" ht="56.25" x14ac:dyDescent="0.2">
      <c r="A23" s="437" t="s">
        <v>1050</v>
      </c>
      <c r="B23" s="438" t="s">
        <v>1441</v>
      </c>
      <c r="C23" s="437" t="s">
        <v>1442</v>
      </c>
      <c r="D23" s="437" t="s">
        <v>1443</v>
      </c>
      <c r="E23" s="438" t="s">
        <v>1444</v>
      </c>
      <c r="F23" s="439">
        <v>15000000</v>
      </c>
      <c r="G23" s="439">
        <v>15601665</v>
      </c>
      <c r="H23" s="439">
        <v>5029825.2</v>
      </c>
      <c r="I23" s="439">
        <v>5029825.2</v>
      </c>
      <c r="J23" s="439">
        <v>5029825.2</v>
      </c>
      <c r="K23" s="239" t="s">
        <v>1445</v>
      </c>
      <c r="L23" s="239" t="s">
        <v>1446</v>
      </c>
      <c r="M23" s="239" t="s">
        <v>1463</v>
      </c>
      <c r="N23" s="239" t="s">
        <v>1448</v>
      </c>
      <c r="O23" s="239" t="s">
        <v>1449</v>
      </c>
      <c r="P23" s="440" t="s">
        <v>1450</v>
      </c>
      <c r="Q23" s="440" t="s">
        <v>1451</v>
      </c>
      <c r="R23" s="77">
        <v>100</v>
      </c>
      <c r="S23" s="77">
        <v>100</v>
      </c>
      <c r="T23" s="77">
        <v>15.25</v>
      </c>
      <c r="U23" s="77">
        <v>15.25</v>
      </c>
      <c r="V23" s="77">
        <v>100</v>
      </c>
      <c r="W23" s="239" t="s">
        <v>1452</v>
      </c>
    </row>
    <row r="24" spans="1:23" ht="56.25" x14ac:dyDescent="0.2">
      <c r="A24" s="437" t="s">
        <v>1050</v>
      </c>
      <c r="B24" s="438" t="s">
        <v>1441</v>
      </c>
      <c r="C24" s="437" t="s">
        <v>1442</v>
      </c>
      <c r="D24" s="437" t="s">
        <v>1443</v>
      </c>
      <c r="E24" s="438" t="s">
        <v>1444</v>
      </c>
      <c r="F24" s="439">
        <v>15000000</v>
      </c>
      <c r="G24" s="439">
        <v>15601665</v>
      </c>
      <c r="H24" s="439">
        <v>5029825.2</v>
      </c>
      <c r="I24" s="439">
        <v>5029825.2</v>
      </c>
      <c r="J24" s="439">
        <v>5029825.2</v>
      </c>
      <c r="K24" s="239" t="s">
        <v>1445</v>
      </c>
      <c r="L24" s="239" t="s">
        <v>1446</v>
      </c>
      <c r="M24" s="239" t="s">
        <v>1463</v>
      </c>
      <c r="N24" s="239" t="s">
        <v>1453</v>
      </c>
      <c r="O24" s="239" t="s">
        <v>1449</v>
      </c>
      <c r="P24" s="440" t="s">
        <v>1450</v>
      </c>
      <c r="Q24" s="440" t="s">
        <v>1454</v>
      </c>
      <c r="R24" s="77">
        <v>100</v>
      </c>
      <c r="S24" s="77">
        <v>100</v>
      </c>
      <c r="T24" s="77">
        <v>16.46</v>
      </c>
      <c r="U24" s="77">
        <v>16.46</v>
      </c>
      <c r="V24" s="77">
        <v>100</v>
      </c>
      <c r="W24" s="239" t="s">
        <v>1452</v>
      </c>
    </row>
    <row r="25" spans="1:23" ht="56.25" x14ac:dyDescent="0.2">
      <c r="A25" s="437" t="s">
        <v>1050</v>
      </c>
      <c r="B25" s="438" t="s">
        <v>1441</v>
      </c>
      <c r="C25" s="437" t="s">
        <v>1442</v>
      </c>
      <c r="D25" s="437" t="s">
        <v>1443</v>
      </c>
      <c r="E25" s="438" t="s">
        <v>1444</v>
      </c>
      <c r="F25" s="439">
        <v>8000000</v>
      </c>
      <c r="G25" s="439">
        <v>17767502.43</v>
      </c>
      <c r="H25" s="439">
        <v>2641946.44</v>
      </c>
      <c r="I25" s="439">
        <v>2641946.44</v>
      </c>
      <c r="J25" s="439">
        <v>2641946.44</v>
      </c>
      <c r="K25" s="239" t="s">
        <v>1445</v>
      </c>
      <c r="L25" s="239" t="s">
        <v>1446</v>
      </c>
      <c r="M25" s="239" t="s">
        <v>1464</v>
      </c>
      <c r="N25" s="239" t="s">
        <v>1448</v>
      </c>
      <c r="O25" s="239" t="s">
        <v>1449</v>
      </c>
      <c r="P25" s="440" t="s">
        <v>1450</v>
      </c>
      <c r="Q25" s="440" t="s">
        <v>1451</v>
      </c>
      <c r="R25" s="77">
        <v>100</v>
      </c>
      <c r="S25" s="77">
        <v>100</v>
      </c>
      <c r="T25" s="77">
        <v>24.54</v>
      </c>
      <c r="U25" s="77">
        <v>24.54</v>
      </c>
      <c r="V25" s="77">
        <v>100</v>
      </c>
      <c r="W25" s="239" t="s">
        <v>1452</v>
      </c>
    </row>
    <row r="26" spans="1:23" ht="56.25" x14ac:dyDescent="0.2">
      <c r="A26" s="437" t="s">
        <v>1050</v>
      </c>
      <c r="B26" s="438" t="s">
        <v>1441</v>
      </c>
      <c r="C26" s="437" t="s">
        <v>1442</v>
      </c>
      <c r="D26" s="437" t="s">
        <v>1443</v>
      </c>
      <c r="E26" s="438" t="s">
        <v>1444</v>
      </c>
      <c r="F26" s="439">
        <v>8000000</v>
      </c>
      <c r="G26" s="439">
        <v>17767502.43</v>
      </c>
      <c r="H26" s="439">
        <v>2641946.44</v>
      </c>
      <c r="I26" s="439">
        <v>2641946.44</v>
      </c>
      <c r="J26" s="439">
        <v>2641946.44</v>
      </c>
      <c r="K26" s="239" t="s">
        <v>1445</v>
      </c>
      <c r="L26" s="239" t="s">
        <v>1446</v>
      </c>
      <c r="M26" s="239" t="s">
        <v>1464</v>
      </c>
      <c r="N26" s="239" t="s">
        <v>1453</v>
      </c>
      <c r="O26" s="239" t="s">
        <v>1449</v>
      </c>
      <c r="P26" s="440" t="s">
        <v>1450</v>
      </c>
      <c r="Q26" s="440" t="s">
        <v>1454</v>
      </c>
      <c r="R26" s="77">
        <v>100</v>
      </c>
      <c r="S26" s="77">
        <v>100</v>
      </c>
      <c r="T26" s="77">
        <v>15.01</v>
      </c>
      <c r="U26" s="77">
        <v>15.01</v>
      </c>
      <c r="V26" s="77">
        <v>100</v>
      </c>
      <c r="W26" s="239" t="s">
        <v>1452</v>
      </c>
    </row>
    <row r="27" spans="1:23" ht="56.25" x14ac:dyDescent="0.2">
      <c r="A27" s="437" t="s">
        <v>1050</v>
      </c>
      <c r="B27" s="438" t="s">
        <v>1441</v>
      </c>
      <c r="C27" s="437" t="s">
        <v>1442</v>
      </c>
      <c r="D27" s="437" t="s">
        <v>1443</v>
      </c>
      <c r="E27" s="438" t="s">
        <v>1444</v>
      </c>
      <c r="F27" s="439">
        <v>2000000</v>
      </c>
      <c r="G27" s="439">
        <v>4000000</v>
      </c>
      <c r="H27" s="439">
        <v>0</v>
      </c>
      <c r="I27" s="439">
        <v>0</v>
      </c>
      <c r="J27" s="439">
        <v>0</v>
      </c>
      <c r="K27" s="239" t="s">
        <v>1445</v>
      </c>
      <c r="L27" s="239" t="s">
        <v>1446</v>
      </c>
      <c r="M27" s="239" t="s">
        <v>1465</v>
      </c>
      <c r="N27" s="239" t="s">
        <v>1448</v>
      </c>
      <c r="O27" s="239" t="s">
        <v>1449</v>
      </c>
      <c r="P27" s="440" t="s">
        <v>1450</v>
      </c>
      <c r="Q27" s="440" t="s">
        <v>1451</v>
      </c>
      <c r="R27" s="77">
        <v>100</v>
      </c>
      <c r="S27" s="77">
        <v>100</v>
      </c>
      <c r="T27" s="77">
        <v>40</v>
      </c>
      <c r="U27" s="77">
        <v>40</v>
      </c>
      <c r="V27" s="77">
        <v>100</v>
      </c>
      <c r="W27" s="239" t="s">
        <v>1452</v>
      </c>
    </row>
    <row r="28" spans="1:23" ht="56.25" x14ac:dyDescent="0.2">
      <c r="A28" s="437" t="s">
        <v>1050</v>
      </c>
      <c r="B28" s="438" t="s">
        <v>1441</v>
      </c>
      <c r="C28" s="437" t="s">
        <v>1442</v>
      </c>
      <c r="D28" s="437" t="s">
        <v>1443</v>
      </c>
      <c r="E28" s="438" t="s">
        <v>1444</v>
      </c>
      <c r="F28" s="439">
        <v>2000000</v>
      </c>
      <c r="G28" s="439">
        <v>4000000</v>
      </c>
      <c r="H28" s="439">
        <v>0</v>
      </c>
      <c r="I28" s="439">
        <v>0</v>
      </c>
      <c r="J28" s="439">
        <v>0</v>
      </c>
      <c r="K28" s="239" t="s">
        <v>1445</v>
      </c>
      <c r="L28" s="239" t="s">
        <v>1446</v>
      </c>
      <c r="M28" s="239" t="s">
        <v>1465</v>
      </c>
      <c r="N28" s="239" t="s">
        <v>1453</v>
      </c>
      <c r="O28" s="239" t="s">
        <v>1449</v>
      </c>
      <c r="P28" s="440" t="s">
        <v>1450</v>
      </c>
      <c r="Q28" s="440" t="s">
        <v>1454</v>
      </c>
      <c r="R28" s="77">
        <v>100</v>
      </c>
      <c r="S28" s="77">
        <v>100</v>
      </c>
      <c r="T28" s="77">
        <v>0</v>
      </c>
      <c r="U28" s="77">
        <v>0</v>
      </c>
      <c r="V28" s="77">
        <v>100</v>
      </c>
      <c r="W28" s="239" t="s">
        <v>1452</v>
      </c>
    </row>
    <row r="29" spans="1:23" ht="56.25" x14ac:dyDescent="0.2">
      <c r="A29" s="437" t="s">
        <v>1050</v>
      </c>
      <c r="B29" s="438" t="s">
        <v>1441</v>
      </c>
      <c r="C29" s="437" t="s">
        <v>1442</v>
      </c>
      <c r="D29" s="437" t="s">
        <v>1443</v>
      </c>
      <c r="E29" s="438" t="s">
        <v>1444</v>
      </c>
      <c r="F29" s="439">
        <v>2000000</v>
      </c>
      <c r="G29" s="439">
        <v>5000000</v>
      </c>
      <c r="H29" s="439">
        <v>858419.99</v>
      </c>
      <c r="I29" s="439">
        <v>858419.99</v>
      </c>
      <c r="J29" s="439">
        <v>858419.99</v>
      </c>
      <c r="K29" s="239" t="s">
        <v>1445</v>
      </c>
      <c r="L29" s="239" t="s">
        <v>1446</v>
      </c>
      <c r="M29" s="239" t="s">
        <v>1466</v>
      </c>
      <c r="N29" s="239" t="s">
        <v>1448</v>
      </c>
      <c r="O29" s="239" t="s">
        <v>1449</v>
      </c>
      <c r="P29" s="440" t="s">
        <v>1450</v>
      </c>
      <c r="Q29" s="440" t="s">
        <v>1451</v>
      </c>
      <c r="R29" s="77">
        <v>100</v>
      </c>
      <c r="S29" s="77">
        <v>100</v>
      </c>
      <c r="T29" s="77">
        <v>28.18</v>
      </c>
      <c r="U29" s="77">
        <v>28.18</v>
      </c>
      <c r="V29" s="77">
        <v>100</v>
      </c>
      <c r="W29" s="239" t="s">
        <v>1452</v>
      </c>
    </row>
    <row r="30" spans="1:23" ht="56.25" x14ac:dyDescent="0.2">
      <c r="A30" s="437" t="s">
        <v>1050</v>
      </c>
      <c r="B30" s="438" t="s">
        <v>1441</v>
      </c>
      <c r="C30" s="437" t="s">
        <v>1442</v>
      </c>
      <c r="D30" s="437" t="s">
        <v>1443</v>
      </c>
      <c r="E30" s="438" t="s">
        <v>1444</v>
      </c>
      <c r="F30" s="439">
        <v>2000000</v>
      </c>
      <c r="G30" s="439">
        <v>5000000</v>
      </c>
      <c r="H30" s="439">
        <v>858419.99</v>
      </c>
      <c r="I30" s="439">
        <v>858419.99</v>
      </c>
      <c r="J30" s="439">
        <v>858419.99</v>
      </c>
      <c r="K30" s="239" t="s">
        <v>1445</v>
      </c>
      <c r="L30" s="239" t="s">
        <v>1446</v>
      </c>
      <c r="M30" s="239" t="s">
        <v>1466</v>
      </c>
      <c r="N30" s="239" t="s">
        <v>1453</v>
      </c>
      <c r="O30" s="239" t="s">
        <v>1449</v>
      </c>
      <c r="P30" s="440" t="s">
        <v>1450</v>
      </c>
      <c r="Q30" s="440" t="s">
        <v>1454</v>
      </c>
      <c r="R30" s="77">
        <v>100</v>
      </c>
      <c r="S30" s="77">
        <v>100</v>
      </c>
      <c r="T30" s="77">
        <v>17.16</v>
      </c>
      <c r="U30" s="77">
        <v>17.16</v>
      </c>
      <c r="V30" s="77">
        <v>100</v>
      </c>
      <c r="W30" s="239" t="s">
        <v>1452</v>
      </c>
    </row>
    <row r="31" spans="1:23" ht="56.25" x14ac:dyDescent="0.2">
      <c r="A31" s="437" t="s">
        <v>1050</v>
      </c>
      <c r="B31" s="438" t="s">
        <v>1441</v>
      </c>
      <c r="C31" s="437" t="s">
        <v>1442</v>
      </c>
      <c r="D31" s="437" t="s">
        <v>1443</v>
      </c>
      <c r="E31" s="438" t="s">
        <v>1444</v>
      </c>
      <c r="F31" s="439">
        <v>3000000</v>
      </c>
      <c r="G31" s="439">
        <v>3638651.48</v>
      </c>
      <c r="H31" s="439">
        <v>222857.24</v>
      </c>
      <c r="I31" s="439">
        <v>222857.24</v>
      </c>
      <c r="J31" s="439">
        <v>222857.24</v>
      </c>
      <c r="K31" s="239" t="s">
        <v>1445</v>
      </c>
      <c r="L31" s="239" t="s">
        <v>1446</v>
      </c>
      <c r="M31" s="239" t="s">
        <v>1467</v>
      </c>
      <c r="N31" s="239" t="s">
        <v>1448</v>
      </c>
      <c r="O31" s="239" t="s">
        <v>1449</v>
      </c>
      <c r="P31" s="440" t="s">
        <v>1450</v>
      </c>
      <c r="Q31" s="440" t="s">
        <v>1451</v>
      </c>
      <c r="R31" s="77">
        <v>100</v>
      </c>
      <c r="S31" s="77">
        <v>100</v>
      </c>
      <c r="T31" s="77">
        <v>36.75</v>
      </c>
      <c r="U31" s="77">
        <v>36.75</v>
      </c>
      <c r="V31" s="77">
        <v>100</v>
      </c>
      <c r="W31" s="239" t="s">
        <v>1452</v>
      </c>
    </row>
    <row r="32" spans="1:23" ht="56.25" x14ac:dyDescent="0.2">
      <c r="A32" s="437" t="s">
        <v>1050</v>
      </c>
      <c r="B32" s="438" t="s">
        <v>1441</v>
      </c>
      <c r="C32" s="437" t="s">
        <v>1442</v>
      </c>
      <c r="D32" s="437" t="s">
        <v>1443</v>
      </c>
      <c r="E32" s="438" t="s">
        <v>1444</v>
      </c>
      <c r="F32" s="439">
        <v>3000000</v>
      </c>
      <c r="G32" s="439">
        <v>3638651.48</v>
      </c>
      <c r="H32" s="439">
        <v>222857.24</v>
      </c>
      <c r="I32" s="439">
        <v>222857.24</v>
      </c>
      <c r="J32" s="439">
        <v>222857.24</v>
      </c>
      <c r="K32" s="239" t="s">
        <v>1445</v>
      </c>
      <c r="L32" s="239" t="s">
        <v>1446</v>
      </c>
      <c r="M32" s="239" t="s">
        <v>1467</v>
      </c>
      <c r="N32" s="239" t="s">
        <v>1453</v>
      </c>
      <c r="O32" s="239" t="s">
        <v>1449</v>
      </c>
      <c r="P32" s="440" t="s">
        <v>1450</v>
      </c>
      <c r="Q32" s="440" t="s">
        <v>1454</v>
      </c>
      <c r="R32" s="77">
        <v>100</v>
      </c>
      <c r="S32" s="77">
        <v>100</v>
      </c>
      <c r="T32" s="77">
        <v>0</v>
      </c>
      <c r="U32" s="77">
        <v>0</v>
      </c>
      <c r="V32" s="77">
        <v>100</v>
      </c>
      <c r="W32" s="239" t="s">
        <v>1452</v>
      </c>
    </row>
    <row r="33" spans="1:23" ht="56.25" x14ac:dyDescent="0.2">
      <c r="A33" s="437" t="s">
        <v>1050</v>
      </c>
      <c r="B33" s="438" t="s">
        <v>1441</v>
      </c>
      <c r="C33" s="437" t="s">
        <v>1442</v>
      </c>
      <c r="D33" s="437" t="s">
        <v>1443</v>
      </c>
      <c r="E33" s="438" t="s">
        <v>1444</v>
      </c>
      <c r="F33" s="439">
        <v>2000000</v>
      </c>
      <c r="G33" s="439">
        <v>2025123.03</v>
      </c>
      <c r="H33" s="439">
        <v>432496.93</v>
      </c>
      <c r="I33" s="439">
        <v>432496.93</v>
      </c>
      <c r="J33" s="439">
        <v>432496.93</v>
      </c>
      <c r="K33" s="239" t="s">
        <v>1445</v>
      </c>
      <c r="L33" s="239" t="s">
        <v>1446</v>
      </c>
      <c r="M33" s="239" t="s">
        <v>1468</v>
      </c>
      <c r="N33" s="239" t="s">
        <v>1448</v>
      </c>
      <c r="O33" s="239" t="s">
        <v>1449</v>
      </c>
      <c r="P33" s="440" t="s">
        <v>1450</v>
      </c>
      <c r="Q33" s="440" t="s">
        <v>1451</v>
      </c>
      <c r="R33" s="77">
        <v>100</v>
      </c>
      <c r="S33" s="77">
        <v>100</v>
      </c>
      <c r="T33" s="77">
        <v>30.83</v>
      </c>
      <c r="U33" s="77">
        <v>30.83</v>
      </c>
      <c r="V33" s="77">
        <v>100</v>
      </c>
      <c r="W33" s="239" t="s">
        <v>1452</v>
      </c>
    </row>
    <row r="34" spans="1:23" ht="56.25" x14ac:dyDescent="0.2">
      <c r="A34" s="437" t="s">
        <v>1050</v>
      </c>
      <c r="B34" s="438" t="s">
        <v>1441</v>
      </c>
      <c r="C34" s="437" t="s">
        <v>1442</v>
      </c>
      <c r="D34" s="437" t="s">
        <v>1443</v>
      </c>
      <c r="E34" s="438" t="s">
        <v>1444</v>
      </c>
      <c r="F34" s="439">
        <v>2000000</v>
      </c>
      <c r="G34" s="439">
        <v>2025123.03</v>
      </c>
      <c r="H34" s="439">
        <v>432496.93</v>
      </c>
      <c r="I34" s="439">
        <v>432496.93</v>
      </c>
      <c r="J34" s="439">
        <v>432496.93</v>
      </c>
      <c r="K34" s="239" t="s">
        <v>1445</v>
      </c>
      <c r="L34" s="239" t="s">
        <v>1446</v>
      </c>
      <c r="M34" s="239" t="s">
        <v>1468</v>
      </c>
      <c r="N34" s="239" t="s">
        <v>1453</v>
      </c>
      <c r="O34" s="239" t="s">
        <v>1449</v>
      </c>
      <c r="P34" s="440" t="s">
        <v>1450</v>
      </c>
      <c r="Q34" s="440" t="s">
        <v>1454</v>
      </c>
      <c r="R34" s="77">
        <v>100</v>
      </c>
      <c r="S34" s="77">
        <v>100</v>
      </c>
      <c r="T34" s="77">
        <v>21.35</v>
      </c>
      <c r="U34" s="77">
        <v>21.35</v>
      </c>
      <c r="V34" s="77">
        <v>100</v>
      </c>
      <c r="W34" s="239" t="s">
        <v>1452</v>
      </c>
    </row>
    <row r="35" spans="1:23" ht="56.25" x14ac:dyDescent="0.2">
      <c r="A35" s="437" t="s">
        <v>1050</v>
      </c>
      <c r="B35" s="438" t="s">
        <v>1441</v>
      </c>
      <c r="C35" s="437" t="s">
        <v>1442</v>
      </c>
      <c r="D35" s="437" t="s">
        <v>1443</v>
      </c>
      <c r="E35" s="438" t="s">
        <v>1444</v>
      </c>
      <c r="F35" s="439">
        <v>1500000</v>
      </c>
      <c r="G35" s="439">
        <v>1500000</v>
      </c>
      <c r="H35" s="439">
        <v>203594</v>
      </c>
      <c r="I35" s="439">
        <v>203594</v>
      </c>
      <c r="J35" s="439">
        <v>203594</v>
      </c>
      <c r="K35" s="239" t="s">
        <v>1445</v>
      </c>
      <c r="L35" s="239" t="s">
        <v>1446</v>
      </c>
      <c r="M35" s="239" t="s">
        <v>1469</v>
      </c>
      <c r="N35" s="239" t="s">
        <v>1448</v>
      </c>
      <c r="O35" s="239" t="s">
        <v>1449</v>
      </c>
      <c r="P35" s="440" t="s">
        <v>1450</v>
      </c>
      <c r="Q35" s="440" t="s">
        <v>1451</v>
      </c>
      <c r="R35" s="77">
        <v>100</v>
      </c>
      <c r="S35" s="77">
        <v>100</v>
      </c>
      <c r="T35" s="77">
        <v>31.66</v>
      </c>
      <c r="U35" s="77">
        <v>31.66</v>
      </c>
      <c r="V35" s="77">
        <v>100</v>
      </c>
      <c r="W35" s="239" t="s">
        <v>1452</v>
      </c>
    </row>
    <row r="36" spans="1:23" ht="56.25" x14ac:dyDescent="0.2">
      <c r="A36" s="437" t="s">
        <v>1050</v>
      </c>
      <c r="B36" s="438" t="s">
        <v>1441</v>
      </c>
      <c r="C36" s="437" t="s">
        <v>1442</v>
      </c>
      <c r="D36" s="437" t="s">
        <v>1443</v>
      </c>
      <c r="E36" s="438" t="s">
        <v>1444</v>
      </c>
      <c r="F36" s="439">
        <v>1500000</v>
      </c>
      <c r="G36" s="439">
        <v>1500000</v>
      </c>
      <c r="H36" s="439">
        <v>203594</v>
      </c>
      <c r="I36" s="439">
        <v>203594</v>
      </c>
      <c r="J36" s="439">
        <v>203594</v>
      </c>
      <c r="K36" s="239" t="s">
        <v>1445</v>
      </c>
      <c r="L36" s="239" t="s">
        <v>1446</v>
      </c>
      <c r="M36" s="239" t="s">
        <v>1469</v>
      </c>
      <c r="N36" s="239" t="s">
        <v>1453</v>
      </c>
      <c r="O36" s="239" t="s">
        <v>1449</v>
      </c>
      <c r="P36" s="440" t="s">
        <v>1450</v>
      </c>
      <c r="Q36" s="440" t="s">
        <v>1454</v>
      </c>
      <c r="R36" s="77">
        <v>100</v>
      </c>
      <c r="S36" s="77">
        <v>100</v>
      </c>
      <c r="T36" s="77">
        <v>13.57</v>
      </c>
      <c r="U36" s="77">
        <v>13.57</v>
      </c>
      <c r="V36" s="77">
        <v>100</v>
      </c>
      <c r="W36" s="239" t="s">
        <v>1452</v>
      </c>
    </row>
    <row r="37" spans="1:23" ht="56.25" x14ac:dyDescent="0.2">
      <c r="A37" s="437" t="s">
        <v>1050</v>
      </c>
      <c r="B37" s="438" t="s">
        <v>1441</v>
      </c>
      <c r="C37" s="437" t="s">
        <v>1442</v>
      </c>
      <c r="D37" s="437" t="s">
        <v>1443</v>
      </c>
      <c r="E37" s="438" t="s">
        <v>1444</v>
      </c>
      <c r="F37" s="439">
        <v>47500000</v>
      </c>
      <c r="G37" s="439">
        <v>92771885.750000015</v>
      </c>
      <c r="H37" s="439">
        <v>49764819.200000003</v>
      </c>
      <c r="I37" s="439">
        <v>49764819.200000003</v>
      </c>
      <c r="J37" s="439">
        <v>49764819.200000003</v>
      </c>
      <c r="K37" s="239" t="s">
        <v>1445</v>
      </c>
      <c r="L37" s="239" t="s">
        <v>1446</v>
      </c>
      <c r="M37" s="239" t="s">
        <v>1470</v>
      </c>
      <c r="N37" s="239" t="s">
        <v>1448</v>
      </c>
      <c r="O37" s="239" t="s">
        <v>1449</v>
      </c>
      <c r="P37" s="440" t="s">
        <v>1450</v>
      </c>
      <c r="Q37" s="440" t="s">
        <v>1451</v>
      </c>
      <c r="R37" s="77">
        <v>100</v>
      </c>
      <c r="S37" s="77">
        <v>100</v>
      </c>
      <c r="T37" s="77">
        <v>42.6</v>
      </c>
      <c r="U37" s="77">
        <v>42.6</v>
      </c>
      <c r="V37" s="77">
        <v>100</v>
      </c>
      <c r="W37" s="239" t="s">
        <v>1452</v>
      </c>
    </row>
    <row r="38" spans="1:23" ht="56.25" x14ac:dyDescent="0.2">
      <c r="A38" s="437" t="s">
        <v>1050</v>
      </c>
      <c r="B38" s="438" t="s">
        <v>1441</v>
      </c>
      <c r="C38" s="437" t="s">
        <v>1442</v>
      </c>
      <c r="D38" s="437" t="s">
        <v>1443</v>
      </c>
      <c r="E38" s="438" t="s">
        <v>1444</v>
      </c>
      <c r="F38" s="439">
        <v>47500000</v>
      </c>
      <c r="G38" s="439">
        <v>92771885.750000015</v>
      </c>
      <c r="H38" s="439">
        <v>49764819.200000003</v>
      </c>
      <c r="I38" s="439">
        <v>49764819.200000003</v>
      </c>
      <c r="J38" s="439">
        <v>49764819.200000003</v>
      </c>
      <c r="K38" s="239" t="s">
        <v>1445</v>
      </c>
      <c r="L38" s="239" t="s">
        <v>1446</v>
      </c>
      <c r="M38" s="239" t="s">
        <v>1470</v>
      </c>
      <c r="N38" s="239" t="s">
        <v>1453</v>
      </c>
      <c r="O38" s="239" t="s">
        <v>1449</v>
      </c>
      <c r="P38" s="440" t="s">
        <v>1450</v>
      </c>
      <c r="Q38" s="440" t="s">
        <v>1454</v>
      </c>
      <c r="R38" s="77">
        <v>100</v>
      </c>
      <c r="S38" s="77">
        <v>100</v>
      </c>
      <c r="T38" s="77">
        <v>51.67</v>
      </c>
      <c r="U38" s="77">
        <v>51.67</v>
      </c>
      <c r="V38" s="77">
        <v>100</v>
      </c>
      <c r="W38" s="239" t="s">
        <v>1452</v>
      </c>
    </row>
    <row r="39" spans="1:23" ht="56.25" x14ac:dyDescent="0.2">
      <c r="A39" s="437" t="s">
        <v>1050</v>
      </c>
      <c r="B39" s="438" t="s">
        <v>1441</v>
      </c>
      <c r="C39" s="437" t="s">
        <v>1442</v>
      </c>
      <c r="D39" s="437" t="s">
        <v>1443</v>
      </c>
      <c r="E39" s="438" t="s">
        <v>1444</v>
      </c>
      <c r="F39" s="439">
        <v>14800000</v>
      </c>
      <c r="G39" s="439">
        <v>24778899.129999999</v>
      </c>
      <c r="H39" s="439">
        <v>6037316.5899999999</v>
      </c>
      <c r="I39" s="439">
        <v>6037316.5899999999</v>
      </c>
      <c r="J39" s="439">
        <v>6037316.5899999999</v>
      </c>
      <c r="K39" s="239" t="s">
        <v>1445</v>
      </c>
      <c r="L39" s="239" t="s">
        <v>1446</v>
      </c>
      <c r="M39" s="239" t="s">
        <v>1471</v>
      </c>
      <c r="N39" s="239" t="s">
        <v>1448</v>
      </c>
      <c r="O39" s="239" t="s">
        <v>1449</v>
      </c>
      <c r="P39" s="440" t="s">
        <v>1450</v>
      </c>
      <c r="Q39" s="440" t="s">
        <v>1451</v>
      </c>
      <c r="R39" s="77">
        <v>100</v>
      </c>
      <c r="S39" s="77">
        <v>100</v>
      </c>
      <c r="T39" s="77">
        <v>12.27</v>
      </c>
      <c r="U39" s="77">
        <v>12.27</v>
      </c>
      <c r="V39" s="77">
        <v>100</v>
      </c>
      <c r="W39" s="239" t="s">
        <v>1452</v>
      </c>
    </row>
    <row r="40" spans="1:23" ht="56.25" x14ac:dyDescent="0.2">
      <c r="A40" s="437" t="s">
        <v>1050</v>
      </c>
      <c r="B40" s="438" t="s">
        <v>1441</v>
      </c>
      <c r="C40" s="437" t="s">
        <v>1442</v>
      </c>
      <c r="D40" s="437" t="s">
        <v>1443</v>
      </c>
      <c r="E40" s="438" t="s">
        <v>1444</v>
      </c>
      <c r="F40" s="439">
        <v>14800000</v>
      </c>
      <c r="G40" s="439">
        <v>24778899.129999999</v>
      </c>
      <c r="H40" s="439">
        <v>6037316.5899999999</v>
      </c>
      <c r="I40" s="439">
        <v>6037316.5899999999</v>
      </c>
      <c r="J40" s="439">
        <v>6037316.5899999999</v>
      </c>
      <c r="K40" s="239" t="s">
        <v>1445</v>
      </c>
      <c r="L40" s="239" t="s">
        <v>1446</v>
      </c>
      <c r="M40" s="239" t="s">
        <v>1471</v>
      </c>
      <c r="N40" s="239" t="s">
        <v>1453</v>
      </c>
      <c r="O40" s="239" t="s">
        <v>1449</v>
      </c>
      <c r="P40" s="440" t="s">
        <v>1450</v>
      </c>
      <c r="Q40" s="440" t="s">
        <v>1454</v>
      </c>
      <c r="R40" s="77">
        <v>100</v>
      </c>
      <c r="S40" s="77">
        <v>100</v>
      </c>
      <c r="T40" s="77">
        <v>24.21</v>
      </c>
      <c r="U40" s="77">
        <v>24.21</v>
      </c>
      <c r="V40" s="77">
        <v>100</v>
      </c>
      <c r="W40" s="239" t="s">
        <v>1452</v>
      </c>
    </row>
    <row r="41" spans="1:23" ht="56.25" x14ac:dyDescent="0.2">
      <c r="A41" s="437" t="s">
        <v>1050</v>
      </c>
      <c r="B41" s="438" t="s">
        <v>1441</v>
      </c>
      <c r="C41" s="437" t="s">
        <v>1442</v>
      </c>
      <c r="D41" s="437" t="s">
        <v>1443</v>
      </c>
      <c r="E41" s="438" t="s">
        <v>1444</v>
      </c>
      <c r="F41" s="439">
        <v>7352897.8300000001</v>
      </c>
      <c r="G41" s="439">
        <v>7352897.8300000001</v>
      </c>
      <c r="H41" s="439">
        <v>0</v>
      </c>
      <c r="I41" s="439">
        <v>0</v>
      </c>
      <c r="J41" s="439">
        <v>0</v>
      </c>
      <c r="K41" s="239" t="s">
        <v>1445</v>
      </c>
      <c r="L41" s="239" t="s">
        <v>1446</v>
      </c>
      <c r="M41" s="239" t="s">
        <v>1472</v>
      </c>
      <c r="N41" s="239" t="s">
        <v>1448</v>
      </c>
      <c r="O41" s="239" t="s">
        <v>1449</v>
      </c>
      <c r="P41" s="440" t="s">
        <v>1450</v>
      </c>
      <c r="Q41" s="440" t="s">
        <v>1451</v>
      </c>
      <c r="R41" s="77">
        <v>100</v>
      </c>
      <c r="S41" s="77">
        <v>100</v>
      </c>
      <c r="T41" s="77">
        <v>0</v>
      </c>
      <c r="U41" s="77">
        <v>0</v>
      </c>
      <c r="V41" s="77">
        <v>100</v>
      </c>
      <c r="W41" s="239" t="s">
        <v>1452</v>
      </c>
    </row>
    <row r="42" spans="1:23" ht="56.25" x14ac:dyDescent="0.2">
      <c r="A42" s="437" t="s">
        <v>1050</v>
      </c>
      <c r="B42" s="438" t="s">
        <v>1441</v>
      </c>
      <c r="C42" s="437" t="s">
        <v>1442</v>
      </c>
      <c r="D42" s="437" t="s">
        <v>1443</v>
      </c>
      <c r="E42" s="438" t="s">
        <v>1444</v>
      </c>
      <c r="F42" s="439">
        <v>7352897.8300000001</v>
      </c>
      <c r="G42" s="439">
        <v>7352897.8300000001</v>
      </c>
      <c r="H42" s="439">
        <v>0</v>
      </c>
      <c r="I42" s="439">
        <v>0</v>
      </c>
      <c r="J42" s="439">
        <v>0</v>
      </c>
      <c r="K42" s="239" t="s">
        <v>1445</v>
      </c>
      <c r="L42" s="239" t="s">
        <v>1446</v>
      </c>
      <c r="M42" s="239" t="s">
        <v>1472</v>
      </c>
      <c r="N42" s="239" t="s">
        <v>1453</v>
      </c>
      <c r="O42" s="239" t="s">
        <v>1449</v>
      </c>
      <c r="P42" s="440" t="s">
        <v>1450</v>
      </c>
      <c r="Q42" s="440" t="s">
        <v>1454</v>
      </c>
      <c r="R42" s="77">
        <v>100</v>
      </c>
      <c r="S42" s="77">
        <v>100</v>
      </c>
      <c r="T42" s="77">
        <v>0</v>
      </c>
      <c r="U42" s="77">
        <v>0</v>
      </c>
      <c r="V42" s="77">
        <v>100</v>
      </c>
      <c r="W42" s="239" t="s">
        <v>1452</v>
      </c>
    </row>
    <row r="43" spans="1:23" ht="56.25" x14ac:dyDescent="0.2">
      <c r="A43" s="437" t="s">
        <v>1050</v>
      </c>
      <c r="B43" s="438" t="s">
        <v>1441</v>
      </c>
      <c r="C43" s="437" t="s">
        <v>1442</v>
      </c>
      <c r="D43" s="437" t="s">
        <v>1443</v>
      </c>
      <c r="E43" s="438" t="s">
        <v>1444</v>
      </c>
      <c r="F43" s="439">
        <v>0</v>
      </c>
      <c r="G43" s="439">
        <v>9342459.6799999997</v>
      </c>
      <c r="H43" s="439">
        <v>2802737.9</v>
      </c>
      <c r="I43" s="439">
        <v>2802737.9</v>
      </c>
      <c r="J43" s="439">
        <v>2802737.9</v>
      </c>
      <c r="K43" s="239" t="s">
        <v>1445</v>
      </c>
      <c r="L43" s="239" t="s">
        <v>1446</v>
      </c>
      <c r="M43" s="239" t="s">
        <v>1473</v>
      </c>
      <c r="N43" s="239" t="s">
        <v>1448</v>
      </c>
      <c r="O43" s="239" t="s">
        <v>1449</v>
      </c>
      <c r="P43" s="440" t="s">
        <v>1450</v>
      </c>
      <c r="Q43" s="440" t="s">
        <v>1454</v>
      </c>
      <c r="R43" s="77">
        <v>100</v>
      </c>
      <c r="S43" s="77">
        <v>100</v>
      </c>
      <c r="T43" s="77">
        <v>0</v>
      </c>
      <c r="U43" s="77">
        <v>0</v>
      </c>
      <c r="V43" s="77">
        <v>100</v>
      </c>
      <c r="W43" s="239" t="s">
        <v>1452</v>
      </c>
    </row>
    <row r="44" spans="1:23" ht="56.25" x14ac:dyDescent="0.2">
      <c r="A44" s="437" t="s">
        <v>1050</v>
      </c>
      <c r="B44" s="438" t="s">
        <v>1441</v>
      </c>
      <c r="C44" s="437" t="s">
        <v>1442</v>
      </c>
      <c r="D44" s="437" t="s">
        <v>1443</v>
      </c>
      <c r="E44" s="438" t="s">
        <v>1444</v>
      </c>
      <c r="F44" s="439">
        <v>0</v>
      </c>
      <c r="G44" s="439">
        <v>9342459.6799999997</v>
      </c>
      <c r="H44" s="439">
        <v>2802737.9</v>
      </c>
      <c r="I44" s="439">
        <v>2802737.9</v>
      </c>
      <c r="J44" s="439">
        <v>2802737.9</v>
      </c>
      <c r="K44" s="239" t="s">
        <v>1445</v>
      </c>
      <c r="L44" s="239" t="s">
        <v>1446</v>
      </c>
      <c r="M44" s="239" t="s">
        <v>1473</v>
      </c>
      <c r="N44" s="239" t="s">
        <v>1453</v>
      </c>
      <c r="O44" s="239" t="s">
        <v>1449</v>
      </c>
      <c r="P44" s="440" t="s">
        <v>1450</v>
      </c>
      <c r="Q44" s="440" t="s">
        <v>1454</v>
      </c>
      <c r="R44" s="77">
        <v>100</v>
      </c>
      <c r="S44" s="77">
        <v>100</v>
      </c>
      <c r="T44" s="77">
        <v>29.99</v>
      </c>
      <c r="U44" s="77">
        <v>29.99</v>
      </c>
      <c r="V44" s="77">
        <v>100</v>
      </c>
      <c r="W44" s="239" t="s">
        <v>1452</v>
      </c>
    </row>
    <row r="45" spans="1:23" ht="56.25" x14ac:dyDescent="0.2">
      <c r="A45" s="437" t="s">
        <v>1050</v>
      </c>
      <c r="B45" s="438" t="s">
        <v>1441</v>
      </c>
      <c r="C45" s="437" t="s">
        <v>1442</v>
      </c>
      <c r="D45" s="437" t="s">
        <v>1443</v>
      </c>
      <c r="E45" s="438" t="s">
        <v>1444</v>
      </c>
      <c r="F45" s="439">
        <v>0</v>
      </c>
      <c r="G45" s="439">
        <v>11981834.08</v>
      </c>
      <c r="H45" s="439">
        <v>3594550.22</v>
      </c>
      <c r="I45" s="439">
        <v>3594550.22</v>
      </c>
      <c r="J45" s="439">
        <v>3594550.22</v>
      </c>
      <c r="K45" s="239" t="s">
        <v>1445</v>
      </c>
      <c r="L45" s="239" t="s">
        <v>1446</v>
      </c>
      <c r="M45" s="239" t="s">
        <v>1474</v>
      </c>
      <c r="N45" s="239" t="s">
        <v>1448</v>
      </c>
      <c r="O45" s="239" t="s">
        <v>1449</v>
      </c>
      <c r="P45" s="440" t="s">
        <v>1450</v>
      </c>
      <c r="Q45" s="440" t="s">
        <v>1454</v>
      </c>
      <c r="R45" s="77">
        <v>100</v>
      </c>
      <c r="S45" s="77">
        <v>100</v>
      </c>
      <c r="T45" s="77">
        <v>0</v>
      </c>
      <c r="U45" s="77">
        <v>0</v>
      </c>
      <c r="V45" s="77">
        <v>100</v>
      </c>
      <c r="W45" s="239" t="s">
        <v>1452</v>
      </c>
    </row>
    <row r="46" spans="1:23" ht="56.25" x14ac:dyDescent="0.2">
      <c r="A46" s="437" t="s">
        <v>1050</v>
      </c>
      <c r="B46" s="438" t="s">
        <v>1441</v>
      </c>
      <c r="C46" s="437" t="s">
        <v>1442</v>
      </c>
      <c r="D46" s="437" t="s">
        <v>1443</v>
      </c>
      <c r="E46" s="438" t="s">
        <v>1444</v>
      </c>
      <c r="F46" s="439">
        <v>0</v>
      </c>
      <c r="G46" s="439">
        <v>11981834.08</v>
      </c>
      <c r="H46" s="439">
        <v>3594550.22</v>
      </c>
      <c r="I46" s="439">
        <v>3594550.22</v>
      </c>
      <c r="J46" s="439">
        <v>3594550.22</v>
      </c>
      <c r="K46" s="239" t="s">
        <v>1445</v>
      </c>
      <c r="L46" s="239" t="s">
        <v>1446</v>
      </c>
      <c r="M46" s="239" t="s">
        <v>1474</v>
      </c>
      <c r="N46" s="239" t="s">
        <v>1453</v>
      </c>
      <c r="O46" s="239" t="s">
        <v>1449</v>
      </c>
      <c r="P46" s="440" t="s">
        <v>1450</v>
      </c>
      <c r="Q46" s="440" t="s">
        <v>1454</v>
      </c>
      <c r="R46" s="77">
        <v>100</v>
      </c>
      <c r="S46" s="77">
        <v>100</v>
      </c>
      <c r="T46" s="77">
        <v>29.99</v>
      </c>
      <c r="U46" s="77">
        <v>29.99</v>
      </c>
      <c r="V46" s="77">
        <v>100</v>
      </c>
      <c r="W46" s="239" t="s">
        <v>1452</v>
      </c>
    </row>
    <row r="47" spans="1:23" ht="56.25" x14ac:dyDescent="0.2">
      <c r="A47" s="437" t="s">
        <v>1050</v>
      </c>
      <c r="B47" s="438" t="s">
        <v>1441</v>
      </c>
      <c r="C47" s="437" t="s">
        <v>1442</v>
      </c>
      <c r="D47" s="437" t="s">
        <v>1443</v>
      </c>
      <c r="E47" s="438" t="s">
        <v>1444</v>
      </c>
      <c r="F47" s="439">
        <v>3400000</v>
      </c>
      <c r="G47" s="439">
        <v>3400000</v>
      </c>
      <c r="H47" s="439">
        <v>474049.26</v>
      </c>
      <c r="I47" s="439">
        <v>474049.26</v>
      </c>
      <c r="J47" s="439">
        <v>474049.26</v>
      </c>
      <c r="K47" s="239" t="s">
        <v>1445</v>
      </c>
      <c r="L47" s="239" t="s">
        <v>1446</v>
      </c>
      <c r="M47" s="239" t="s">
        <v>1475</v>
      </c>
      <c r="N47" s="239" t="s">
        <v>1448</v>
      </c>
      <c r="O47" s="239" t="s">
        <v>1449</v>
      </c>
      <c r="P47" s="440" t="s">
        <v>1450</v>
      </c>
      <c r="Q47" s="440" t="s">
        <v>1454</v>
      </c>
      <c r="R47" s="77">
        <v>100</v>
      </c>
      <c r="S47" s="77">
        <v>100</v>
      </c>
      <c r="T47" s="77">
        <v>37.57</v>
      </c>
      <c r="U47" s="77">
        <v>37.57</v>
      </c>
      <c r="V47" s="77">
        <v>100</v>
      </c>
      <c r="W47" s="239" t="s">
        <v>1452</v>
      </c>
    </row>
    <row r="48" spans="1:23" ht="56.25" x14ac:dyDescent="0.2">
      <c r="A48" s="437" t="s">
        <v>1050</v>
      </c>
      <c r="B48" s="438" t="s">
        <v>1441</v>
      </c>
      <c r="C48" s="437" t="s">
        <v>1442</v>
      </c>
      <c r="D48" s="437" t="s">
        <v>1443</v>
      </c>
      <c r="E48" s="438" t="s">
        <v>1444</v>
      </c>
      <c r="F48" s="439">
        <v>3400000</v>
      </c>
      <c r="G48" s="439">
        <v>3400000</v>
      </c>
      <c r="H48" s="439">
        <v>474049.26</v>
      </c>
      <c r="I48" s="439">
        <v>474049.26</v>
      </c>
      <c r="J48" s="439">
        <v>474049.26</v>
      </c>
      <c r="K48" s="239" t="s">
        <v>1445</v>
      </c>
      <c r="L48" s="239" t="s">
        <v>1446</v>
      </c>
      <c r="M48" s="239" t="s">
        <v>1475</v>
      </c>
      <c r="N48" s="239" t="s">
        <v>1453</v>
      </c>
      <c r="O48" s="239" t="s">
        <v>1449</v>
      </c>
      <c r="P48" s="440" t="s">
        <v>1450</v>
      </c>
      <c r="Q48" s="440" t="s">
        <v>1454</v>
      </c>
      <c r="R48" s="77">
        <v>100</v>
      </c>
      <c r="S48" s="77">
        <v>100</v>
      </c>
      <c r="T48" s="77">
        <v>20.03</v>
      </c>
      <c r="U48" s="77">
        <v>20.03</v>
      </c>
      <c r="V48" s="77">
        <v>100</v>
      </c>
      <c r="W48" s="239" t="s">
        <v>1452</v>
      </c>
    </row>
    <row r="49" spans="1:23" ht="56.25" x14ac:dyDescent="0.2">
      <c r="A49" s="437" t="s">
        <v>1050</v>
      </c>
      <c r="B49" s="438" t="s">
        <v>1441</v>
      </c>
      <c r="C49" s="437" t="s">
        <v>1442</v>
      </c>
      <c r="D49" s="437" t="s">
        <v>1443</v>
      </c>
      <c r="E49" s="438" t="s">
        <v>1444</v>
      </c>
      <c r="F49" s="439">
        <v>0</v>
      </c>
      <c r="G49" s="439">
        <v>37796947.539999999</v>
      </c>
      <c r="H49" s="439">
        <v>10988710.82</v>
      </c>
      <c r="I49" s="439">
        <v>10988710.82</v>
      </c>
      <c r="J49" s="439">
        <v>10988710.82</v>
      </c>
      <c r="K49" s="239" t="s">
        <v>1445</v>
      </c>
      <c r="L49" s="239" t="s">
        <v>1446</v>
      </c>
      <c r="M49" s="239" t="s">
        <v>1476</v>
      </c>
      <c r="N49" s="239" t="s">
        <v>1448</v>
      </c>
      <c r="O49" s="239" t="s">
        <v>1449</v>
      </c>
      <c r="P49" s="440" t="s">
        <v>1450</v>
      </c>
      <c r="Q49" s="440" t="s">
        <v>1454</v>
      </c>
      <c r="R49" s="77">
        <v>100</v>
      </c>
      <c r="S49" s="77">
        <v>100</v>
      </c>
      <c r="T49" s="77">
        <v>4.3499999999999996</v>
      </c>
      <c r="U49" s="77">
        <v>4.3499999999999996</v>
      </c>
      <c r="V49" s="77">
        <v>100</v>
      </c>
      <c r="W49" s="239" t="s">
        <v>1452</v>
      </c>
    </row>
    <row r="50" spans="1:23" ht="56.25" x14ac:dyDescent="0.2">
      <c r="A50" s="437" t="s">
        <v>1050</v>
      </c>
      <c r="B50" s="438" t="s">
        <v>1441</v>
      </c>
      <c r="C50" s="437" t="s">
        <v>1442</v>
      </c>
      <c r="D50" s="437" t="s">
        <v>1443</v>
      </c>
      <c r="E50" s="438" t="s">
        <v>1444</v>
      </c>
      <c r="F50" s="439">
        <v>0</v>
      </c>
      <c r="G50" s="439">
        <v>37796947.539999999</v>
      </c>
      <c r="H50" s="439">
        <v>10988710.82</v>
      </c>
      <c r="I50" s="439">
        <v>10988710.82</v>
      </c>
      <c r="J50" s="439">
        <v>10988710.82</v>
      </c>
      <c r="K50" s="239" t="s">
        <v>1445</v>
      </c>
      <c r="L50" s="239" t="s">
        <v>1446</v>
      </c>
      <c r="M50" s="239" t="s">
        <v>1476</v>
      </c>
      <c r="N50" s="239" t="s">
        <v>1453</v>
      </c>
      <c r="O50" s="239" t="s">
        <v>1449</v>
      </c>
      <c r="P50" s="440" t="s">
        <v>1450</v>
      </c>
      <c r="Q50" s="440" t="s">
        <v>1454</v>
      </c>
      <c r="R50" s="77">
        <v>100</v>
      </c>
      <c r="S50" s="77">
        <v>100</v>
      </c>
      <c r="T50" s="77">
        <v>29.07</v>
      </c>
      <c r="U50" s="77">
        <v>29.07</v>
      </c>
      <c r="V50" s="77">
        <v>100</v>
      </c>
      <c r="W50" s="239" t="s">
        <v>1452</v>
      </c>
    </row>
    <row r="51" spans="1:23" ht="56.25" x14ac:dyDescent="0.2">
      <c r="A51" s="437" t="s">
        <v>1050</v>
      </c>
      <c r="B51" s="438" t="s">
        <v>1441</v>
      </c>
      <c r="C51" s="437" t="s">
        <v>1442</v>
      </c>
      <c r="D51" s="437" t="s">
        <v>1443</v>
      </c>
      <c r="E51" s="438" t="s">
        <v>1444</v>
      </c>
      <c r="F51" s="439">
        <v>0</v>
      </c>
      <c r="G51" s="439">
        <v>2656660.04</v>
      </c>
      <c r="H51" s="439">
        <v>0</v>
      </c>
      <c r="I51" s="439">
        <v>0</v>
      </c>
      <c r="J51" s="439">
        <v>0</v>
      </c>
      <c r="K51" s="239" t="s">
        <v>1445</v>
      </c>
      <c r="L51" s="239" t="s">
        <v>1446</v>
      </c>
      <c r="M51" s="239" t="s">
        <v>1477</v>
      </c>
      <c r="N51" s="239" t="s">
        <v>1448</v>
      </c>
      <c r="O51" s="239" t="s">
        <v>1449</v>
      </c>
      <c r="P51" s="440" t="s">
        <v>1450</v>
      </c>
      <c r="Q51" s="440" t="s">
        <v>1454</v>
      </c>
      <c r="R51" s="77">
        <v>100</v>
      </c>
      <c r="S51" s="77">
        <v>100</v>
      </c>
      <c r="T51" s="77">
        <v>22</v>
      </c>
      <c r="U51" s="77">
        <v>22</v>
      </c>
      <c r="V51" s="77">
        <v>100</v>
      </c>
      <c r="W51" s="239" t="s">
        <v>1452</v>
      </c>
    </row>
    <row r="52" spans="1:23" ht="56.25" x14ac:dyDescent="0.2">
      <c r="A52" s="437" t="s">
        <v>1050</v>
      </c>
      <c r="B52" s="438" t="s">
        <v>1441</v>
      </c>
      <c r="C52" s="437" t="s">
        <v>1442</v>
      </c>
      <c r="D52" s="437" t="s">
        <v>1443</v>
      </c>
      <c r="E52" s="438" t="s">
        <v>1444</v>
      </c>
      <c r="F52" s="439">
        <v>0</v>
      </c>
      <c r="G52" s="439">
        <v>2656660.04</v>
      </c>
      <c r="H52" s="439">
        <v>0</v>
      </c>
      <c r="I52" s="439">
        <v>0</v>
      </c>
      <c r="J52" s="439">
        <v>0</v>
      </c>
      <c r="K52" s="239" t="s">
        <v>1445</v>
      </c>
      <c r="L52" s="239" t="s">
        <v>1446</v>
      </c>
      <c r="M52" s="239" t="s">
        <v>1477</v>
      </c>
      <c r="N52" s="239" t="s">
        <v>1453</v>
      </c>
      <c r="O52" s="239" t="s">
        <v>1449</v>
      </c>
      <c r="P52" s="440" t="s">
        <v>1450</v>
      </c>
      <c r="Q52" s="440" t="s">
        <v>1454</v>
      </c>
      <c r="R52" s="77">
        <v>100</v>
      </c>
      <c r="S52" s="77">
        <v>100</v>
      </c>
      <c r="T52" s="77">
        <v>0</v>
      </c>
      <c r="U52" s="77">
        <v>0</v>
      </c>
      <c r="V52" s="77">
        <v>100</v>
      </c>
      <c r="W52" s="239" t="s">
        <v>1452</v>
      </c>
    </row>
    <row r="53" spans="1:23" ht="56.25" x14ac:dyDescent="0.2">
      <c r="A53" s="437" t="s">
        <v>1050</v>
      </c>
      <c r="B53" s="438" t="s">
        <v>1441</v>
      </c>
      <c r="C53" s="437" t="s">
        <v>1442</v>
      </c>
      <c r="D53" s="437" t="s">
        <v>1443</v>
      </c>
      <c r="E53" s="438" t="s">
        <v>1444</v>
      </c>
      <c r="F53" s="439">
        <v>21400000</v>
      </c>
      <c r="G53" s="439">
        <v>65617758.060000002</v>
      </c>
      <c r="H53" s="439">
        <v>0</v>
      </c>
      <c r="I53" s="439">
        <v>0</v>
      </c>
      <c r="J53" s="439">
        <v>0</v>
      </c>
      <c r="K53" s="239" t="s">
        <v>1445</v>
      </c>
      <c r="L53" s="239" t="s">
        <v>1446</v>
      </c>
      <c r="M53" s="239" t="s">
        <v>1478</v>
      </c>
      <c r="N53" s="239" t="s">
        <v>1448</v>
      </c>
      <c r="O53" s="239" t="s">
        <v>1449</v>
      </c>
      <c r="P53" s="440" t="s">
        <v>1450</v>
      </c>
      <c r="Q53" s="440" t="s">
        <v>1454</v>
      </c>
      <c r="R53" s="77">
        <v>100</v>
      </c>
      <c r="S53" s="77">
        <v>100</v>
      </c>
      <c r="T53" s="77">
        <v>2.5</v>
      </c>
      <c r="U53" s="77">
        <v>2.5</v>
      </c>
      <c r="V53" s="77">
        <v>100</v>
      </c>
      <c r="W53" s="239" t="s">
        <v>1452</v>
      </c>
    </row>
    <row r="54" spans="1:23" ht="56.25" x14ac:dyDescent="0.2">
      <c r="A54" s="437" t="s">
        <v>1050</v>
      </c>
      <c r="B54" s="438" t="s">
        <v>1441</v>
      </c>
      <c r="C54" s="437" t="s">
        <v>1442</v>
      </c>
      <c r="D54" s="437" t="s">
        <v>1443</v>
      </c>
      <c r="E54" s="438" t="s">
        <v>1444</v>
      </c>
      <c r="F54" s="439">
        <v>21400000</v>
      </c>
      <c r="G54" s="439">
        <v>65617758.060000002</v>
      </c>
      <c r="H54" s="439">
        <v>0</v>
      </c>
      <c r="I54" s="439">
        <v>0</v>
      </c>
      <c r="J54" s="439">
        <v>0</v>
      </c>
      <c r="K54" s="239" t="s">
        <v>1445</v>
      </c>
      <c r="L54" s="239" t="s">
        <v>1446</v>
      </c>
      <c r="M54" s="239" t="s">
        <v>1478</v>
      </c>
      <c r="N54" s="239" t="s">
        <v>1453</v>
      </c>
      <c r="O54" s="239" t="s">
        <v>1449</v>
      </c>
      <c r="P54" s="440" t="s">
        <v>1450</v>
      </c>
      <c r="Q54" s="440" t="s">
        <v>1454</v>
      </c>
      <c r="R54" s="77">
        <v>100</v>
      </c>
      <c r="S54" s="77">
        <v>100</v>
      </c>
      <c r="T54" s="77">
        <v>33.69</v>
      </c>
      <c r="U54" s="77">
        <v>33.69</v>
      </c>
      <c r="V54" s="77">
        <v>100</v>
      </c>
      <c r="W54" s="239" t="s">
        <v>1452</v>
      </c>
    </row>
    <row r="55" spans="1:23" ht="56.25" x14ac:dyDescent="0.2">
      <c r="A55" s="437" t="s">
        <v>1050</v>
      </c>
      <c r="B55" s="438" t="s">
        <v>1441</v>
      </c>
      <c r="C55" s="437" t="s">
        <v>1442</v>
      </c>
      <c r="D55" s="437" t="s">
        <v>1443</v>
      </c>
      <c r="E55" s="438" t="s">
        <v>1444</v>
      </c>
      <c r="F55" s="439">
        <v>0</v>
      </c>
      <c r="G55" s="439">
        <v>58504334.490000002</v>
      </c>
      <c r="H55" s="439">
        <v>20467732.18</v>
      </c>
      <c r="I55" s="439">
        <v>20467732.18</v>
      </c>
      <c r="J55" s="439">
        <v>20467732.18</v>
      </c>
      <c r="K55" s="239" t="s">
        <v>1445</v>
      </c>
      <c r="L55" s="239" t="s">
        <v>1446</v>
      </c>
      <c r="M55" s="239" t="s">
        <v>1479</v>
      </c>
      <c r="N55" s="239" t="s">
        <v>1448</v>
      </c>
      <c r="O55" s="239" t="s">
        <v>1449</v>
      </c>
      <c r="P55" s="440" t="s">
        <v>1450</v>
      </c>
      <c r="Q55" s="440" t="s">
        <v>1454</v>
      </c>
      <c r="R55" s="77">
        <v>100</v>
      </c>
      <c r="S55" s="77">
        <v>100</v>
      </c>
      <c r="T55" s="77">
        <v>12</v>
      </c>
      <c r="U55" s="77">
        <v>12</v>
      </c>
      <c r="V55" s="77">
        <v>100</v>
      </c>
      <c r="W55" s="239" t="s">
        <v>1452</v>
      </c>
    </row>
    <row r="56" spans="1:23" ht="56.25" x14ac:dyDescent="0.2">
      <c r="A56" s="437" t="s">
        <v>1050</v>
      </c>
      <c r="B56" s="438" t="s">
        <v>1441</v>
      </c>
      <c r="C56" s="437" t="s">
        <v>1442</v>
      </c>
      <c r="D56" s="437" t="s">
        <v>1443</v>
      </c>
      <c r="E56" s="438" t="s">
        <v>1444</v>
      </c>
      <c r="F56" s="439">
        <v>0</v>
      </c>
      <c r="G56" s="439">
        <v>58504334.490000002</v>
      </c>
      <c r="H56" s="439">
        <v>20467732.18</v>
      </c>
      <c r="I56" s="439">
        <v>20467732.18</v>
      </c>
      <c r="J56" s="439">
        <v>20467732.18</v>
      </c>
      <c r="K56" s="239" t="s">
        <v>1445</v>
      </c>
      <c r="L56" s="239" t="s">
        <v>1446</v>
      </c>
      <c r="M56" s="239" t="s">
        <v>1479</v>
      </c>
      <c r="N56" s="239" t="s">
        <v>1453</v>
      </c>
      <c r="O56" s="239" t="s">
        <v>1449</v>
      </c>
      <c r="P56" s="440" t="s">
        <v>1450</v>
      </c>
      <c r="Q56" s="440" t="s">
        <v>1454</v>
      </c>
      <c r="R56" s="77">
        <v>100</v>
      </c>
      <c r="S56" s="77">
        <v>100</v>
      </c>
      <c r="T56" s="77">
        <v>34.979999999999997</v>
      </c>
      <c r="U56" s="77">
        <v>34.979999999999997</v>
      </c>
      <c r="V56" s="77">
        <v>100</v>
      </c>
      <c r="W56" s="239" t="s">
        <v>1452</v>
      </c>
    </row>
    <row r="57" spans="1:23" ht="56.25" x14ac:dyDescent="0.2">
      <c r="A57" s="437" t="s">
        <v>1050</v>
      </c>
      <c r="B57" s="438" t="s">
        <v>1441</v>
      </c>
      <c r="C57" s="437" t="s">
        <v>1442</v>
      </c>
      <c r="D57" s="437" t="s">
        <v>1443</v>
      </c>
      <c r="E57" s="438" t="s">
        <v>1444</v>
      </c>
      <c r="F57" s="439">
        <v>0</v>
      </c>
      <c r="G57" s="439">
        <v>13746466.58</v>
      </c>
      <c r="H57" s="439">
        <v>4123939.97</v>
      </c>
      <c r="I57" s="439">
        <v>4123939.97</v>
      </c>
      <c r="J57" s="439">
        <v>4123939.97</v>
      </c>
      <c r="K57" s="239" t="s">
        <v>1445</v>
      </c>
      <c r="L57" s="239" t="s">
        <v>1446</v>
      </c>
      <c r="M57" s="239" t="s">
        <v>1480</v>
      </c>
      <c r="N57" s="239" t="s">
        <v>1448</v>
      </c>
      <c r="O57" s="239" t="s">
        <v>1449</v>
      </c>
      <c r="P57" s="440" t="s">
        <v>1450</v>
      </c>
      <c r="Q57" s="440" t="s">
        <v>1454</v>
      </c>
      <c r="R57" s="77">
        <v>100</v>
      </c>
      <c r="S57" s="77">
        <v>100</v>
      </c>
      <c r="T57" s="77">
        <v>1</v>
      </c>
      <c r="U57" s="77">
        <v>1</v>
      </c>
      <c r="V57" s="77">
        <v>100</v>
      </c>
      <c r="W57" s="239" t="s">
        <v>1452</v>
      </c>
    </row>
    <row r="58" spans="1:23" ht="56.25" x14ac:dyDescent="0.2">
      <c r="A58" s="437" t="s">
        <v>1050</v>
      </c>
      <c r="B58" s="438" t="s">
        <v>1441</v>
      </c>
      <c r="C58" s="437" t="s">
        <v>1442</v>
      </c>
      <c r="D58" s="437" t="s">
        <v>1443</v>
      </c>
      <c r="E58" s="438" t="s">
        <v>1444</v>
      </c>
      <c r="F58" s="439">
        <v>0</v>
      </c>
      <c r="G58" s="439">
        <v>13746466.58</v>
      </c>
      <c r="H58" s="439">
        <v>4123939.97</v>
      </c>
      <c r="I58" s="439">
        <v>4123939.97</v>
      </c>
      <c r="J58" s="439">
        <v>4123939.97</v>
      </c>
      <c r="K58" s="239" t="s">
        <v>1445</v>
      </c>
      <c r="L58" s="239" t="s">
        <v>1446</v>
      </c>
      <c r="M58" s="239" t="s">
        <v>1480</v>
      </c>
      <c r="N58" s="239" t="s">
        <v>1453</v>
      </c>
      <c r="O58" s="239" t="s">
        <v>1449</v>
      </c>
      <c r="P58" s="440" t="s">
        <v>1450</v>
      </c>
      <c r="Q58" s="440" t="s">
        <v>1454</v>
      </c>
      <c r="R58" s="77">
        <v>100</v>
      </c>
      <c r="S58" s="77">
        <v>100</v>
      </c>
      <c r="T58" s="77">
        <v>29.99</v>
      </c>
      <c r="U58" s="77">
        <v>29.99</v>
      </c>
      <c r="V58" s="77">
        <v>100</v>
      </c>
      <c r="W58" s="239" t="s">
        <v>1452</v>
      </c>
    </row>
    <row r="59" spans="1:23" ht="56.25" x14ac:dyDescent="0.2">
      <c r="A59" s="437" t="s">
        <v>1050</v>
      </c>
      <c r="B59" s="438" t="s">
        <v>1441</v>
      </c>
      <c r="C59" s="437" t="s">
        <v>1442</v>
      </c>
      <c r="D59" s="437" t="s">
        <v>1443</v>
      </c>
      <c r="E59" s="438" t="s">
        <v>1444</v>
      </c>
      <c r="F59" s="439">
        <v>0</v>
      </c>
      <c r="G59" s="439">
        <v>9248086.75</v>
      </c>
      <c r="H59" s="439">
        <v>2774426.02</v>
      </c>
      <c r="I59" s="439">
        <v>2774426.02</v>
      </c>
      <c r="J59" s="439">
        <v>2774426.02</v>
      </c>
      <c r="K59" s="239" t="s">
        <v>1445</v>
      </c>
      <c r="L59" s="239" t="s">
        <v>1446</v>
      </c>
      <c r="M59" s="239" t="s">
        <v>1481</v>
      </c>
      <c r="N59" s="239" t="s">
        <v>1448</v>
      </c>
      <c r="O59" s="239" t="s">
        <v>1449</v>
      </c>
      <c r="P59" s="440" t="s">
        <v>1450</v>
      </c>
      <c r="Q59" s="440" t="s">
        <v>1454</v>
      </c>
      <c r="R59" s="77">
        <v>100</v>
      </c>
      <c r="S59" s="77">
        <v>100</v>
      </c>
      <c r="T59" s="77">
        <v>0</v>
      </c>
      <c r="U59" s="77">
        <v>0</v>
      </c>
      <c r="V59" s="77">
        <v>100</v>
      </c>
      <c r="W59" s="239" t="s">
        <v>1452</v>
      </c>
    </row>
    <row r="60" spans="1:23" ht="56.25" x14ac:dyDescent="0.2">
      <c r="A60" s="437" t="s">
        <v>1050</v>
      </c>
      <c r="B60" s="438" t="s">
        <v>1441</v>
      </c>
      <c r="C60" s="437" t="s">
        <v>1442</v>
      </c>
      <c r="D60" s="437" t="s">
        <v>1443</v>
      </c>
      <c r="E60" s="438" t="s">
        <v>1444</v>
      </c>
      <c r="F60" s="439">
        <v>0</v>
      </c>
      <c r="G60" s="439">
        <v>9248086.75</v>
      </c>
      <c r="H60" s="439">
        <v>2774426.02</v>
      </c>
      <c r="I60" s="439">
        <v>2774426.02</v>
      </c>
      <c r="J60" s="439">
        <v>2774426.02</v>
      </c>
      <c r="K60" s="239" t="s">
        <v>1445</v>
      </c>
      <c r="L60" s="239" t="s">
        <v>1446</v>
      </c>
      <c r="M60" s="239" t="s">
        <v>1481</v>
      </c>
      <c r="N60" s="239" t="s">
        <v>1453</v>
      </c>
      <c r="O60" s="239" t="s">
        <v>1449</v>
      </c>
      <c r="P60" s="440" t="s">
        <v>1450</v>
      </c>
      <c r="Q60" s="440" t="s">
        <v>1454</v>
      </c>
      <c r="R60" s="77">
        <v>100</v>
      </c>
      <c r="S60" s="77">
        <v>100</v>
      </c>
      <c r="T60" s="77">
        <v>29.99</v>
      </c>
      <c r="U60" s="77">
        <v>29.99</v>
      </c>
      <c r="V60" s="77">
        <v>100</v>
      </c>
      <c r="W60" s="239" t="s">
        <v>1452</v>
      </c>
    </row>
    <row r="61" spans="1:23" ht="36" customHeight="1" x14ac:dyDescent="0.2">
      <c r="A61" s="437" t="s">
        <v>1050</v>
      </c>
      <c r="B61" s="438" t="s">
        <v>1441</v>
      </c>
      <c r="C61" s="437" t="s">
        <v>1442</v>
      </c>
      <c r="D61" s="437" t="s">
        <v>1443</v>
      </c>
      <c r="E61" s="438" t="s">
        <v>1444</v>
      </c>
      <c r="F61" s="439">
        <v>291714139.29000002</v>
      </c>
      <c r="G61" s="439">
        <v>643004217.54999995</v>
      </c>
      <c r="H61" s="439">
        <v>167255612.47999999</v>
      </c>
      <c r="I61" s="439">
        <v>167255612.47999999</v>
      </c>
      <c r="J61" s="439">
        <v>167255612.47999999</v>
      </c>
      <c r="K61" s="239" t="s">
        <v>1445</v>
      </c>
      <c r="L61" s="239" t="s">
        <v>1482</v>
      </c>
      <c r="M61" s="239" t="s">
        <v>1483</v>
      </c>
      <c r="N61" s="239" t="s">
        <v>1484</v>
      </c>
      <c r="O61" s="239" t="s">
        <v>1449</v>
      </c>
      <c r="P61" s="440" t="s">
        <v>1485</v>
      </c>
      <c r="Q61" s="440" t="s">
        <v>1486</v>
      </c>
      <c r="R61" s="77">
        <v>100</v>
      </c>
      <c r="S61" s="77">
        <v>100</v>
      </c>
      <c r="T61" s="77">
        <v>20</v>
      </c>
      <c r="U61" s="77">
        <v>20</v>
      </c>
      <c r="V61" s="77">
        <v>1450</v>
      </c>
      <c r="W61" s="239" t="s">
        <v>1487</v>
      </c>
    </row>
    <row r="62" spans="1:23" ht="36" customHeight="1" x14ac:dyDescent="0.2">
      <c r="A62" s="437" t="s">
        <v>1050</v>
      </c>
      <c r="B62" s="438" t="s">
        <v>1441</v>
      </c>
      <c r="C62" s="437" t="s">
        <v>1442</v>
      </c>
      <c r="D62" s="437" t="s">
        <v>1443</v>
      </c>
      <c r="E62" s="438" t="s">
        <v>1444</v>
      </c>
      <c r="F62" s="439">
        <v>291714139.29000002</v>
      </c>
      <c r="G62" s="439">
        <v>643004217.54999995</v>
      </c>
      <c r="H62" s="439">
        <v>167255612.47999999</v>
      </c>
      <c r="I62" s="439">
        <v>167255612.47999999</v>
      </c>
      <c r="J62" s="439">
        <v>167255612.47999999</v>
      </c>
      <c r="K62" s="239" t="s">
        <v>1445</v>
      </c>
      <c r="L62" s="239" t="s">
        <v>1482</v>
      </c>
      <c r="M62" s="239" t="s">
        <v>1488</v>
      </c>
      <c r="N62" s="239" t="s">
        <v>1489</v>
      </c>
      <c r="O62" s="239" t="s">
        <v>1449</v>
      </c>
      <c r="P62" s="441" t="s">
        <v>1485</v>
      </c>
      <c r="Q62" s="441" t="s">
        <v>1490</v>
      </c>
      <c r="R62" s="77">
        <v>100</v>
      </c>
      <c r="S62" s="77">
        <v>100</v>
      </c>
      <c r="T62" s="77">
        <v>0</v>
      </c>
      <c r="U62" s="77">
        <v>0</v>
      </c>
      <c r="V62" s="77">
        <v>18</v>
      </c>
      <c r="W62" s="239" t="s">
        <v>1491</v>
      </c>
    </row>
    <row r="63" spans="1:23" ht="36" customHeight="1" x14ac:dyDescent="0.2">
      <c r="A63" s="437" t="s">
        <v>1050</v>
      </c>
      <c r="B63" s="438" t="s">
        <v>1441</v>
      </c>
      <c r="C63" s="437" t="s">
        <v>1442</v>
      </c>
      <c r="D63" s="437" t="s">
        <v>1443</v>
      </c>
      <c r="E63" s="438" t="s">
        <v>1444</v>
      </c>
      <c r="F63" s="439">
        <v>291714139.29000002</v>
      </c>
      <c r="G63" s="439">
        <v>643004217.54999995</v>
      </c>
      <c r="H63" s="439">
        <v>167255612.47999999</v>
      </c>
      <c r="I63" s="439">
        <v>167255612.47999999</v>
      </c>
      <c r="J63" s="439">
        <v>167255612.47999999</v>
      </c>
      <c r="K63" s="239" t="s">
        <v>1445</v>
      </c>
      <c r="L63" s="239" t="s">
        <v>1482</v>
      </c>
      <c r="M63" s="239" t="s">
        <v>1488</v>
      </c>
      <c r="N63" s="239" t="s">
        <v>1492</v>
      </c>
      <c r="O63" s="239" t="s">
        <v>1449</v>
      </c>
      <c r="P63" s="440" t="s">
        <v>1485</v>
      </c>
      <c r="Q63" s="440" t="s">
        <v>1493</v>
      </c>
      <c r="R63" s="77">
        <v>100</v>
      </c>
      <c r="S63" s="77">
        <v>100</v>
      </c>
      <c r="T63" s="77">
        <v>0</v>
      </c>
      <c r="U63" s="77">
        <v>0</v>
      </c>
      <c r="V63" s="77">
        <v>24</v>
      </c>
      <c r="W63" s="239" t="s">
        <v>1494</v>
      </c>
    </row>
    <row r="64" spans="1:23" ht="36" customHeight="1" x14ac:dyDescent="0.2">
      <c r="A64" s="437" t="s">
        <v>1050</v>
      </c>
      <c r="B64" s="438" t="s">
        <v>1441</v>
      </c>
      <c r="C64" s="437" t="s">
        <v>1442</v>
      </c>
      <c r="D64" s="437" t="s">
        <v>1443</v>
      </c>
      <c r="E64" s="438" t="s">
        <v>1444</v>
      </c>
      <c r="F64" s="439">
        <v>291714139.29000002</v>
      </c>
      <c r="G64" s="439">
        <v>643004217.54999995</v>
      </c>
      <c r="H64" s="439">
        <v>167255612.47999999</v>
      </c>
      <c r="I64" s="439">
        <v>167255612.47999999</v>
      </c>
      <c r="J64" s="439">
        <v>167255612.47999999</v>
      </c>
      <c r="K64" s="239" t="s">
        <v>1445</v>
      </c>
      <c r="L64" s="239" t="s">
        <v>1482</v>
      </c>
      <c r="M64" s="239" t="s">
        <v>1488</v>
      </c>
      <c r="N64" s="239" t="s">
        <v>1495</v>
      </c>
      <c r="O64" s="239" t="s">
        <v>1449</v>
      </c>
      <c r="P64" s="440" t="s">
        <v>1496</v>
      </c>
      <c r="Q64" s="440" t="s">
        <v>1497</v>
      </c>
      <c r="R64" s="77">
        <v>5</v>
      </c>
      <c r="S64" s="77">
        <v>5</v>
      </c>
      <c r="T64" s="77">
        <v>83984</v>
      </c>
      <c r="U64" s="77">
        <v>83984</v>
      </c>
      <c r="V64" s="77">
        <v>30000</v>
      </c>
      <c r="W64" s="239" t="s">
        <v>1498</v>
      </c>
    </row>
    <row r="65" spans="1:23" ht="36" customHeight="1" x14ac:dyDescent="0.2">
      <c r="A65" s="437" t="s">
        <v>1050</v>
      </c>
      <c r="B65" s="438" t="s">
        <v>1441</v>
      </c>
      <c r="C65" s="437" t="s">
        <v>1442</v>
      </c>
      <c r="D65" s="437" t="s">
        <v>1443</v>
      </c>
      <c r="E65" s="438" t="s">
        <v>1444</v>
      </c>
      <c r="F65" s="439">
        <v>291714139.29000002</v>
      </c>
      <c r="G65" s="439">
        <v>643004217.54999995</v>
      </c>
      <c r="H65" s="439">
        <v>167255612.47999999</v>
      </c>
      <c r="I65" s="439">
        <v>167255612.47999999</v>
      </c>
      <c r="J65" s="439">
        <v>167255612.47999999</v>
      </c>
      <c r="K65" s="239" t="s">
        <v>1445</v>
      </c>
      <c r="L65" s="239" t="s">
        <v>1482</v>
      </c>
      <c r="M65" s="239" t="s">
        <v>1488</v>
      </c>
      <c r="N65" s="239" t="s">
        <v>1499</v>
      </c>
      <c r="O65" s="239" t="s">
        <v>1449</v>
      </c>
      <c r="P65" s="440" t="s">
        <v>1496</v>
      </c>
      <c r="Q65" s="440" t="s">
        <v>1500</v>
      </c>
      <c r="R65" s="77">
        <v>10</v>
      </c>
      <c r="S65" s="77">
        <v>10</v>
      </c>
      <c r="T65" s="77">
        <v>22901</v>
      </c>
      <c r="U65" s="77">
        <v>22901</v>
      </c>
      <c r="V65" s="77">
        <v>400000</v>
      </c>
      <c r="W65" s="239" t="s">
        <v>1501</v>
      </c>
    </row>
    <row r="66" spans="1:23" ht="36" customHeight="1" x14ac:dyDescent="0.2">
      <c r="A66" s="437" t="s">
        <v>1050</v>
      </c>
      <c r="B66" s="438" t="s">
        <v>1441</v>
      </c>
      <c r="C66" s="437" t="s">
        <v>1442</v>
      </c>
      <c r="D66" s="437" t="s">
        <v>1443</v>
      </c>
      <c r="E66" s="438" t="s">
        <v>1444</v>
      </c>
      <c r="F66" s="439">
        <v>291714139.29000002</v>
      </c>
      <c r="G66" s="439">
        <v>643004217.54999995</v>
      </c>
      <c r="H66" s="439">
        <v>167255612.47999999</v>
      </c>
      <c r="I66" s="439">
        <v>167255612.47999999</v>
      </c>
      <c r="J66" s="439">
        <v>167255612.47999999</v>
      </c>
      <c r="K66" s="239" t="s">
        <v>1445</v>
      </c>
      <c r="L66" s="239" t="s">
        <v>1482</v>
      </c>
      <c r="M66" s="239" t="s">
        <v>1488</v>
      </c>
      <c r="N66" s="239" t="s">
        <v>1502</v>
      </c>
      <c r="O66" s="239" t="s">
        <v>1449</v>
      </c>
      <c r="P66" s="440" t="s">
        <v>1496</v>
      </c>
      <c r="Q66" s="440" t="s">
        <v>1503</v>
      </c>
      <c r="R66" s="77">
        <v>5</v>
      </c>
      <c r="S66" s="77">
        <v>5</v>
      </c>
      <c r="T66" s="77">
        <v>40672.199999999997</v>
      </c>
      <c r="U66" s="77">
        <v>40672.199999999997</v>
      </c>
      <c r="V66" s="77">
        <v>45000</v>
      </c>
      <c r="W66" s="239" t="s">
        <v>1504</v>
      </c>
    </row>
    <row r="67" spans="1:23" ht="36" customHeight="1" x14ac:dyDescent="0.2">
      <c r="A67" s="437" t="s">
        <v>1050</v>
      </c>
      <c r="B67" s="438" t="s">
        <v>1441</v>
      </c>
      <c r="C67" s="437" t="s">
        <v>1442</v>
      </c>
      <c r="D67" s="437" t="s">
        <v>1443</v>
      </c>
      <c r="E67" s="438" t="s">
        <v>1444</v>
      </c>
      <c r="F67" s="439">
        <v>291714139.29000002</v>
      </c>
      <c r="G67" s="439">
        <v>643004217.54999995</v>
      </c>
      <c r="H67" s="439">
        <v>167255612.47999999</v>
      </c>
      <c r="I67" s="439">
        <v>167255612.47999999</v>
      </c>
      <c r="J67" s="439">
        <v>167255612.47999999</v>
      </c>
      <c r="K67" s="239" t="s">
        <v>1445</v>
      </c>
      <c r="L67" s="239" t="s">
        <v>1482</v>
      </c>
      <c r="M67" s="239" t="s">
        <v>1505</v>
      </c>
      <c r="N67" s="239" t="s">
        <v>1506</v>
      </c>
      <c r="O67" s="239" t="s">
        <v>1449</v>
      </c>
      <c r="P67" s="440" t="s">
        <v>1485</v>
      </c>
      <c r="Q67" s="440" t="s">
        <v>1507</v>
      </c>
      <c r="R67" s="77">
        <v>100</v>
      </c>
      <c r="S67" s="77">
        <v>100</v>
      </c>
      <c r="T67" s="77">
        <v>5</v>
      </c>
      <c r="U67" s="77">
        <v>5</v>
      </c>
      <c r="V67" s="77">
        <v>90</v>
      </c>
      <c r="W67" s="239" t="s">
        <v>1508</v>
      </c>
    </row>
    <row r="68" spans="1:23" ht="36" customHeight="1" x14ac:dyDescent="0.2">
      <c r="A68" s="437" t="s">
        <v>1050</v>
      </c>
      <c r="B68" s="438" t="s">
        <v>1441</v>
      </c>
      <c r="C68" s="437" t="s">
        <v>1442</v>
      </c>
      <c r="D68" s="437" t="s">
        <v>1443</v>
      </c>
      <c r="E68" s="438" t="s">
        <v>1444</v>
      </c>
      <c r="F68" s="439">
        <v>291714139.29000002</v>
      </c>
      <c r="G68" s="439">
        <v>643004217.54999995</v>
      </c>
      <c r="H68" s="439">
        <v>167255612.47999999</v>
      </c>
      <c r="I68" s="439">
        <v>167255612.47999999</v>
      </c>
      <c r="J68" s="439">
        <v>167255612.47999999</v>
      </c>
      <c r="K68" s="239" t="s">
        <v>1445</v>
      </c>
      <c r="L68" s="239" t="s">
        <v>1482</v>
      </c>
      <c r="M68" s="239" t="s">
        <v>1505</v>
      </c>
      <c r="N68" s="239" t="s">
        <v>1509</v>
      </c>
      <c r="O68" s="239" t="s">
        <v>1449</v>
      </c>
      <c r="P68" s="440" t="s">
        <v>1485</v>
      </c>
      <c r="Q68" s="440" t="s">
        <v>1510</v>
      </c>
      <c r="R68" s="77">
        <v>25</v>
      </c>
      <c r="S68" s="77">
        <v>25</v>
      </c>
      <c r="T68" s="77">
        <v>15</v>
      </c>
      <c r="U68" s="77">
        <v>15</v>
      </c>
      <c r="V68" s="77">
        <v>2432</v>
      </c>
      <c r="W68" s="239" t="s">
        <v>1511</v>
      </c>
    </row>
    <row r="69" spans="1:23" ht="36" customHeight="1" x14ac:dyDescent="0.2">
      <c r="A69" s="437" t="s">
        <v>1050</v>
      </c>
      <c r="B69" s="438" t="s">
        <v>1441</v>
      </c>
      <c r="C69" s="437" t="s">
        <v>1442</v>
      </c>
      <c r="D69" s="437" t="s">
        <v>1443</v>
      </c>
      <c r="E69" s="438" t="s">
        <v>1444</v>
      </c>
      <c r="F69" s="439">
        <v>291714139.29000002</v>
      </c>
      <c r="G69" s="439">
        <v>643004217.54999995</v>
      </c>
      <c r="H69" s="439">
        <v>167255612.47999999</v>
      </c>
      <c r="I69" s="439">
        <v>167255612.47999999</v>
      </c>
      <c r="J69" s="439">
        <v>167255612.47999999</v>
      </c>
      <c r="K69" s="239" t="s">
        <v>1445</v>
      </c>
      <c r="L69" s="239" t="s">
        <v>1482</v>
      </c>
      <c r="M69" s="239" t="s">
        <v>1512</v>
      </c>
      <c r="N69" s="239" t="s">
        <v>1513</v>
      </c>
      <c r="O69" s="239" t="s">
        <v>1449</v>
      </c>
      <c r="P69" s="440" t="s">
        <v>1485</v>
      </c>
      <c r="Q69" s="440" t="s">
        <v>1514</v>
      </c>
      <c r="R69" s="77">
        <v>100</v>
      </c>
      <c r="S69" s="77">
        <v>100</v>
      </c>
      <c r="T69" s="77">
        <v>106</v>
      </c>
      <c r="U69" s="77">
        <v>106</v>
      </c>
      <c r="V69" s="77">
        <v>50</v>
      </c>
      <c r="W69" s="239" t="s">
        <v>1515</v>
      </c>
    </row>
    <row r="70" spans="1:23" ht="36" customHeight="1" x14ac:dyDescent="0.2">
      <c r="A70" s="437" t="s">
        <v>1050</v>
      </c>
      <c r="B70" s="438" t="s">
        <v>1441</v>
      </c>
      <c r="C70" s="437" t="s">
        <v>1442</v>
      </c>
      <c r="D70" s="437" t="s">
        <v>1443</v>
      </c>
      <c r="E70" s="438" t="s">
        <v>1444</v>
      </c>
      <c r="F70" s="439">
        <v>291714139.29000002</v>
      </c>
      <c r="G70" s="439">
        <v>643004217.54999995</v>
      </c>
      <c r="H70" s="439">
        <v>167255612.47999999</v>
      </c>
      <c r="I70" s="439">
        <v>167255612.47999999</v>
      </c>
      <c r="J70" s="439">
        <v>167255612.47999999</v>
      </c>
      <c r="K70" s="239" t="s">
        <v>1445</v>
      </c>
      <c r="L70" s="239" t="s">
        <v>1482</v>
      </c>
      <c r="M70" s="239" t="s">
        <v>1516</v>
      </c>
      <c r="N70" s="239" t="s">
        <v>1517</v>
      </c>
      <c r="O70" s="239" t="s">
        <v>1449</v>
      </c>
      <c r="P70" s="440" t="s">
        <v>1485</v>
      </c>
      <c r="Q70" s="440" t="s">
        <v>1518</v>
      </c>
      <c r="R70" s="77">
        <v>100</v>
      </c>
      <c r="S70" s="77">
        <v>100</v>
      </c>
      <c r="T70" s="77">
        <v>5</v>
      </c>
      <c r="U70" s="77">
        <v>5</v>
      </c>
      <c r="V70" s="77">
        <v>20</v>
      </c>
      <c r="W70" s="239" t="s">
        <v>1519</v>
      </c>
    </row>
    <row r="71" spans="1:23" ht="36" customHeight="1" x14ac:dyDescent="0.2">
      <c r="A71" s="437" t="s">
        <v>1050</v>
      </c>
      <c r="B71" s="438" t="s">
        <v>1441</v>
      </c>
      <c r="C71" s="437" t="s">
        <v>1442</v>
      </c>
      <c r="D71" s="437" t="s">
        <v>1443</v>
      </c>
      <c r="E71" s="438" t="s">
        <v>1444</v>
      </c>
      <c r="F71" s="439">
        <v>291714139.29000002</v>
      </c>
      <c r="G71" s="439">
        <v>643004217.54999995</v>
      </c>
      <c r="H71" s="439">
        <v>167255612.47999999</v>
      </c>
      <c r="I71" s="439">
        <v>167255612.47999999</v>
      </c>
      <c r="J71" s="439">
        <v>167255612.47999999</v>
      </c>
      <c r="K71" s="239" t="s">
        <v>1445</v>
      </c>
      <c r="L71" s="239" t="s">
        <v>1482</v>
      </c>
      <c r="M71" s="239" t="s">
        <v>1520</v>
      </c>
      <c r="N71" s="239" t="s">
        <v>1521</v>
      </c>
      <c r="O71" s="239" t="s">
        <v>1449</v>
      </c>
      <c r="P71" s="440" t="s">
        <v>1485</v>
      </c>
      <c r="Q71" s="440" t="s">
        <v>1522</v>
      </c>
      <c r="R71" s="77">
        <v>100</v>
      </c>
      <c r="S71" s="77">
        <v>100</v>
      </c>
      <c r="T71" s="77">
        <v>15</v>
      </c>
      <c r="U71" s="77">
        <v>15</v>
      </c>
      <c r="V71" s="77">
        <v>504</v>
      </c>
      <c r="W71" s="239" t="s">
        <v>1523</v>
      </c>
    </row>
    <row r="72" spans="1:23" ht="36" customHeight="1" x14ac:dyDescent="0.2">
      <c r="A72" s="437" t="s">
        <v>1050</v>
      </c>
      <c r="B72" s="438" t="s">
        <v>1441</v>
      </c>
      <c r="C72" s="437" t="s">
        <v>1442</v>
      </c>
      <c r="D72" s="437" t="s">
        <v>1443</v>
      </c>
      <c r="E72" s="438" t="s">
        <v>1444</v>
      </c>
      <c r="F72" s="439">
        <v>291714139.29000002</v>
      </c>
      <c r="G72" s="439">
        <v>643004217.54999995</v>
      </c>
      <c r="H72" s="439">
        <v>167255612.47999999</v>
      </c>
      <c r="I72" s="439">
        <v>167255612.47999999</v>
      </c>
      <c r="J72" s="439">
        <v>167255612.47999999</v>
      </c>
      <c r="K72" s="239" t="s">
        <v>1445</v>
      </c>
      <c r="L72" s="239" t="s">
        <v>1482</v>
      </c>
      <c r="M72" s="239" t="s">
        <v>1520</v>
      </c>
      <c r="N72" s="239" t="s">
        <v>1524</v>
      </c>
      <c r="O72" s="239" t="s">
        <v>1449</v>
      </c>
      <c r="P72" s="440" t="s">
        <v>1485</v>
      </c>
      <c r="Q72" s="440" t="s">
        <v>1525</v>
      </c>
      <c r="R72" s="77">
        <v>100</v>
      </c>
      <c r="S72" s="77">
        <v>100</v>
      </c>
      <c r="T72" s="77">
        <v>0</v>
      </c>
      <c r="U72" s="77">
        <v>0</v>
      </c>
      <c r="V72" s="77">
        <v>870</v>
      </c>
      <c r="W72" s="239" t="s">
        <v>1526</v>
      </c>
    </row>
    <row r="73" spans="1:23" ht="36" customHeight="1" x14ac:dyDescent="0.2">
      <c r="A73" s="437" t="s">
        <v>1050</v>
      </c>
      <c r="B73" s="438" t="s">
        <v>1441</v>
      </c>
      <c r="C73" s="437" t="s">
        <v>1442</v>
      </c>
      <c r="D73" s="437" t="s">
        <v>1443</v>
      </c>
      <c r="E73" s="438" t="s">
        <v>1444</v>
      </c>
      <c r="F73" s="439">
        <v>291714139.29000002</v>
      </c>
      <c r="G73" s="439">
        <v>643004217.54999995</v>
      </c>
      <c r="H73" s="439">
        <v>167255612.47999999</v>
      </c>
      <c r="I73" s="439">
        <v>167255612.47999999</v>
      </c>
      <c r="J73" s="439">
        <v>167255612.47999999</v>
      </c>
      <c r="K73" s="239" t="s">
        <v>1445</v>
      </c>
      <c r="L73" s="239" t="s">
        <v>1482</v>
      </c>
      <c r="M73" s="239" t="s">
        <v>1527</v>
      </c>
      <c r="N73" s="239" t="s">
        <v>1528</v>
      </c>
      <c r="O73" s="239" t="s">
        <v>1449</v>
      </c>
      <c r="P73" s="440" t="s">
        <v>1485</v>
      </c>
      <c r="Q73" s="440" t="s">
        <v>1529</v>
      </c>
      <c r="R73" s="77">
        <v>100</v>
      </c>
      <c r="S73" s="77">
        <v>100</v>
      </c>
      <c r="T73" s="77">
        <v>5196</v>
      </c>
      <c r="U73" s="77">
        <v>5196</v>
      </c>
      <c r="V73" s="77">
        <v>20280</v>
      </c>
      <c r="W73" s="239" t="s">
        <v>1511</v>
      </c>
    </row>
    <row r="74" spans="1:23" ht="28.5" customHeight="1" x14ac:dyDescent="0.2">
      <c r="A74" s="437" t="s">
        <v>1050</v>
      </c>
      <c r="B74" s="438" t="s">
        <v>1441</v>
      </c>
      <c r="C74" s="437" t="s">
        <v>1442</v>
      </c>
      <c r="D74" s="437" t="s">
        <v>1443</v>
      </c>
      <c r="E74" s="438" t="s">
        <v>1444</v>
      </c>
      <c r="F74" s="439">
        <v>291714139.29000002</v>
      </c>
      <c r="G74" s="439">
        <v>643004217.54999995</v>
      </c>
      <c r="H74" s="439">
        <v>167255612.47999999</v>
      </c>
      <c r="I74" s="439">
        <v>167255612.47999999</v>
      </c>
      <c r="J74" s="439">
        <v>167255612.47999999</v>
      </c>
      <c r="K74" s="239" t="s">
        <v>1445</v>
      </c>
      <c r="L74" s="239" t="s">
        <v>1530</v>
      </c>
      <c r="M74" s="239" t="s">
        <v>1531</v>
      </c>
      <c r="N74" s="239" t="s">
        <v>1532</v>
      </c>
      <c r="O74" s="239" t="s">
        <v>1449</v>
      </c>
      <c r="P74" s="440" t="s">
        <v>1485</v>
      </c>
      <c r="Q74" s="440" t="s">
        <v>1533</v>
      </c>
      <c r="R74" s="77">
        <v>35.81</v>
      </c>
      <c r="S74" s="77">
        <v>35.81</v>
      </c>
      <c r="T74" s="77">
        <v>0</v>
      </c>
      <c r="U74" s="77">
        <v>0</v>
      </c>
      <c r="V74" s="77">
        <v>0</v>
      </c>
      <c r="W74" s="239" t="s">
        <v>1534</v>
      </c>
    </row>
    <row r="75" spans="1:23" ht="28.5" customHeight="1" x14ac:dyDescent="0.2">
      <c r="A75" s="437" t="s">
        <v>1050</v>
      </c>
      <c r="B75" s="438" t="s">
        <v>1441</v>
      </c>
      <c r="C75" s="437" t="s">
        <v>1442</v>
      </c>
      <c r="D75" s="437" t="s">
        <v>1443</v>
      </c>
      <c r="E75" s="438" t="s">
        <v>1444</v>
      </c>
      <c r="F75" s="439">
        <v>291714139.29000002</v>
      </c>
      <c r="G75" s="439">
        <v>643004217.54999995</v>
      </c>
      <c r="H75" s="439">
        <v>167255612.47999999</v>
      </c>
      <c r="I75" s="439">
        <v>167255612.47999999</v>
      </c>
      <c r="J75" s="439">
        <v>167255612.47999999</v>
      </c>
      <c r="K75" s="239" t="s">
        <v>1445</v>
      </c>
      <c r="L75" s="239" t="s">
        <v>1530</v>
      </c>
      <c r="M75" s="239" t="s">
        <v>1531</v>
      </c>
      <c r="N75" s="239" t="s">
        <v>1535</v>
      </c>
      <c r="O75" s="239" t="s">
        <v>1449</v>
      </c>
      <c r="P75" s="440" t="s">
        <v>1536</v>
      </c>
      <c r="Q75" s="440" t="s">
        <v>1537</v>
      </c>
      <c r="R75" s="77">
        <v>24652.57</v>
      </c>
      <c r="S75" s="77">
        <v>24652.57</v>
      </c>
      <c r="T75" s="77">
        <v>0</v>
      </c>
      <c r="U75" s="77">
        <v>0</v>
      </c>
      <c r="V75" s="77">
        <v>0</v>
      </c>
      <c r="W75" s="239" t="s">
        <v>1534</v>
      </c>
    </row>
    <row r="76" spans="1:23" ht="33" customHeight="1" x14ac:dyDescent="0.2">
      <c r="A76" s="437" t="s">
        <v>1050</v>
      </c>
      <c r="B76" s="438" t="s">
        <v>1441</v>
      </c>
      <c r="C76" s="437" t="s">
        <v>1442</v>
      </c>
      <c r="D76" s="437" t="s">
        <v>1443</v>
      </c>
      <c r="E76" s="438" t="s">
        <v>1444</v>
      </c>
      <c r="F76" s="439">
        <v>291714139.29000002</v>
      </c>
      <c r="G76" s="439">
        <v>643004217.54999995</v>
      </c>
      <c r="H76" s="439">
        <v>167255612.47999999</v>
      </c>
      <c r="I76" s="439">
        <v>167255612.47999999</v>
      </c>
      <c r="J76" s="439">
        <v>167255612.47999999</v>
      </c>
      <c r="K76" s="239" t="s">
        <v>1445</v>
      </c>
      <c r="L76" s="239" t="s">
        <v>1538</v>
      </c>
      <c r="M76" s="239" t="s">
        <v>1539</v>
      </c>
      <c r="N76" s="239" t="s">
        <v>1540</v>
      </c>
      <c r="O76" s="239" t="s">
        <v>1449</v>
      </c>
      <c r="P76" s="440" t="s">
        <v>1485</v>
      </c>
      <c r="Q76" s="440" t="s">
        <v>1541</v>
      </c>
      <c r="R76" s="77">
        <v>25</v>
      </c>
      <c r="S76" s="77">
        <v>25</v>
      </c>
      <c r="T76" s="77">
        <v>481565</v>
      </c>
      <c r="U76" s="77">
        <v>481565</v>
      </c>
      <c r="V76" s="77">
        <v>6426923</v>
      </c>
      <c r="W76" s="239" t="s">
        <v>1534</v>
      </c>
    </row>
    <row r="77" spans="1:23" ht="33" customHeight="1" x14ac:dyDescent="0.2">
      <c r="A77" s="437" t="s">
        <v>1050</v>
      </c>
      <c r="B77" s="438" t="s">
        <v>1441</v>
      </c>
      <c r="C77" s="437" t="s">
        <v>1442</v>
      </c>
      <c r="D77" s="437" t="s">
        <v>1443</v>
      </c>
      <c r="E77" s="438" t="s">
        <v>1444</v>
      </c>
      <c r="F77" s="439">
        <v>291714139.29000002</v>
      </c>
      <c r="G77" s="439">
        <v>643004217.54999995</v>
      </c>
      <c r="H77" s="439">
        <v>167255612.47999999</v>
      </c>
      <c r="I77" s="439">
        <v>167255612.47999999</v>
      </c>
      <c r="J77" s="439">
        <v>167255612.47999999</v>
      </c>
      <c r="K77" s="239" t="s">
        <v>1445</v>
      </c>
      <c r="L77" s="239" t="s">
        <v>1538</v>
      </c>
      <c r="M77" s="239" t="s">
        <v>1539</v>
      </c>
      <c r="N77" s="239" t="s">
        <v>1542</v>
      </c>
      <c r="O77" s="239" t="s">
        <v>1449</v>
      </c>
      <c r="P77" s="440" t="s">
        <v>1010</v>
      </c>
      <c r="Q77" s="440" t="s">
        <v>1542</v>
      </c>
      <c r="R77" s="77">
        <v>5</v>
      </c>
      <c r="S77" s="77">
        <v>5</v>
      </c>
      <c r="T77" s="77">
        <v>0</v>
      </c>
      <c r="U77" s="77">
        <v>0</v>
      </c>
      <c r="V77" s="77">
        <v>7</v>
      </c>
      <c r="W77" s="239" t="s">
        <v>1543</v>
      </c>
    </row>
    <row r="78" spans="1:23" ht="33" customHeight="1" x14ac:dyDescent="0.2">
      <c r="A78" s="437" t="s">
        <v>1050</v>
      </c>
      <c r="B78" s="438" t="s">
        <v>1441</v>
      </c>
      <c r="C78" s="437" t="s">
        <v>1442</v>
      </c>
      <c r="D78" s="437" t="s">
        <v>1443</v>
      </c>
      <c r="E78" s="438" t="s">
        <v>1444</v>
      </c>
      <c r="F78" s="439">
        <v>291714139.29000002</v>
      </c>
      <c r="G78" s="439">
        <v>643004217.54999995</v>
      </c>
      <c r="H78" s="439">
        <v>167255612.47999999</v>
      </c>
      <c r="I78" s="439">
        <v>167255612.47999999</v>
      </c>
      <c r="J78" s="439">
        <v>167255612.47999999</v>
      </c>
      <c r="K78" s="239" t="s">
        <v>1445</v>
      </c>
      <c r="L78" s="239" t="s">
        <v>1538</v>
      </c>
      <c r="M78" s="239" t="s">
        <v>1539</v>
      </c>
      <c r="N78" s="239" t="s">
        <v>1544</v>
      </c>
      <c r="O78" s="239" t="s">
        <v>1449</v>
      </c>
      <c r="P78" s="440" t="s">
        <v>1010</v>
      </c>
      <c r="Q78" s="440" t="s">
        <v>1545</v>
      </c>
      <c r="R78" s="77">
        <v>5</v>
      </c>
      <c r="S78" s="77">
        <v>5</v>
      </c>
      <c r="T78" s="77">
        <v>0</v>
      </c>
      <c r="U78" s="77">
        <v>0</v>
      </c>
      <c r="V78" s="77">
        <v>7</v>
      </c>
      <c r="W78" s="239" t="s">
        <v>1543</v>
      </c>
    </row>
    <row r="79" spans="1:23" ht="33" customHeight="1" x14ac:dyDescent="0.2">
      <c r="A79" s="437" t="s">
        <v>1050</v>
      </c>
      <c r="B79" s="438" t="s">
        <v>1441</v>
      </c>
      <c r="C79" s="437" t="s">
        <v>1442</v>
      </c>
      <c r="D79" s="437" t="s">
        <v>1443</v>
      </c>
      <c r="E79" s="438" t="s">
        <v>1444</v>
      </c>
      <c r="F79" s="439">
        <v>291714139.29000002</v>
      </c>
      <c r="G79" s="439">
        <v>643004217.54999995</v>
      </c>
      <c r="H79" s="439">
        <v>167255612.47999999</v>
      </c>
      <c r="I79" s="439">
        <v>167255612.47999999</v>
      </c>
      <c r="J79" s="439">
        <v>167255612.47999999</v>
      </c>
      <c r="K79" s="239" t="s">
        <v>1445</v>
      </c>
      <c r="L79" s="239" t="s">
        <v>1538</v>
      </c>
      <c r="M79" s="239" t="s">
        <v>1539</v>
      </c>
      <c r="N79" s="239" t="s">
        <v>1546</v>
      </c>
      <c r="O79" s="239" t="s">
        <v>1449</v>
      </c>
      <c r="P79" s="440" t="s">
        <v>1010</v>
      </c>
      <c r="Q79" s="440" t="s">
        <v>1545</v>
      </c>
      <c r="R79" s="77">
        <v>5</v>
      </c>
      <c r="S79" s="77">
        <v>5</v>
      </c>
      <c r="T79" s="77">
        <v>0</v>
      </c>
      <c r="U79" s="77">
        <v>0</v>
      </c>
      <c r="V79" s="77">
        <v>6</v>
      </c>
      <c r="W79" s="239" t="s">
        <v>1543</v>
      </c>
    </row>
    <row r="80" spans="1:23" ht="33" customHeight="1" x14ac:dyDescent="0.2">
      <c r="A80" s="437" t="s">
        <v>1050</v>
      </c>
      <c r="B80" s="438" t="s">
        <v>1441</v>
      </c>
      <c r="C80" s="437" t="s">
        <v>1442</v>
      </c>
      <c r="D80" s="437" t="s">
        <v>1443</v>
      </c>
      <c r="E80" s="438" t="s">
        <v>1444</v>
      </c>
      <c r="F80" s="439">
        <v>291714139.29000002</v>
      </c>
      <c r="G80" s="439">
        <v>643004217.54999995</v>
      </c>
      <c r="H80" s="439">
        <v>167255612.47999999</v>
      </c>
      <c r="I80" s="439">
        <v>167255612.47999999</v>
      </c>
      <c r="J80" s="439">
        <v>167255612.47999999</v>
      </c>
      <c r="K80" s="239" t="s">
        <v>1445</v>
      </c>
      <c r="L80" s="239" t="s">
        <v>1538</v>
      </c>
      <c r="M80" s="239" t="s">
        <v>1539</v>
      </c>
      <c r="N80" s="239" t="s">
        <v>1547</v>
      </c>
      <c r="O80" s="239" t="s">
        <v>1449</v>
      </c>
      <c r="P80" s="440" t="s">
        <v>1485</v>
      </c>
      <c r="Q80" s="440" t="s">
        <v>1548</v>
      </c>
      <c r="R80" s="77">
        <v>95.65</v>
      </c>
      <c r="S80" s="77">
        <v>95.65</v>
      </c>
      <c r="T80" s="77">
        <v>0</v>
      </c>
      <c r="U80" s="77">
        <v>0</v>
      </c>
      <c r="V80" s="77">
        <v>46</v>
      </c>
      <c r="W80" s="239" t="s">
        <v>1549</v>
      </c>
    </row>
    <row r="81" spans="1:23" ht="33" customHeight="1" x14ac:dyDescent="0.2">
      <c r="A81" s="437" t="s">
        <v>1050</v>
      </c>
      <c r="B81" s="438" t="s">
        <v>1441</v>
      </c>
      <c r="C81" s="437" t="s">
        <v>1442</v>
      </c>
      <c r="D81" s="437" t="s">
        <v>1443</v>
      </c>
      <c r="E81" s="438" t="s">
        <v>1444</v>
      </c>
      <c r="F81" s="439">
        <v>291714139.29000002</v>
      </c>
      <c r="G81" s="439">
        <v>643004217.54999995</v>
      </c>
      <c r="H81" s="439">
        <v>167255612.47999999</v>
      </c>
      <c r="I81" s="439">
        <v>167255612.47999999</v>
      </c>
      <c r="J81" s="439">
        <v>167255612.47999999</v>
      </c>
      <c r="K81" s="239" t="s">
        <v>1445</v>
      </c>
      <c r="L81" s="239" t="s">
        <v>1538</v>
      </c>
      <c r="M81" s="239" t="s">
        <v>1539</v>
      </c>
      <c r="N81" s="239" t="s">
        <v>1550</v>
      </c>
      <c r="O81" s="239" t="s">
        <v>1449</v>
      </c>
      <c r="P81" s="440" t="s">
        <v>1496</v>
      </c>
      <c r="Q81" s="440" t="s">
        <v>1551</v>
      </c>
      <c r="R81" s="77">
        <v>5</v>
      </c>
      <c r="S81" s="77">
        <v>5</v>
      </c>
      <c r="T81" s="77">
        <v>7565</v>
      </c>
      <c r="U81" s="77">
        <v>7565</v>
      </c>
      <c r="V81" s="77">
        <v>74758</v>
      </c>
      <c r="W81" s="239" t="s">
        <v>1552</v>
      </c>
    </row>
    <row r="82" spans="1:23" x14ac:dyDescent="0.2">
      <c r="A82" s="239" t="s">
        <v>55</v>
      </c>
    </row>
    <row r="86" spans="1:23" ht="150" customHeight="1" thickBot="1" x14ac:dyDescent="0.25">
      <c r="E86" s="618"/>
      <c r="F86" s="618"/>
      <c r="G86" s="618"/>
      <c r="H86" s="618"/>
      <c r="I86" s="618"/>
      <c r="J86" s="618"/>
      <c r="K86" s="618"/>
      <c r="N86" s="619"/>
      <c r="O86" s="619"/>
      <c r="P86" s="619"/>
      <c r="Q86" s="619"/>
    </row>
    <row r="87" spans="1:23" x14ac:dyDescent="0.2">
      <c r="E87" s="619" t="s">
        <v>1409</v>
      </c>
      <c r="F87" s="619"/>
      <c r="G87" s="619"/>
      <c r="H87" s="619"/>
      <c r="I87" s="619"/>
      <c r="J87" s="619"/>
      <c r="K87" s="619"/>
      <c r="N87" s="620" t="s">
        <v>1410</v>
      </c>
      <c r="O87" s="620"/>
      <c r="P87" s="620"/>
      <c r="Q87" s="620"/>
    </row>
    <row r="88" spans="1:23" x14ac:dyDescent="0.2">
      <c r="E88" s="619" t="s">
        <v>1411</v>
      </c>
      <c r="F88" s="619"/>
      <c r="G88" s="619"/>
      <c r="H88" s="619"/>
      <c r="I88" s="619"/>
      <c r="J88" s="619"/>
      <c r="K88" s="619"/>
      <c r="N88" s="619" t="s">
        <v>1412</v>
      </c>
      <c r="O88" s="619"/>
      <c r="P88" s="619"/>
      <c r="Q88" s="619"/>
    </row>
  </sheetData>
  <autoFilter ref="A4:W82">
    <sortState ref="A5:W70">
      <sortCondition ref="M5:M92"/>
    </sortState>
  </autoFilter>
  <mergeCells count="6">
    <mergeCell ref="E86:K86"/>
    <mergeCell ref="N86:Q86"/>
    <mergeCell ref="E87:K87"/>
    <mergeCell ref="N87:Q87"/>
    <mergeCell ref="E88:K88"/>
    <mergeCell ref="N88:Q88"/>
  </mergeCells>
  <pageMargins left="0.19685039370078741" right="0.19685039370078741" top="0.74803149606299213" bottom="0.74803149606299213" header="0.31496062992125984" footer="0.31496062992125984"/>
  <pageSetup scale="29"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election activeCell="F1" sqref="F1"/>
    </sheetView>
  </sheetViews>
  <sheetFormatPr baseColWidth="10" defaultColWidth="11.42578125" defaultRowHeight="11.25" x14ac:dyDescent="0.2"/>
  <cols>
    <col min="1" max="1" width="0.85546875" style="343" customWidth="1"/>
    <col min="2" max="2" width="47.85546875" style="343" customWidth="1"/>
    <col min="3" max="3" width="19.5703125" style="343" customWidth="1"/>
    <col min="4" max="4" width="18.7109375" style="343" customWidth="1"/>
    <col min="5" max="5" width="19.5703125" style="343" customWidth="1"/>
    <col min="6" max="16384" width="11.42578125" style="343"/>
  </cols>
  <sheetData>
    <row r="1" spans="1:5" ht="53.45" customHeight="1" x14ac:dyDescent="0.2">
      <c r="A1" s="621" t="s">
        <v>1579</v>
      </c>
      <c r="B1" s="622"/>
      <c r="C1" s="622"/>
      <c r="D1" s="622"/>
      <c r="E1" s="623"/>
    </row>
    <row r="2" spans="1:5" x14ac:dyDescent="0.2">
      <c r="A2" s="445"/>
      <c r="B2" s="445"/>
      <c r="C2" s="445"/>
      <c r="D2" s="445"/>
      <c r="E2" s="445"/>
    </row>
    <row r="3" spans="1:5" ht="15" customHeight="1" x14ac:dyDescent="0.2">
      <c r="A3" s="624" t="s">
        <v>1</v>
      </c>
      <c r="B3" s="624"/>
      <c r="C3" s="263" t="s">
        <v>1580</v>
      </c>
      <c r="D3" s="263" t="s">
        <v>888</v>
      </c>
      <c r="E3" s="263" t="s">
        <v>1581</v>
      </c>
    </row>
    <row r="4" spans="1:5" x14ac:dyDescent="0.2">
      <c r="A4" s="446"/>
      <c r="B4" s="447"/>
      <c r="C4" s="448"/>
      <c r="D4" s="448"/>
      <c r="E4" s="448"/>
    </row>
    <row r="5" spans="1:5" ht="12.95" customHeight="1" x14ac:dyDescent="0.2">
      <c r="A5" s="449" t="s">
        <v>1582</v>
      </c>
      <c r="B5" s="450"/>
      <c r="C5" s="451">
        <f>C6+C7</f>
        <v>291714139.29000002</v>
      </c>
      <c r="D5" s="451">
        <f>D6+D7</f>
        <v>270727152.33999997</v>
      </c>
      <c r="E5" s="451">
        <f>E6+E7</f>
        <v>270727152.33999997</v>
      </c>
    </row>
    <row r="6" spans="1:5" ht="12.95" customHeight="1" x14ac:dyDescent="0.2">
      <c r="A6" s="452"/>
      <c r="B6" s="453" t="s">
        <v>1583</v>
      </c>
      <c r="C6" s="454"/>
      <c r="D6" s="454"/>
      <c r="E6" s="454"/>
    </row>
    <row r="7" spans="1:5" ht="12.95" customHeight="1" x14ac:dyDescent="0.2">
      <c r="A7" s="452"/>
      <c r="B7" s="453" t="s">
        <v>1584</v>
      </c>
      <c r="C7" s="454">
        <v>291714139.29000002</v>
      </c>
      <c r="D7" s="454">
        <v>270727152.33999997</v>
      </c>
      <c r="E7" s="454">
        <v>270727152.33999997</v>
      </c>
    </row>
    <row r="8" spans="1:5" x14ac:dyDescent="0.2">
      <c r="A8" s="452"/>
      <c r="B8" s="455"/>
      <c r="C8" s="454"/>
      <c r="D8" s="454"/>
      <c r="E8" s="454"/>
    </row>
    <row r="9" spans="1:5" ht="12.95" customHeight="1" x14ac:dyDescent="0.2">
      <c r="A9" s="449" t="s">
        <v>1585</v>
      </c>
      <c r="B9" s="450"/>
      <c r="C9" s="451">
        <f>C10+C11</f>
        <v>291714139.29000002</v>
      </c>
      <c r="D9" s="451">
        <f>D10+D11</f>
        <v>167255612.47999999</v>
      </c>
      <c r="E9" s="451">
        <f>E10+E11</f>
        <v>167255612.47999999</v>
      </c>
    </row>
    <row r="10" spans="1:5" ht="12.95" customHeight="1" x14ac:dyDescent="0.2">
      <c r="A10" s="452"/>
      <c r="B10" s="453" t="s">
        <v>1586</v>
      </c>
      <c r="C10" s="454"/>
      <c r="D10" s="454"/>
      <c r="E10" s="454"/>
    </row>
    <row r="11" spans="1:5" ht="12.95" customHeight="1" x14ac:dyDescent="0.2">
      <c r="A11" s="452"/>
      <c r="B11" s="453" t="s">
        <v>1587</v>
      </c>
      <c r="C11" s="454">
        <v>291714139.29000002</v>
      </c>
      <c r="D11" s="454">
        <v>167255612.47999999</v>
      </c>
      <c r="E11" s="454">
        <v>167255612.47999999</v>
      </c>
    </row>
    <row r="12" spans="1:5" x14ac:dyDescent="0.2">
      <c r="A12" s="452"/>
      <c r="B12" s="455"/>
      <c r="C12" s="454"/>
      <c r="D12" s="454"/>
      <c r="E12" s="454"/>
    </row>
    <row r="13" spans="1:5" ht="12.95" customHeight="1" x14ac:dyDescent="0.2">
      <c r="A13" s="449" t="s">
        <v>1588</v>
      </c>
      <c r="B13" s="450"/>
      <c r="C13" s="451">
        <f>C5-C9</f>
        <v>0</v>
      </c>
      <c r="D13" s="451">
        <f>D5-D9</f>
        <v>103471539.85999998</v>
      </c>
      <c r="E13" s="451">
        <f>E5-E9</f>
        <v>103471539.85999998</v>
      </c>
    </row>
    <row r="14" spans="1:5" x14ac:dyDescent="0.2">
      <c r="A14" s="456"/>
      <c r="B14" s="457"/>
      <c r="C14" s="458"/>
      <c r="D14" s="458"/>
      <c r="E14" s="458"/>
    </row>
    <row r="15" spans="1:5" ht="15" customHeight="1" x14ac:dyDescent="0.2">
      <c r="A15" s="624" t="s">
        <v>1</v>
      </c>
      <c r="B15" s="624"/>
      <c r="C15" s="263" t="s">
        <v>1580</v>
      </c>
      <c r="D15" s="263" t="s">
        <v>888</v>
      </c>
      <c r="E15" s="263" t="s">
        <v>1581</v>
      </c>
    </row>
    <row r="16" spans="1:5" x14ac:dyDescent="0.2">
      <c r="A16" s="452"/>
      <c r="B16" s="453"/>
      <c r="C16" s="459"/>
      <c r="D16" s="459"/>
      <c r="E16" s="459"/>
    </row>
    <row r="17" spans="1:5" ht="12.95" customHeight="1" x14ac:dyDescent="0.2">
      <c r="A17" s="449" t="s">
        <v>1589</v>
      </c>
      <c r="B17" s="450"/>
      <c r="C17" s="451">
        <f>C13</f>
        <v>0</v>
      </c>
      <c r="D17" s="451">
        <f>D13</f>
        <v>103471539.85999998</v>
      </c>
      <c r="E17" s="451">
        <f>E13</f>
        <v>103471539.85999998</v>
      </c>
    </row>
    <row r="18" spans="1:5" x14ac:dyDescent="0.2">
      <c r="A18" s="452"/>
      <c r="B18" s="453"/>
      <c r="C18" s="451"/>
      <c r="D18" s="451"/>
      <c r="E18" s="451"/>
    </row>
    <row r="19" spans="1:5" ht="12.95" customHeight="1" x14ac:dyDescent="0.2">
      <c r="A19" s="449" t="s">
        <v>1590</v>
      </c>
      <c r="B19" s="450"/>
      <c r="C19" s="454">
        <v>0</v>
      </c>
      <c r="D19" s="454">
        <v>0</v>
      </c>
      <c r="E19" s="454">
        <v>0</v>
      </c>
    </row>
    <row r="20" spans="1:5" x14ac:dyDescent="0.2">
      <c r="A20" s="452"/>
      <c r="B20" s="453"/>
      <c r="C20" s="454"/>
      <c r="D20" s="454"/>
      <c r="E20" s="454"/>
    </row>
    <row r="21" spans="1:5" ht="12.95" customHeight="1" x14ac:dyDescent="0.2">
      <c r="A21" s="449" t="s">
        <v>1591</v>
      </c>
      <c r="B21" s="450"/>
      <c r="C21" s="451">
        <f>C17+C19</f>
        <v>0</v>
      </c>
      <c r="D21" s="451">
        <f>D17+D19</f>
        <v>103471539.85999998</v>
      </c>
      <c r="E21" s="451">
        <f>E17+E19</f>
        <v>103471539.85999998</v>
      </c>
    </row>
    <row r="22" spans="1:5" x14ac:dyDescent="0.2">
      <c r="A22" s="456"/>
      <c r="B22" s="457"/>
      <c r="C22" s="458"/>
      <c r="D22" s="458"/>
      <c r="E22" s="458"/>
    </row>
    <row r="23" spans="1:5" ht="15" customHeight="1" x14ac:dyDescent="0.2">
      <c r="A23" s="624" t="s">
        <v>1</v>
      </c>
      <c r="B23" s="624"/>
      <c r="C23" s="263" t="s">
        <v>1580</v>
      </c>
      <c r="D23" s="263" t="s">
        <v>888</v>
      </c>
      <c r="E23" s="263" t="s">
        <v>1581</v>
      </c>
    </row>
    <row r="24" spans="1:5" x14ac:dyDescent="0.2">
      <c r="A24" s="452"/>
      <c r="B24" s="453"/>
      <c r="C24" s="459"/>
      <c r="D24" s="459"/>
      <c r="E24" s="459"/>
    </row>
    <row r="25" spans="1:5" ht="12.95" customHeight="1" x14ac:dyDescent="0.2">
      <c r="A25" s="449" t="s">
        <v>1592</v>
      </c>
      <c r="B25" s="450"/>
      <c r="C25" s="454"/>
      <c r="D25" s="454"/>
      <c r="E25" s="454"/>
    </row>
    <row r="26" spans="1:5" x14ac:dyDescent="0.2">
      <c r="A26" s="452"/>
      <c r="B26" s="453"/>
      <c r="C26" s="454"/>
      <c r="D26" s="454"/>
      <c r="E26" s="454"/>
    </row>
    <row r="27" spans="1:5" ht="12.95" customHeight="1" x14ac:dyDescent="0.2">
      <c r="A27" s="449" t="s">
        <v>1593</v>
      </c>
      <c r="B27" s="450"/>
      <c r="C27" s="454"/>
      <c r="D27" s="454"/>
      <c r="E27" s="454"/>
    </row>
    <row r="28" spans="1:5" x14ac:dyDescent="0.2">
      <c r="A28" s="452"/>
      <c r="B28" s="453"/>
      <c r="C28" s="454"/>
      <c r="D28" s="454"/>
      <c r="E28" s="454"/>
    </row>
    <row r="29" spans="1:5" ht="12.95" customHeight="1" x14ac:dyDescent="0.2">
      <c r="A29" s="449" t="s">
        <v>1594</v>
      </c>
      <c r="B29" s="450"/>
      <c r="C29" s="451">
        <f>C25-C27</f>
        <v>0</v>
      </c>
      <c r="D29" s="451">
        <f>D25-D27</f>
        <v>0</v>
      </c>
      <c r="E29" s="451">
        <f>E25-E27</f>
        <v>0</v>
      </c>
    </row>
    <row r="31" spans="1:5" x14ac:dyDescent="0.2">
      <c r="B31" s="343" t="s">
        <v>943</v>
      </c>
    </row>
  </sheetData>
  <mergeCells count="4">
    <mergeCell ref="A1:E1"/>
    <mergeCell ref="A3:B3"/>
    <mergeCell ref="A15:B15"/>
    <mergeCell ref="A23:B2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topLeftCell="B11" zoomScaleNormal="100" workbookViewId="0">
      <selection sqref="A1:F1"/>
    </sheetView>
  </sheetViews>
  <sheetFormatPr baseColWidth="10" defaultColWidth="9.28515625" defaultRowHeight="11.25" x14ac:dyDescent="0.25"/>
  <cols>
    <col min="1" max="1" width="45" style="35" customWidth="1"/>
    <col min="2" max="5" width="16.28515625" style="36" customWidth="1"/>
    <col min="6" max="6" width="14.28515625" style="36" customWidth="1"/>
    <col min="7" max="16384" width="9.28515625" style="17"/>
  </cols>
  <sheetData>
    <row r="1" spans="1:6" ht="45" customHeight="1" x14ac:dyDescent="0.25">
      <c r="A1" s="529" t="s">
        <v>114</v>
      </c>
      <c r="B1" s="530"/>
      <c r="C1" s="530"/>
      <c r="D1" s="530"/>
      <c r="E1" s="530"/>
      <c r="F1" s="531"/>
    </row>
    <row r="2" spans="1:6" s="35" customFormat="1" ht="60.75" customHeight="1" x14ac:dyDescent="0.25">
      <c r="A2" s="37" t="s">
        <v>1</v>
      </c>
      <c r="B2" s="38" t="s">
        <v>115</v>
      </c>
      <c r="C2" s="38" t="s">
        <v>116</v>
      </c>
      <c r="D2" s="38" t="s">
        <v>117</v>
      </c>
      <c r="E2" s="38" t="s">
        <v>118</v>
      </c>
      <c r="F2" s="38" t="s">
        <v>119</v>
      </c>
    </row>
    <row r="3" spans="1:6" s="35" customFormat="1" ht="11.25" customHeight="1" x14ac:dyDescent="0.25">
      <c r="A3" s="39"/>
      <c r="B3" s="40"/>
      <c r="C3" s="40"/>
      <c r="D3" s="40"/>
      <c r="E3" s="40"/>
      <c r="F3" s="40"/>
    </row>
    <row r="4" spans="1:6" ht="11.25" customHeight="1" x14ac:dyDescent="0.2">
      <c r="A4" s="41" t="s">
        <v>120</v>
      </c>
      <c r="B4" s="42">
        <f>SUM(B5:B7)</f>
        <v>745815727.55999994</v>
      </c>
      <c r="C4" s="43"/>
      <c r="D4" s="43"/>
      <c r="E4" s="43"/>
      <c r="F4" s="42">
        <f>SUM(B4:E4)</f>
        <v>745815727.55999994</v>
      </c>
    </row>
    <row r="5" spans="1:6" ht="11.25" customHeight="1" x14ac:dyDescent="0.2">
      <c r="A5" s="44" t="s">
        <v>38</v>
      </c>
      <c r="B5" s="45">
        <v>744567037.38999999</v>
      </c>
      <c r="C5" s="43"/>
      <c r="D5" s="43"/>
      <c r="E5" s="43"/>
      <c r="F5" s="42">
        <f>SUM(B5:E5)</f>
        <v>744567037.38999999</v>
      </c>
    </row>
    <row r="6" spans="1:6" ht="11.25" customHeight="1" x14ac:dyDescent="0.2">
      <c r="A6" s="44" t="s">
        <v>101</v>
      </c>
      <c r="B6" s="45">
        <v>1248690.17</v>
      </c>
      <c r="C6" s="43"/>
      <c r="D6" s="43"/>
      <c r="E6" s="43"/>
      <c r="F6" s="42">
        <f>SUM(B6:E6)</f>
        <v>1248690.17</v>
      </c>
    </row>
    <row r="7" spans="1:6" ht="11.25" customHeight="1" x14ac:dyDescent="0.2">
      <c r="A7" s="44" t="s">
        <v>102</v>
      </c>
      <c r="B7" s="45">
        <v>0</v>
      </c>
      <c r="C7" s="43"/>
      <c r="D7" s="43"/>
      <c r="E7" s="43"/>
      <c r="F7" s="42">
        <f>SUM(B7:E7)</f>
        <v>0</v>
      </c>
    </row>
    <row r="8" spans="1:6" ht="11.25" customHeight="1" x14ac:dyDescent="0.25">
      <c r="A8" s="46"/>
      <c r="B8" s="43"/>
      <c r="C8" s="43"/>
      <c r="D8" s="43"/>
      <c r="E8" s="43"/>
      <c r="F8" s="43"/>
    </row>
    <row r="9" spans="1:6" ht="11.25" customHeight="1" x14ac:dyDescent="0.2">
      <c r="A9" s="41" t="s">
        <v>121</v>
      </c>
      <c r="B9" s="43"/>
      <c r="C9" s="42">
        <f>SUM(C10:C14)</f>
        <v>-129326569.36</v>
      </c>
      <c r="D9" s="42">
        <f>D10</f>
        <v>-2372307.4500000002</v>
      </c>
      <c r="E9" s="43"/>
      <c r="F9" s="42">
        <f t="shared" ref="F9:F14" si="0">SUM(B9:E9)</f>
        <v>-131698876.81</v>
      </c>
    </row>
    <row r="10" spans="1:6" ht="11.25" customHeight="1" x14ac:dyDescent="0.2">
      <c r="A10" s="44" t="s">
        <v>54</v>
      </c>
      <c r="B10" s="43"/>
      <c r="C10" s="43"/>
      <c r="D10" s="45">
        <v>-2372307.4500000002</v>
      </c>
      <c r="E10" s="43"/>
      <c r="F10" s="42">
        <f t="shared" si="0"/>
        <v>-2372307.4500000002</v>
      </c>
    </row>
    <row r="11" spans="1:6" ht="11.25" customHeight="1" x14ac:dyDescent="0.2">
      <c r="A11" s="44" t="s">
        <v>105</v>
      </c>
      <c r="B11" s="43"/>
      <c r="C11" s="45">
        <v>-129326569.36</v>
      </c>
      <c r="D11" s="43"/>
      <c r="E11" s="43"/>
      <c r="F11" s="42">
        <f t="shared" si="0"/>
        <v>-129326569.36</v>
      </c>
    </row>
    <row r="12" spans="1:6" ht="11.25" customHeight="1" x14ac:dyDescent="0.2">
      <c r="A12" s="44" t="s">
        <v>106</v>
      </c>
      <c r="B12" s="43"/>
      <c r="C12" s="45">
        <v>0</v>
      </c>
      <c r="D12" s="43"/>
      <c r="E12" s="43"/>
      <c r="F12" s="42">
        <f t="shared" si="0"/>
        <v>0</v>
      </c>
    </row>
    <row r="13" spans="1:6" ht="11.25" customHeight="1" x14ac:dyDescent="0.2">
      <c r="A13" s="44" t="s">
        <v>107</v>
      </c>
      <c r="B13" s="43"/>
      <c r="C13" s="45">
        <v>0</v>
      </c>
      <c r="D13" s="43"/>
      <c r="E13" s="43"/>
      <c r="F13" s="42">
        <f t="shared" si="0"/>
        <v>0</v>
      </c>
    </row>
    <row r="14" spans="1:6" ht="11.25" customHeight="1" x14ac:dyDescent="0.2">
      <c r="A14" s="44" t="s">
        <v>108</v>
      </c>
      <c r="B14" s="43"/>
      <c r="C14" s="45">
        <v>0</v>
      </c>
      <c r="D14" s="43"/>
      <c r="E14" s="43"/>
      <c r="F14" s="42">
        <f t="shared" si="0"/>
        <v>0</v>
      </c>
    </row>
    <row r="15" spans="1:6" ht="11.25" customHeight="1" x14ac:dyDescent="0.25">
      <c r="A15" s="46"/>
      <c r="B15" s="43"/>
      <c r="C15" s="43"/>
      <c r="D15" s="43"/>
      <c r="E15" s="43"/>
      <c r="F15" s="43"/>
    </row>
    <row r="16" spans="1:6" ht="22.5" x14ac:dyDescent="0.2">
      <c r="A16" s="41" t="s">
        <v>122</v>
      </c>
      <c r="B16" s="43"/>
      <c r="C16" s="43"/>
      <c r="D16" s="43"/>
      <c r="E16" s="42">
        <f>SUM(E17:E18)</f>
        <v>0</v>
      </c>
      <c r="F16" s="42">
        <f>SUM(B16:E16)</f>
        <v>0</v>
      </c>
    </row>
    <row r="17" spans="1:6" ht="11.25" customHeight="1" x14ac:dyDescent="0.2">
      <c r="A17" s="44" t="s">
        <v>110</v>
      </c>
      <c r="B17" s="43"/>
      <c r="C17" s="43"/>
      <c r="D17" s="43"/>
      <c r="E17" s="45">
        <v>0</v>
      </c>
      <c r="F17" s="42">
        <f>SUM(B17:E17)</f>
        <v>0</v>
      </c>
    </row>
    <row r="18" spans="1:6" ht="11.25" customHeight="1" x14ac:dyDescent="0.2">
      <c r="A18" s="44" t="s">
        <v>111</v>
      </c>
      <c r="B18" s="43"/>
      <c r="C18" s="43"/>
      <c r="D18" s="43"/>
      <c r="E18" s="45">
        <v>0</v>
      </c>
      <c r="F18" s="42">
        <f>SUM(B18:E18)</f>
        <v>0</v>
      </c>
    </row>
    <row r="19" spans="1:6" ht="11.25" customHeight="1" x14ac:dyDescent="0.25">
      <c r="A19" s="46"/>
      <c r="B19" s="43"/>
      <c r="C19" s="43"/>
      <c r="D19" s="43"/>
      <c r="E19" s="43"/>
      <c r="F19" s="43"/>
    </row>
    <row r="20" spans="1:6" ht="11.25" customHeight="1" x14ac:dyDescent="0.2">
      <c r="A20" s="41" t="s">
        <v>123</v>
      </c>
      <c r="B20" s="42">
        <f>B4</f>
        <v>745815727.55999994</v>
      </c>
      <c r="C20" s="42">
        <f>C9</f>
        <v>-129326569.36</v>
      </c>
      <c r="D20" s="42">
        <f>D9</f>
        <v>-2372307.4500000002</v>
      </c>
      <c r="E20" s="42">
        <f>E16</f>
        <v>0</v>
      </c>
      <c r="F20" s="42">
        <f>SUM(B20:E20)</f>
        <v>614116850.74999988</v>
      </c>
    </row>
    <row r="21" spans="1:6" ht="11.25" customHeight="1" x14ac:dyDescent="0.25">
      <c r="A21" s="47"/>
      <c r="B21" s="43"/>
      <c r="C21" s="43"/>
      <c r="D21" s="43"/>
      <c r="E21" s="43"/>
      <c r="F21" s="43"/>
    </row>
    <row r="22" spans="1:6" ht="11.25" customHeight="1" x14ac:dyDescent="0.2">
      <c r="A22" s="41" t="s">
        <v>124</v>
      </c>
      <c r="B22" s="42">
        <f>SUM(B23:B25)</f>
        <v>28425701.609999999</v>
      </c>
      <c r="C22" s="43"/>
      <c r="D22" s="43"/>
      <c r="E22" s="43"/>
      <c r="F22" s="42">
        <f>SUM(B22:E22)</f>
        <v>28425701.609999999</v>
      </c>
    </row>
    <row r="23" spans="1:6" ht="11.25" customHeight="1" x14ac:dyDescent="0.2">
      <c r="A23" s="44" t="s">
        <v>38</v>
      </c>
      <c r="B23" s="45">
        <v>28425701.609999999</v>
      </c>
      <c r="C23" s="43"/>
      <c r="D23" s="43"/>
      <c r="E23" s="43"/>
      <c r="F23" s="42">
        <f>SUM(B23:E23)</f>
        <v>28425701.609999999</v>
      </c>
    </row>
    <row r="24" spans="1:6" ht="11.25" customHeight="1" x14ac:dyDescent="0.2">
      <c r="A24" s="44" t="s">
        <v>101</v>
      </c>
      <c r="B24" s="45">
        <v>0</v>
      </c>
      <c r="C24" s="43"/>
      <c r="D24" s="43"/>
      <c r="E24" s="43"/>
      <c r="F24" s="42">
        <f>SUM(B24:E24)</f>
        <v>0</v>
      </c>
    </row>
    <row r="25" spans="1:6" ht="11.25" customHeight="1" x14ac:dyDescent="0.2">
      <c r="A25" s="44" t="s">
        <v>102</v>
      </c>
      <c r="B25" s="45">
        <v>0</v>
      </c>
      <c r="C25" s="43"/>
      <c r="D25" s="43"/>
      <c r="E25" s="43"/>
      <c r="F25" s="42">
        <f>SUM(B25:E25)</f>
        <v>0</v>
      </c>
    </row>
    <row r="26" spans="1:6" ht="11.25" customHeight="1" x14ac:dyDescent="0.25">
      <c r="A26" s="46"/>
      <c r="B26" s="43"/>
      <c r="C26" s="43"/>
      <c r="D26" s="43"/>
      <c r="E26" s="43"/>
      <c r="F26" s="43"/>
    </row>
    <row r="27" spans="1:6" ht="22.5" x14ac:dyDescent="0.2">
      <c r="A27" s="41" t="s">
        <v>125</v>
      </c>
      <c r="B27" s="43"/>
      <c r="C27" s="42">
        <f>C29</f>
        <v>-21730336.02</v>
      </c>
      <c r="D27" s="42">
        <f>SUM(D28:D32)</f>
        <v>79407513.290000007</v>
      </c>
      <c r="E27" s="43"/>
      <c r="F27" s="42">
        <f t="shared" ref="F27:F32" si="1">SUM(B27:E27)</f>
        <v>57677177.270000011</v>
      </c>
    </row>
    <row r="28" spans="1:6" ht="11.25" customHeight="1" x14ac:dyDescent="0.2">
      <c r="A28" s="44" t="s">
        <v>54</v>
      </c>
      <c r="B28" s="43"/>
      <c r="C28" s="43"/>
      <c r="D28" s="45">
        <v>77035205.840000004</v>
      </c>
      <c r="E28" s="43"/>
      <c r="F28" s="42">
        <f t="shared" si="1"/>
        <v>77035205.840000004</v>
      </c>
    </row>
    <row r="29" spans="1:6" ht="11.25" customHeight="1" x14ac:dyDescent="0.2">
      <c r="A29" s="44" t="s">
        <v>105</v>
      </c>
      <c r="B29" s="43"/>
      <c r="C29" s="45">
        <v>-21730336.02</v>
      </c>
      <c r="D29" s="45">
        <v>2372307.4500000002</v>
      </c>
      <c r="E29" s="43"/>
      <c r="F29" s="42">
        <f t="shared" si="1"/>
        <v>-19358028.57</v>
      </c>
    </row>
    <row r="30" spans="1:6" ht="11.25" customHeight="1" x14ac:dyDescent="0.2">
      <c r="A30" s="44" t="s">
        <v>106</v>
      </c>
      <c r="B30" s="43"/>
      <c r="C30" s="43"/>
      <c r="D30" s="48">
        <v>0</v>
      </c>
      <c r="E30" s="43"/>
      <c r="F30" s="42">
        <f t="shared" si="1"/>
        <v>0</v>
      </c>
    </row>
    <row r="31" spans="1:6" ht="11.25" customHeight="1" x14ac:dyDescent="0.2">
      <c r="A31" s="44" t="s">
        <v>107</v>
      </c>
      <c r="B31" s="43"/>
      <c r="C31" s="43"/>
      <c r="D31" s="48">
        <v>0</v>
      </c>
      <c r="E31" s="43"/>
      <c r="F31" s="42">
        <f t="shared" si="1"/>
        <v>0</v>
      </c>
    </row>
    <row r="32" spans="1:6" ht="11.25" customHeight="1" x14ac:dyDescent="0.2">
      <c r="A32" s="44" t="s">
        <v>108</v>
      </c>
      <c r="B32" s="43"/>
      <c r="C32" s="43"/>
      <c r="D32" s="48">
        <v>0</v>
      </c>
      <c r="E32" s="43"/>
      <c r="F32" s="42">
        <f t="shared" si="1"/>
        <v>0</v>
      </c>
    </row>
    <row r="33" spans="1:6" ht="11.25" customHeight="1" x14ac:dyDescent="0.25">
      <c r="A33" s="46"/>
      <c r="B33" s="43"/>
      <c r="C33" s="43"/>
      <c r="D33" s="43"/>
      <c r="E33" s="43"/>
      <c r="F33" s="43"/>
    </row>
    <row r="34" spans="1:6" ht="33.75" x14ac:dyDescent="0.2">
      <c r="A34" s="41" t="s">
        <v>126</v>
      </c>
      <c r="B34" s="43"/>
      <c r="C34" s="43"/>
      <c r="D34" s="43"/>
      <c r="E34" s="42">
        <f>SUM(E35:E36)</f>
        <v>0</v>
      </c>
      <c r="F34" s="42">
        <f>SUM(B34:E34)</f>
        <v>0</v>
      </c>
    </row>
    <row r="35" spans="1:6" ht="11.25" customHeight="1" x14ac:dyDescent="0.2">
      <c r="A35" s="44" t="s">
        <v>110</v>
      </c>
      <c r="B35" s="43"/>
      <c r="C35" s="43"/>
      <c r="D35" s="43"/>
      <c r="E35" s="45">
        <v>0</v>
      </c>
      <c r="F35" s="42">
        <f>SUM(B35:E35)</f>
        <v>0</v>
      </c>
    </row>
    <row r="36" spans="1:6" ht="11.25" customHeight="1" x14ac:dyDescent="0.2">
      <c r="A36" s="44" t="s">
        <v>111</v>
      </c>
      <c r="B36" s="43"/>
      <c r="C36" s="43"/>
      <c r="D36" s="43"/>
      <c r="E36" s="45">
        <v>0</v>
      </c>
      <c r="F36" s="42">
        <f>SUM(B36:E36)</f>
        <v>0</v>
      </c>
    </row>
    <row r="37" spans="1:6" ht="11.25" customHeight="1" x14ac:dyDescent="0.25">
      <c r="A37" s="46"/>
      <c r="B37" s="43"/>
      <c r="C37" s="43"/>
      <c r="D37" s="43"/>
      <c r="E37" s="43"/>
      <c r="F37" s="43"/>
    </row>
    <row r="38" spans="1:6" ht="11.25" customHeight="1" x14ac:dyDescent="0.25">
      <c r="A38" s="41" t="s">
        <v>127</v>
      </c>
      <c r="B38" s="49">
        <f>B20+B22</f>
        <v>774241429.16999996</v>
      </c>
      <c r="C38" s="49">
        <f>+C20+C27</f>
        <v>-151056905.38</v>
      </c>
      <c r="D38" s="49">
        <f>D20+D27</f>
        <v>77035205.840000004</v>
      </c>
      <c r="E38" s="49">
        <f>+E20+E34</f>
        <v>0</v>
      </c>
      <c r="F38" s="49">
        <f>SUM(B38:E38)</f>
        <v>700219729.63</v>
      </c>
    </row>
    <row r="39" spans="1:6" x14ac:dyDescent="0.25">
      <c r="A39" s="50"/>
      <c r="B39" s="51"/>
      <c r="C39" s="51"/>
      <c r="D39" s="51"/>
      <c r="E39" s="51"/>
      <c r="F39" s="51"/>
    </row>
    <row r="40" spans="1:6" ht="12.75" x14ac:dyDescent="0.25">
      <c r="A40" s="16" t="s">
        <v>55</v>
      </c>
    </row>
  </sheetData>
  <sheetProtection formatCells="0" formatColumns="0" formatRows="0" autoFilter="0"/>
  <mergeCells count="1">
    <mergeCell ref="A1:F1"/>
  </mergeCells>
  <pageMargins left="0.7" right="0.7" top="0.75" bottom="0.75" header="0.3" footer="0.3"/>
  <pageSetup scale="72" fitToHeight="0"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58"/>
  <sheetViews>
    <sheetView showGridLines="0" zoomScaleNormal="100" workbookViewId="0">
      <selection sqref="A1:C1"/>
    </sheetView>
  </sheetViews>
  <sheetFormatPr baseColWidth="10" defaultRowHeight="11.25" x14ac:dyDescent="0.2"/>
  <cols>
    <col min="1" max="1" width="16.85546875" style="239" customWidth="1"/>
    <col min="2" max="2" width="60.7109375" style="239" customWidth="1"/>
    <col min="3" max="3" width="22.140625" style="239" customWidth="1"/>
    <col min="4" max="5" width="11.42578125" style="239"/>
    <col min="6" max="6" width="10.5703125" style="239" bestFit="1" customWidth="1"/>
    <col min="7" max="16384" width="11.42578125" style="239"/>
  </cols>
  <sheetData>
    <row r="1" spans="1:3" ht="53.25" customHeight="1" x14ac:dyDescent="0.2">
      <c r="A1" s="625" t="s">
        <v>10241</v>
      </c>
      <c r="B1" s="626"/>
      <c r="C1" s="627"/>
    </row>
    <row r="2" spans="1:3" ht="33.75" customHeight="1" x14ac:dyDescent="0.2">
      <c r="A2" s="467" t="s">
        <v>1936</v>
      </c>
      <c r="B2" s="467" t="s">
        <v>1937</v>
      </c>
      <c r="C2" s="467" t="s">
        <v>1938</v>
      </c>
    </row>
    <row r="3" spans="1:3" x14ac:dyDescent="0.2">
      <c r="A3" s="514" t="s">
        <v>2375</v>
      </c>
      <c r="B3" s="515" t="s">
        <v>1956</v>
      </c>
      <c r="C3" s="516">
        <v>386.67</v>
      </c>
    </row>
    <row r="4" spans="1:3" x14ac:dyDescent="0.2">
      <c r="A4" s="514" t="s">
        <v>2376</v>
      </c>
      <c r="B4" s="515" t="s">
        <v>1956</v>
      </c>
      <c r="C4" s="516">
        <v>0</v>
      </c>
    </row>
    <row r="5" spans="1:3" x14ac:dyDescent="0.2">
      <c r="A5" s="514" t="s">
        <v>2377</v>
      </c>
      <c r="B5" s="515" t="s">
        <v>1955</v>
      </c>
      <c r="C5" s="516">
        <v>578</v>
      </c>
    </row>
    <row r="6" spans="1:3" x14ac:dyDescent="0.2">
      <c r="A6" s="514" t="s">
        <v>2378</v>
      </c>
      <c r="B6" s="515" t="s">
        <v>1955</v>
      </c>
      <c r="C6" s="516">
        <v>578</v>
      </c>
    </row>
    <row r="7" spans="1:3" x14ac:dyDescent="0.2">
      <c r="A7" s="514" t="s">
        <v>2379</v>
      </c>
      <c r="B7" s="515" t="s">
        <v>1954</v>
      </c>
      <c r="C7" s="516">
        <v>6641.67</v>
      </c>
    </row>
    <row r="8" spans="1:3" x14ac:dyDescent="0.2">
      <c r="A8" s="514" t="s">
        <v>2380</v>
      </c>
      <c r="B8" s="515" t="s">
        <v>1956</v>
      </c>
      <c r="C8" s="516">
        <v>386.67</v>
      </c>
    </row>
    <row r="9" spans="1:3" x14ac:dyDescent="0.2">
      <c r="A9" s="514" t="s">
        <v>2381</v>
      </c>
      <c r="B9" s="515" t="s">
        <v>1957</v>
      </c>
      <c r="C9" s="516">
        <v>435</v>
      </c>
    </row>
    <row r="10" spans="1:3" x14ac:dyDescent="0.2">
      <c r="A10" s="514" t="s">
        <v>2382</v>
      </c>
      <c r="B10" s="515" t="s">
        <v>1957</v>
      </c>
      <c r="C10" s="516">
        <v>435</v>
      </c>
    </row>
    <row r="11" spans="1:3" x14ac:dyDescent="0.2">
      <c r="A11" s="514" t="s">
        <v>2383</v>
      </c>
      <c r="B11" s="515" t="s">
        <v>1957</v>
      </c>
      <c r="C11" s="516">
        <v>435</v>
      </c>
    </row>
    <row r="12" spans="1:3" x14ac:dyDescent="0.2">
      <c r="A12" s="514" t="s">
        <v>2384</v>
      </c>
      <c r="B12" s="515" t="s">
        <v>1957</v>
      </c>
      <c r="C12" s="516">
        <v>435</v>
      </c>
    </row>
    <row r="13" spans="1:3" x14ac:dyDescent="0.2">
      <c r="A13" s="514" t="s">
        <v>2385</v>
      </c>
      <c r="B13" s="515" t="s">
        <v>1954</v>
      </c>
      <c r="C13" s="516">
        <v>6641.67</v>
      </c>
    </row>
    <row r="14" spans="1:3" x14ac:dyDescent="0.2">
      <c r="A14" s="514" t="s">
        <v>2386</v>
      </c>
      <c r="B14" s="515" t="s">
        <v>1953</v>
      </c>
      <c r="C14" s="516">
        <v>665</v>
      </c>
    </row>
    <row r="15" spans="1:3" x14ac:dyDescent="0.2">
      <c r="A15" s="514" t="s">
        <v>2387</v>
      </c>
      <c r="B15" s="515" t="s">
        <v>1953</v>
      </c>
      <c r="C15" s="516">
        <v>665</v>
      </c>
    </row>
    <row r="16" spans="1:3" x14ac:dyDescent="0.2">
      <c r="A16" s="514" t="s">
        <v>2388</v>
      </c>
      <c r="B16" s="515" t="s">
        <v>1953</v>
      </c>
      <c r="C16" s="516">
        <v>665</v>
      </c>
    </row>
    <row r="17" spans="1:3" x14ac:dyDescent="0.2">
      <c r="A17" s="514" t="s">
        <v>2389</v>
      </c>
      <c r="B17" s="515" t="s">
        <v>1953</v>
      </c>
      <c r="C17" s="516">
        <v>665</v>
      </c>
    </row>
    <row r="18" spans="1:3" x14ac:dyDescent="0.2">
      <c r="A18" s="514" t="s">
        <v>2390</v>
      </c>
      <c r="B18" s="515" t="s">
        <v>1953</v>
      </c>
      <c r="C18" s="516">
        <v>665</v>
      </c>
    </row>
    <row r="19" spans="1:3" x14ac:dyDescent="0.2">
      <c r="A19" s="514" t="s">
        <v>2391</v>
      </c>
      <c r="B19" s="515" t="s">
        <v>1953</v>
      </c>
      <c r="C19" s="516">
        <v>665</v>
      </c>
    </row>
    <row r="20" spans="1:3" x14ac:dyDescent="0.2">
      <c r="A20" s="514" t="s">
        <v>2392</v>
      </c>
      <c r="B20" s="515" t="s">
        <v>1946</v>
      </c>
      <c r="C20" s="516">
        <v>330</v>
      </c>
    </row>
    <row r="21" spans="1:3" x14ac:dyDescent="0.2">
      <c r="A21" s="514" t="s">
        <v>2393</v>
      </c>
      <c r="B21" s="515" t="s">
        <v>1946</v>
      </c>
      <c r="C21" s="516">
        <v>330</v>
      </c>
    </row>
    <row r="22" spans="1:3" x14ac:dyDescent="0.2">
      <c r="A22" s="514" t="s">
        <v>2394</v>
      </c>
      <c r="B22" s="515" t="s">
        <v>1946</v>
      </c>
      <c r="C22" s="516">
        <v>330</v>
      </c>
    </row>
    <row r="23" spans="1:3" x14ac:dyDescent="0.2">
      <c r="A23" s="514" t="s">
        <v>2395</v>
      </c>
      <c r="B23" s="515" t="s">
        <v>1946</v>
      </c>
      <c r="C23" s="516">
        <v>330</v>
      </c>
    </row>
    <row r="24" spans="1:3" x14ac:dyDescent="0.2">
      <c r="A24" s="514" t="s">
        <v>2396</v>
      </c>
      <c r="B24" s="515" t="s">
        <v>1957</v>
      </c>
      <c r="C24" s="516">
        <v>435</v>
      </c>
    </row>
    <row r="25" spans="1:3" x14ac:dyDescent="0.2">
      <c r="A25" s="514" t="s">
        <v>2397</v>
      </c>
      <c r="B25" s="515" t="s">
        <v>1958</v>
      </c>
      <c r="C25" s="516">
        <v>338.33</v>
      </c>
    </row>
    <row r="26" spans="1:3" x14ac:dyDescent="0.2">
      <c r="A26" s="514" t="s">
        <v>2398</v>
      </c>
      <c r="B26" s="515" t="s">
        <v>1958</v>
      </c>
      <c r="C26" s="516">
        <v>338.33</v>
      </c>
    </row>
    <row r="27" spans="1:3" x14ac:dyDescent="0.2">
      <c r="A27" s="514" t="s">
        <v>2399</v>
      </c>
      <c r="B27" s="515" t="s">
        <v>1947</v>
      </c>
      <c r="C27" s="516">
        <v>188.5</v>
      </c>
    </row>
    <row r="28" spans="1:3" x14ac:dyDescent="0.2">
      <c r="A28" s="514" t="s">
        <v>2400</v>
      </c>
      <c r="B28" s="515" t="s">
        <v>1947</v>
      </c>
      <c r="C28" s="516">
        <v>188.5</v>
      </c>
    </row>
    <row r="29" spans="1:3" x14ac:dyDescent="0.2">
      <c r="A29" s="514" t="s">
        <v>2401</v>
      </c>
      <c r="B29" s="515" t="s">
        <v>1947</v>
      </c>
      <c r="C29" s="516">
        <v>188.5</v>
      </c>
    </row>
    <row r="30" spans="1:3" x14ac:dyDescent="0.2">
      <c r="A30" s="514" t="s">
        <v>2402</v>
      </c>
      <c r="B30" s="515" t="s">
        <v>1947</v>
      </c>
      <c r="C30" s="516">
        <v>188.5</v>
      </c>
    </row>
    <row r="31" spans="1:3" x14ac:dyDescent="0.2">
      <c r="A31" s="514" t="s">
        <v>2403</v>
      </c>
      <c r="B31" s="515" t="s">
        <v>1947</v>
      </c>
      <c r="C31" s="516">
        <v>188.5</v>
      </c>
    </row>
    <row r="32" spans="1:3" x14ac:dyDescent="0.2">
      <c r="A32" s="514" t="s">
        <v>2404</v>
      </c>
      <c r="B32" s="515" t="s">
        <v>1947</v>
      </c>
      <c r="C32" s="516">
        <v>0</v>
      </c>
    </row>
    <row r="33" spans="1:3" x14ac:dyDescent="0.2">
      <c r="A33" s="514" t="s">
        <v>2405</v>
      </c>
      <c r="B33" s="515" t="s">
        <v>1947</v>
      </c>
      <c r="C33" s="516">
        <v>188.5</v>
      </c>
    </row>
    <row r="34" spans="1:3" x14ac:dyDescent="0.2">
      <c r="A34" s="514" t="s">
        <v>2406</v>
      </c>
      <c r="B34" s="515" t="s">
        <v>1956</v>
      </c>
      <c r="C34" s="516">
        <v>386.67</v>
      </c>
    </row>
    <row r="35" spans="1:3" x14ac:dyDescent="0.2">
      <c r="A35" s="514" t="s">
        <v>2407</v>
      </c>
      <c r="B35" s="515" t="s">
        <v>1956</v>
      </c>
      <c r="C35" s="516">
        <v>386.67</v>
      </c>
    </row>
    <row r="36" spans="1:3" x14ac:dyDescent="0.2">
      <c r="A36" s="514" t="s">
        <v>2408</v>
      </c>
      <c r="B36" s="515" t="s">
        <v>1956</v>
      </c>
      <c r="C36" s="516">
        <v>386.67</v>
      </c>
    </row>
    <row r="37" spans="1:3" x14ac:dyDescent="0.2">
      <c r="A37" s="514" t="s">
        <v>2409</v>
      </c>
      <c r="B37" s="515" t="s">
        <v>1956</v>
      </c>
      <c r="C37" s="516">
        <v>386.67</v>
      </c>
    </row>
    <row r="38" spans="1:3" x14ac:dyDescent="0.2">
      <c r="A38" s="514" t="s">
        <v>2410</v>
      </c>
      <c r="B38" s="515" t="s">
        <v>1956</v>
      </c>
      <c r="C38" s="516">
        <v>386.67</v>
      </c>
    </row>
    <row r="39" spans="1:3" x14ac:dyDescent="0.2">
      <c r="A39" s="514" t="s">
        <v>2411</v>
      </c>
      <c r="B39" s="515" t="s">
        <v>1956</v>
      </c>
      <c r="C39" s="516">
        <v>386.67</v>
      </c>
    </row>
    <row r="40" spans="1:3" x14ac:dyDescent="0.2">
      <c r="A40" s="514" t="s">
        <v>2412</v>
      </c>
      <c r="B40" s="515" t="s">
        <v>1956</v>
      </c>
      <c r="C40" s="516">
        <v>250.01</v>
      </c>
    </row>
    <row r="41" spans="1:3" x14ac:dyDescent="0.2">
      <c r="A41" s="514" t="s">
        <v>2413</v>
      </c>
      <c r="B41" s="515" t="s">
        <v>1956</v>
      </c>
      <c r="C41" s="516">
        <v>250</v>
      </c>
    </row>
    <row r="42" spans="1:3" x14ac:dyDescent="0.2">
      <c r="A42" s="514" t="s">
        <v>2414</v>
      </c>
      <c r="B42" s="515" t="s">
        <v>2415</v>
      </c>
      <c r="C42" s="516">
        <v>2437.16</v>
      </c>
    </row>
    <row r="43" spans="1:3" x14ac:dyDescent="0.2">
      <c r="A43" s="514" t="s">
        <v>2416</v>
      </c>
      <c r="B43" s="515" t="s">
        <v>2415</v>
      </c>
      <c r="C43" s="516">
        <v>2437.16</v>
      </c>
    </row>
    <row r="44" spans="1:3" x14ac:dyDescent="0.2">
      <c r="A44" s="514" t="s">
        <v>2417</v>
      </c>
      <c r="B44" s="515" t="s">
        <v>2415</v>
      </c>
      <c r="C44" s="516">
        <v>2437.16</v>
      </c>
    </row>
    <row r="45" spans="1:3" x14ac:dyDescent="0.2">
      <c r="A45" s="514" t="s">
        <v>2418</v>
      </c>
      <c r="B45" s="515" t="s">
        <v>1946</v>
      </c>
      <c r="C45" s="516">
        <v>330</v>
      </c>
    </row>
    <row r="46" spans="1:3" x14ac:dyDescent="0.2">
      <c r="A46" s="514" t="s">
        <v>2419</v>
      </c>
      <c r="B46" s="515" t="s">
        <v>1950</v>
      </c>
      <c r="C46" s="516">
        <v>430.17</v>
      </c>
    </row>
    <row r="47" spans="1:3" x14ac:dyDescent="0.2">
      <c r="A47" s="514" t="s">
        <v>2420</v>
      </c>
      <c r="B47" s="515" t="s">
        <v>1950</v>
      </c>
      <c r="C47" s="516">
        <v>430.17</v>
      </c>
    </row>
    <row r="48" spans="1:3" x14ac:dyDescent="0.2">
      <c r="A48" s="514" t="s">
        <v>2421</v>
      </c>
      <c r="B48" s="515" t="s">
        <v>1950</v>
      </c>
      <c r="C48" s="516">
        <v>430.17</v>
      </c>
    </row>
    <row r="49" spans="1:3" x14ac:dyDescent="0.2">
      <c r="A49" s="514" t="s">
        <v>2422</v>
      </c>
      <c r="B49" s="515" t="s">
        <v>1950</v>
      </c>
      <c r="C49" s="516">
        <v>430.17</v>
      </c>
    </row>
    <row r="50" spans="1:3" x14ac:dyDescent="0.2">
      <c r="A50" s="514" t="s">
        <v>2423</v>
      </c>
      <c r="B50" s="515" t="s">
        <v>1950</v>
      </c>
      <c r="C50" s="516">
        <v>430.17</v>
      </c>
    </row>
    <row r="51" spans="1:3" x14ac:dyDescent="0.2">
      <c r="A51" s="514" t="s">
        <v>2424</v>
      </c>
      <c r="B51" s="515" t="s">
        <v>1950</v>
      </c>
      <c r="C51" s="516">
        <v>430.17</v>
      </c>
    </row>
    <row r="52" spans="1:3" x14ac:dyDescent="0.2">
      <c r="A52" s="514" t="s">
        <v>2425</v>
      </c>
      <c r="B52" s="515" t="s">
        <v>1950</v>
      </c>
      <c r="C52" s="516">
        <v>430.17</v>
      </c>
    </row>
    <row r="53" spans="1:3" x14ac:dyDescent="0.2">
      <c r="A53" s="514" t="s">
        <v>2426</v>
      </c>
      <c r="B53" s="515" t="s">
        <v>1950</v>
      </c>
      <c r="C53" s="516">
        <v>430.17</v>
      </c>
    </row>
    <row r="54" spans="1:3" x14ac:dyDescent="0.2">
      <c r="A54" s="514" t="s">
        <v>2427</v>
      </c>
      <c r="B54" s="515" t="s">
        <v>1950</v>
      </c>
      <c r="C54" s="516">
        <v>430.17</v>
      </c>
    </row>
    <row r="55" spans="1:3" x14ac:dyDescent="0.2">
      <c r="A55" s="514" t="s">
        <v>2428</v>
      </c>
      <c r="B55" s="515" t="s">
        <v>1951</v>
      </c>
      <c r="C55" s="516">
        <v>172.06</v>
      </c>
    </row>
    <row r="56" spans="1:3" x14ac:dyDescent="0.2">
      <c r="A56" s="514" t="s">
        <v>2429</v>
      </c>
      <c r="B56" s="515" t="s">
        <v>1951</v>
      </c>
      <c r="C56" s="516">
        <v>172.07</v>
      </c>
    </row>
    <row r="57" spans="1:3" x14ac:dyDescent="0.2">
      <c r="A57" s="514" t="s">
        <v>2430</v>
      </c>
      <c r="B57" s="515" t="s">
        <v>1951</v>
      </c>
      <c r="C57" s="516">
        <v>172.07</v>
      </c>
    </row>
    <row r="58" spans="1:3" x14ac:dyDescent="0.2">
      <c r="A58" s="514" t="s">
        <v>2431</v>
      </c>
      <c r="B58" s="515" t="s">
        <v>1951</v>
      </c>
      <c r="C58" s="516">
        <v>172.07</v>
      </c>
    </row>
    <row r="59" spans="1:3" x14ac:dyDescent="0.2">
      <c r="A59" s="514" t="s">
        <v>2432</v>
      </c>
      <c r="B59" s="515" t="s">
        <v>1951</v>
      </c>
      <c r="C59" s="516">
        <v>172.07</v>
      </c>
    </row>
    <row r="60" spans="1:3" x14ac:dyDescent="0.2">
      <c r="A60" s="514" t="s">
        <v>2433</v>
      </c>
      <c r="B60" s="515" t="s">
        <v>1951</v>
      </c>
      <c r="C60" s="516">
        <v>172.07</v>
      </c>
    </row>
    <row r="61" spans="1:3" x14ac:dyDescent="0.2">
      <c r="A61" s="514" t="s">
        <v>2434</v>
      </c>
      <c r="B61" s="515" t="s">
        <v>1951</v>
      </c>
      <c r="C61" s="516">
        <v>172.07</v>
      </c>
    </row>
    <row r="62" spans="1:3" x14ac:dyDescent="0.2">
      <c r="A62" s="514" t="s">
        <v>2435</v>
      </c>
      <c r="B62" s="515" t="s">
        <v>1951</v>
      </c>
      <c r="C62" s="516">
        <v>172.07</v>
      </c>
    </row>
    <row r="63" spans="1:3" x14ac:dyDescent="0.2">
      <c r="A63" s="514" t="s">
        <v>2436</v>
      </c>
      <c r="B63" s="515" t="s">
        <v>1952</v>
      </c>
      <c r="C63" s="516">
        <v>98.33</v>
      </c>
    </row>
    <row r="64" spans="1:3" x14ac:dyDescent="0.2">
      <c r="A64" s="514" t="s">
        <v>2437</v>
      </c>
      <c r="B64" s="515" t="s">
        <v>1952</v>
      </c>
      <c r="C64" s="516">
        <v>98.33</v>
      </c>
    </row>
    <row r="65" spans="1:3" x14ac:dyDescent="0.2">
      <c r="A65" s="514" t="s">
        <v>2438</v>
      </c>
      <c r="B65" s="515" t="s">
        <v>1952</v>
      </c>
      <c r="C65" s="516">
        <v>98.33</v>
      </c>
    </row>
    <row r="66" spans="1:3" x14ac:dyDescent="0.2">
      <c r="A66" s="514" t="s">
        <v>2439</v>
      </c>
      <c r="B66" s="515" t="s">
        <v>1952</v>
      </c>
      <c r="C66" s="516">
        <v>98.33</v>
      </c>
    </row>
    <row r="67" spans="1:3" x14ac:dyDescent="0.2">
      <c r="A67" s="514" t="s">
        <v>2440</v>
      </c>
      <c r="B67" s="515" t="s">
        <v>1952</v>
      </c>
      <c r="C67" s="516">
        <v>98.33</v>
      </c>
    </row>
    <row r="68" spans="1:3" x14ac:dyDescent="0.2">
      <c r="A68" s="514" t="s">
        <v>2441</v>
      </c>
      <c r="B68" s="515" t="s">
        <v>1952</v>
      </c>
      <c r="C68" s="516">
        <v>0</v>
      </c>
    </row>
    <row r="69" spans="1:3" x14ac:dyDescent="0.2">
      <c r="A69" s="514" t="s">
        <v>2442</v>
      </c>
      <c r="B69" s="515" t="s">
        <v>1952</v>
      </c>
      <c r="C69" s="516">
        <v>0</v>
      </c>
    </row>
    <row r="70" spans="1:3" x14ac:dyDescent="0.2">
      <c r="A70" s="514" t="s">
        <v>2443</v>
      </c>
      <c r="B70" s="515" t="s">
        <v>1952</v>
      </c>
      <c r="C70" s="516">
        <v>98.33</v>
      </c>
    </row>
    <row r="71" spans="1:3" x14ac:dyDescent="0.2">
      <c r="A71" s="514" t="s">
        <v>2444</v>
      </c>
      <c r="B71" s="515" t="s">
        <v>1952</v>
      </c>
      <c r="C71" s="516">
        <v>98.33</v>
      </c>
    </row>
    <row r="72" spans="1:3" x14ac:dyDescent="0.2">
      <c r="A72" s="514" t="s">
        <v>2445</v>
      </c>
      <c r="B72" s="515" t="s">
        <v>1952</v>
      </c>
      <c r="C72" s="516">
        <v>98.33</v>
      </c>
    </row>
    <row r="73" spans="1:3" x14ac:dyDescent="0.2">
      <c r="A73" s="514" t="s">
        <v>2446</v>
      </c>
      <c r="B73" s="515" t="s">
        <v>1952</v>
      </c>
      <c r="C73" s="516">
        <v>98.33</v>
      </c>
    </row>
    <row r="74" spans="1:3" x14ac:dyDescent="0.2">
      <c r="A74" s="514" t="s">
        <v>2447</v>
      </c>
      <c r="B74" s="515" t="s">
        <v>1952</v>
      </c>
      <c r="C74" s="516">
        <v>98.33</v>
      </c>
    </row>
    <row r="75" spans="1:3" x14ac:dyDescent="0.2">
      <c r="A75" s="514" t="s">
        <v>2448</v>
      </c>
      <c r="B75" s="515" t="s">
        <v>1952</v>
      </c>
      <c r="C75" s="516">
        <v>98.33</v>
      </c>
    </row>
    <row r="76" spans="1:3" x14ac:dyDescent="0.2">
      <c r="A76" s="514" t="s">
        <v>2449</v>
      </c>
      <c r="B76" s="515" t="s">
        <v>1952</v>
      </c>
      <c r="C76" s="516">
        <v>98.33</v>
      </c>
    </row>
    <row r="77" spans="1:3" x14ac:dyDescent="0.2">
      <c r="A77" s="514" t="s">
        <v>2450</v>
      </c>
      <c r="B77" s="515" t="s">
        <v>1952</v>
      </c>
      <c r="C77" s="516">
        <v>98.33</v>
      </c>
    </row>
    <row r="78" spans="1:3" x14ac:dyDescent="0.2">
      <c r="A78" s="514" t="s">
        <v>2451</v>
      </c>
      <c r="B78" s="515" t="s">
        <v>1952</v>
      </c>
      <c r="C78" s="516">
        <v>98.33</v>
      </c>
    </row>
    <row r="79" spans="1:3" x14ac:dyDescent="0.2">
      <c r="A79" s="514" t="s">
        <v>2452</v>
      </c>
      <c r="B79" s="515" t="s">
        <v>1952</v>
      </c>
      <c r="C79" s="516">
        <v>98.33</v>
      </c>
    </row>
    <row r="80" spans="1:3" x14ac:dyDescent="0.2">
      <c r="A80" s="514" t="s">
        <v>2453</v>
      </c>
      <c r="B80" s="515" t="s">
        <v>1952</v>
      </c>
      <c r="C80" s="516">
        <v>98.33</v>
      </c>
    </row>
    <row r="81" spans="1:3" x14ac:dyDescent="0.2">
      <c r="A81" s="514" t="s">
        <v>2454</v>
      </c>
      <c r="B81" s="515" t="s">
        <v>1952</v>
      </c>
      <c r="C81" s="516">
        <v>98.33</v>
      </c>
    </row>
    <row r="82" spans="1:3" x14ac:dyDescent="0.2">
      <c r="A82" s="514" t="s">
        <v>2455</v>
      </c>
      <c r="B82" s="515" t="s">
        <v>1952</v>
      </c>
      <c r="C82" s="516">
        <v>0</v>
      </c>
    </row>
    <row r="83" spans="1:3" x14ac:dyDescent="0.2">
      <c r="A83" s="514" t="s">
        <v>2456</v>
      </c>
      <c r="B83" s="515" t="s">
        <v>1946</v>
      </c>
      <c r="C83" s="516">
        <v>330</v>
      </c>
    </row>
    <row r="84" spans="1:3" x14ac:dyDescent="0.2">
      <c r="A84" s="514" t="s">
        <v>2457</v>
      </c>
      <c r="B84" s="515" t="s">
        <v>1946</v>
      </c>
      <c r="C84" s="516">
        <v>330</v>
      </c>
    </row>
    <row r="85" spans="1:3" x14ac:dyDescent="0.2">
      <c r="A85" s="514" t="s">
        <v>2458</v>
      </c>
      <c r="B85" s="515" t="s">
        <v>1946</v>
      </c>
      <c r="C85" s="516">
        <v>330</v>
      </c>
    </row>
    <row r="86" spans="1:3" x14ac:dyDescent="0.2">
      <c r="A86" s="514" t="s">
        <v>2459</v>
      </c>
      <c r="B86" s="515" t="s">
        <v>1946</v>
      </c>
      <c r="C86" s="516">
        <v>330</v>
      </c>
    </row>
    <row r="87" spans="1:3" x14ac:dyDescent="0.2">
      <c r="A87" s="514" t="s">
        <v>2460</v>
      </c>
      <c r="B87" s="515" t="s">
        <v>1946</v>
      </c>
      <c r="C87" s="516">
        <v>330</v>
      </c>
    </row>
    <row r="88" spans="1:3" x14ac:dyDescent="0.2">
      <c r="A88" s="514" t="s">
        <v>2461</v>
      </c>
      <c r="B88" s="515" t="s">
        <v>2462</v>
      </c>
      <c r="C88" s="516">
        <v>1890</v>
      </c>
    </row>
    <row r="89" spans="1:3" x14ac:dyDescent="0.2">
      <c r="A89" s="514" t="s">
        <v>2463</v>
      </c>
      <c r="B89" s="515" t="s">
        <v>2462</v>
      </c>
      <c r="C89" s="516">
        <v>1890</v>
      </c>
    </row>
    <row r="90" spans="1:3" x14ac:dyDescent="0.2">
      <c r="A90" s="514" t="s">
        <v>2464</v>
      </c>
      <c r="B90" s="515" t="s">
        <v>2462</v>
      </c>
      <c r="C90" s="516">
        <v>1890</v>
      </c>
    </row>
    <row r="91" spans="1:3" x14ac:dyDescent="0.2">
      <c r="A91" s="514" t="s">
        <v>2465</v>
      </c>
      <c r="B91" s="515" t="s">
        <v>2462</v>
      </c>
      <c r="C91" s="516">
        <v>1890</v>
      </c>
    </row>
    <row r="92" spans="1:3" x14ac:dyDescent="0.2">
      <c r="A92" s="514" t="s">
        <v>2466</v>
      </c>
      <c r="B92" s="515" t="s">
        <v>2462</v>
      </c>
      <c r="C92" s="516">
        <v>1890</v>
      </c>
    </row>
    <row r="93" spans="1:3" x14ac:dyDescent="0.2">
      <c r="A93" s="514" t="s">
        <v>2467</v>
      </c>
      <c r="B93" s="515" t="s">
        <v>2462</v>
      </c>
      <c r="C93" s="516">
        <v>1890</v>
      </c>
    </row>
    <row r="94" spans="1:3" x14ac:dyDescent="0.2">
      <c r="A94" s="514" t="s">
        <v>2468</v>
      </c>
      <c r="B94" s="515" t="s">
        <v>2462</v>
      </c>
      <c r="C94" s="516">
        <v>1890</v>
      </c>
    </row>
    <row r="95" spans="1:3" x14ac:dyDescent="0.2">
      <c r="A95" s="514" t="s">
        <v>2469</v>
      </c>
      <c r="B95" s="515" t="s">
        <v>2462</v>
      </c>
      <c r="C95" s="516">
        <v>1890</v>
      </c>
    </row>
    <row r="96" spans="1:3" x14ac:dyDescent="0.2">
      <c r="A96" s="514" t="s">
        <v>2470</v>
      </c>
      <c r="B96" s="515" t="s">
        <v>2462</v>
      </c>
      <c r="C96" s="516">
        <v>1890</v>
      </c>
    </row>
    <row r="97" spans="1:3" x14ac:dyDescent="0.2">
      <c r="A97" s="514" t="s">
        <v>2471</v>
      </c>
      <c r="B97" s="515" t="s">
        <v>1966</v>
      </c>
      <c r="C97" s="516">
        <v>445.73</v>
      </c>
    </row>
    <row r="98" spans="1:3" x14ac:dyDescent="0.2">
      <c r="A98" s="514" t="s">
        <v>2472</v>
      </c>
      <c r="B98" s="515" t="s">
        <v>1966</v>
      </c>
      <c r="C98" s="516">
        <v>445.73</v>
      </c>
    </row>
    <row r="99" spans="1:3" x14ac:dyDescent="0.2">
      <c r="A99" s="514" t="s">
        <v>2473</v>
      </c>
      <c r="B99" s="515" t="s">
        <v>1966</v>
      </c>
      <c r="C99" s="516">
        <v>445.73</v>
      </c>
    </row>
    <row r="100" spans="1:3" x14ac:dyDescent="0.2">
      <c r="A100" s="514" t="s">
        <v>2474</v>
      </c>
      <c r="B100" s="515" t="s">
        <v>1966</v>
      </c>
      <c r="C100" s="516">
        <v>445.73</v>
      </c>
    </row>
    <row r="101" spans="1:3" x14ac:dyDescent="0.2">
      <c r="A101" s="514" t="s">
        <v>2475</v>
      </c>
      <c r="B101" s="515" t="s">
        <v>1966</v>
      </c>
      <c r="C101" s="516">
        <v>445.73</v>
      </c>
    </row>
    <row r="102" spans="1:3" x14ac:dyDescent="0.2">
      <c r="A102" s="514" t="s">
        <v>2476</v>
      </c>
      <c r="B102" s="515" t="s">
        <v>1966</v>
      </c>
      <c r="C102" s="516">
        <v>445.73</v>
      </c>
    </row>
    <row r="103" spans="1:3" x14ac:dyDescent="0.2">
      <c r="A103" s="514" t="s">
        <v>2477</v>
      </c>
      <c r="B103" s="515" t="s">
        <v>1966</v>
      </c>
      <c r="C103" s="516">
        <v>445.73</v>
      </c>
    </row>
    <row r="104" spans="1:3" x14ac:dyDescent="0.2">
      <c r="A104" s="514" t="s">
        <v>2478</v>
      </c>
      <c r="B104" s="515" t="s">
        <v>1966</v>
      </c>
      <c r="C104" s="516">
        <v>445.73</v>
      </c>
    </row>
    <row r="105" spans="1:3" x14ac:dyDescent="0.2">
      <c r="A105" s="514" t="s">
        <v>2479</v>
      </c>
      <c r="B105" s="515" t="s">
        <v>1966</v>
      </c>
      <c r="C105" s="516">
        <v>445.73</v>
      </c>
    </row>
    <row r="106" spans="1:3" x14ac:dyDescent="0.2">
      <c r="A106" s="514" t="s">
        <v>2480</v>
      </c>
      <c r="B106" s="515" t="s">
        <v>1966</v>
      </c>
      <c r="C106" s="516">
        <v>445.73</v>
      </c>
    </row>
    <row r="107" spans="1:3" x14ac:dyDescent="0.2">
      <c r="A107" s="514" t="s">
        <v>2481</v>
      </c>
      <c r="B107" s="515" t="s">
        <v>1954</v>
      </c>
      <c r="C107" s="516">
        <v>12894.44</v>
      </c>
    </row>
    <row r="108" spans="1:3" x14ac:dyDescent="0.2">
      <c r="A108" s="514" t="s">
        <v>2482</v>
      </c>
      <c r="B108" s="515" t="s">
        <v>1963</v>
      </c>
      <c r="C108" s="516">
        <v>1252.97</v>
      </c>
    </row>
    <row r="109" spans="1:3" x14ac:dyDescent="0.2">
      <c r="A109" s="514" t="s">
        <v>2483</v>
      </c>
      <c r="B109" s="515" t="s">
        <v>1963</v>
      </c>
      <c r="C109" s="516">
        <v>1252.97</v>
      </c>
    </row>
    <row r="110" spans="1:3" x14ac:dyDescent="0.2">
      <c r="A110" s="514" t="s">
        <v>2484</v>
      </c>
      <c r="B110" s="515" t="s">
        <v>1963</v>
      </c>
      <c r="C110" s="516">
        <v>1252.97</v>
      </c>
    </row>
    <row r="111" spans="1:3" x14ac:dyDescent="0.2">
      <c r="A111" s="514" t="s">
        <v>2485</v>
      </c>
      <c r="B111" s="515" t="s">
        <v>1963</v>
      </c>
      <c r="C111" s="516">
        <v>1252.97</v>
      </c>
    </row>
    <row r="112" spans="1:3" x14ac:dyDescent="0.2">
      <c r="A112" s="514" t="s">
        <v>2486</v>
      </c>
      <c r="B112" s="515" t="s">
        <v>1963</v>
      </c>
      <c r="C112" s="516">
        <v>1252.97</v>
      </c>
    </row>
    <row r="113" spans="1:3" x14ac:dyDescent="0.2">
      <c r="A113" s="514" t="s">
        <v>2487</v>
      </c>
      <c r="B113" s="515" t="s">
        <v>1963</v>
      </c>
      <c r="C113" s="516">
        <v>1252.97</v>
      </c>
    </row>
    <row r="114" spans="1:3" x14ac:dyDescent="0.2">
      <c r="A114" s="514" t="s">
        <v>2488</v>
      </c>
      <c r="B114" s="515" t="s">
        <v>1963</v>
      </c>
      <c r="C114" s="516">
        <v>1252.97</v>
      </c>
    </row>
    <row r="115" spans="1:3" x14ac:dyDescent="0.2">
      <c r="A115" s="514" t="s">
        <v>2489</v>
      </c>
      <c r="B115" s="515" t="s">
        <v>1956</v>
      </c>
      <c r="C115" s="516">
        <v>980.27</v>
      </c>
    </row>
    <row r="116" spans="1:3" x14ac:dyDescent="0.2">
      <c r="A116" s="514" t="s">
        <v>2490</v>
      </c>
      <c r="B116" s="515" t="s">
        <v>1970</v>
      </c>
      <c r="C116" s="516">
        <v>224.27</v>
      </c>
    </row>
    <row r="117" spans="1:3" x14ac:dyDescent="0.2">
      <c r="A117" s="514" t="s">
        <v>2491</v>
      </c>
      <c r="B117" s="515" t="s">
        <v>1970</v>
      </c>
      <c r="C117" s="516">
        <v>224.27</v>
      </c>
    </row>
    <row r="118" spans="1:3" x14ac:dyDescent="0.2">
      <c r="A118" s="514" t="s">
        <v>2492</v>
      </c>
      <c r="B118" s="515" t="s">
        <v>1970</v>
      </c>
      <c r="C118" s="516">
        <v>224.27</v>
      </c>
    </row>
    <row r="119" spans="1:3" x14ac:dyDescent="0.2">
      <c r="A119" s="514" t="s">
        <v>2493</v>
      </c>
      <c r="B119" s="515" t="s">
        <v>1970</v>
      </c>
      <c r="C119" s="516">
        <v>224.27</v>
      </c>
    </row>
    <row r="120" spans="1:3" x14ac:dyDescent="0.2">
      <c r="A120" s="514" t="s">
        <v>2494</v>
      </c>
      <c r="B120" s="515" t="s">
        <v>1970</v>
      </c>
      <c r="C120" s="516">
        <v>224.27</v>
      </c>
    </row>
    <row r="121" spans="1:3" x14ac:dyDescent="0.2">
      <c r="A121" s="514" t="s">
        <v>2495</v>
      </c>
      <c r="B121" s="515" t="s">
        <v>1970</v>
      </c>
      <c r="C121" s="516">
        <v>224.27</v>
      </c>
    </row>
    <row r="122" spans="1:3" x14ac:dyDescent="0.2">
      <c r="A122" s="514" t="s">
        <v>2496</v>
      </c>
      <c r="B122" s="515" t="s">
        <v>1970</v>
      </c>
      <c r="C122" s="516">
        <v>224.27</v>
      </c>
    </row>
    <row r="123" spans="1:3" x14ac:dyDescent="0.2">
      <c r="A123" s="514" t="s">
        <v>2497</v>
      </c>
      <c r="B123" s="515" t="s">
        <v>1970</v>
      </c>
      <c r="C123" s="516">
        <v>224.27</v>
      </c>
    </row>
    <row r="124" spans="1:3" x14ac:dyDescent="0.2">
      <c r="A124" s="514" t="s">
        <v>2498</v>
      </c>
      <c r="B124" s="515" t="s">
        <v>1970</v>
      </c>
      <c r="C124" s="516">
        <v>224.27</v>
      </c>
    </row>
    <row r="125" spans="1:3" x14ac:dyDescent="0.2">
      <c r="A125" s="514" t="s">
        <v>2499</v>
      </c>
      <c r="B125" s="515" t="s">
        <v>1970</v>
      </c>
      <c r="C125" s="516">
        <v>224.27</v>
      </c>
    </row>
    <row r="126" spans="1:3" x14ac:dyDescent="0.2">
      <c r="A126" s="514" t="s">
        <v>2500</v>
      </c>
      <c r="B126" s="515" t="s">
        <v>1970</v>
      </c>
      <c r="C126" s="516">
        <v>224.27</v>
      </c>
    </row>
    <row r="127" spans="1:3" x14ac:dyDescent="0.2">
      <c r="A127" s="514" t="s">
        <v>2501</v>
      </c>
      <c r="B127" s="515" t="s">
        <v>1970</v>
      </c>
      <c r="C127" s="516">
        <v>224.27</v>
      </c>
    </row>
    <row r="128" spans="1:3" x14ac:dyDescent="0.2">
      <c r="A128" s="514" t="s">
        <v>2502</v>
      </c>
      <c r="B128" s="515" t="s">
        <v>1970</v>
      </c>
      <c r="C128" s="516">
        <v>224.27</v>
      </c>
    </row>
    <row r="129" spans="1:3" x14ac:dyDescent="0.2">
      <c r="A129" s="514" t="s">
        <v>2503</v>
      </c>
      <c r="B129" s="515" t="s">
        <v>1970</v>
      </c>
      <c r="C129" s="516">
        <v>224.27</v>
      </c>
    </row>
    <row r="130" spans="1:3" x14ac:dyDescent="0.2">
      <c r="A130" s="514" t="s">
        <v>2504</v>
      </c>
      <c r="B130" s="515" t="s">
        <v>2462</v>
      </c>
      <c r="C130" s="516">
        <v>1890</v>
      </c>
    </row>
    <row r="131" spans="1:3" x14ac:dyDescent="0.2">
      <c r="A131" s="514" t="s">
        <v>2505</v>
      </c>
      <c r="B131" s="515" t="s">
        <v>2415</v>
      </c>
      <c r="C131" s="516">
        <v>2437.16</v>
      </c>
    </row>
    <row r="132" spans="1:3" x14ac:dyDescent="0.2">
      <c r="A132" s="514" t="s">
        <v>2506</v>
      </c>
      <c r="B132" s="515" t="s">
        <v>2415</v>
      </c>
      <c r="C132" s="516">
        <v>2437.16</v>
      </c>
    </row>
    <row r="133" spans="1:3" x14ac:dyDescent="0.2">
      <c r="A133" s="514" t="s">
        <v>2507</v>
      </c>
      <c r="B133" s="515" t="s">
        <v>2415</v>
      </c>
      <c r="C133" s="516">
        <v>2437.16</v>
      </c>
    </row>
    <row r="134" spans="1:3" x14ac:dyDescent="0.2">
      <c r="A134" s="514" t="s">
        <v>2508</v>
      </c>
      <c r="B134" s="515" t="s">
        <v>2415</v>
      </c>
      <c r="C134" s="516">
        <v>2437.16</v>
      </c>
    </row>
    <row r="135" spans="1:3" x14ac:dyDescent="0.2">
      <c r="A135" s="514" t="s">
        <v>2509</v>
      </c>
      <c r="B135" s="515" t="s">
        <v>2415</v>
      </c>
      <c r="C135" s="516">
        <v>2437.16</v>
      </c>
    </row>
    <row r="136" spans="1:3" x14ac:dyDescent="0.2">
      <c r="A136" s="514" t="s">
        <v>2510</v>
      </c>
      <c r="B136" s="515" t="s">
        <v>2415</v>
      </c>
      <c r="C136" s="516">
        <v>2437.16</v>
      </c>
    </row>
    <row r="137" spans="1:3" x14ac:dyDescent="0.2">
      <c r="A137" s="514" t="s">
        <v>2511</v>
      </c>
      <c r="B137" s="515" t="s">
        <v>2415</v>
      </c>
      <c r="C137" s="516">
        <v>2437.16</v>
      </c>
    </row>
    <row r="138" spans="1:3" x14ac:dyDescent="0.2">
      <c r="A138" s="514" t="s">
        <v>2512</v>
      </c>
      <c r="B138" s="515" t="s">
        <v>2415</v>
      </c>
      <c r="C138" s="516">
        <v>2437.16</v>
      </c>
    </row>
    <row r="139" spans="1:3" x14ac:dyDescent="0.2">
      <c r="A139" s="514" t="s">
        <v>2513</v>
      </c>
      <c r="B139" s="515" t="s">
        <v>2415</v>
      </c>
      <c r="C139" s="516">
        <v>2437.16</v>
      </c>
    </row>
    <row r="140" spans="1:3" x14ac:dyDescent="0.2">
      <c r="A140" s="514" t="s">
        <v>2514</v>
      </c>
      <c r="B140" s="515" t="s">
        <v>2415</v>
      </c>
      <c r="C140" s="516">
        <v>2437.16</v>
      </c>
    </row>
    <row r="141" spans="1:3" x14ac:dyDescent="0.2">
      <c r="A141" s="514" t="s">
        <v>2515</v>
      </c>
      <c r="B141" s="515" t="s">
        <v>2415</v>
      </c>
      <c r="C141" s="516">
        <v>2437.16</v>
      </c>
    </row>
    <row r="142" spans="1:3" x14ac:dyDescent="0.2">
      <c r="A142" s="514" t="s">
        <v>2516</v>
      </c>
      <c r="B142" s="515" t="s">
        <v>2415</v>
      </c>
      <c r="C142" s="516">
        <v>2437.16</v>
      </c>
    </row>
    <row r="143" spans="1:3" x14ac:dyDescent="0.2">
      <c r="A143" s="514" t="s">
        <v>2517</v>
      </c>
      <c r="B143" s="515" t="s">
        <v>2415</v>
      </c>
      <c r="C143" s="516">
        <v>2437.16</v>
      </c>
    </row>
    <row r="144" spans="1:3" x14ac:dyDescent="0.2">
      <c r="A144" s="514" t="s">
        <v>2518</v>
      </c>
      <c r="B144" s="515" t="s">
        <v>2415</v>
      </c>
      <c r="C144" s="516">
        <v>2437.16</v>
      </c>
    </row>
    <row r="145" spans="1:3" x14ac:dyDescent="0.2">
      <c r="A145" s="514" t="s">
        <v>2519</v>
      </c>
      <c r="B145" s="515" t="s">
        <v>2415</v>
      </c>
      <c r="C145" s="516">
        <v>2437.16</v>
      </c>
    </row>
    <row r="146" spans="1:3" x14ac:dyDescent="0.2">
      <c r="A146" s="514" t="s">
        <v>2520</v>
      </c>
      <c r="B146" s="515" t="s">
        <v>2415</v>
      </c>
      <c r="C146" s="516">
        <v>2437.16</v>
      </c>
    </row>
    <row r="147" spans="1:3" x14ac:dyDescent="0.2">
      <c r="A147" s="514" t="s">
        <v>2521</v>
      </c>
      <c r="B147" s="515" t="s">
        <v>2415</v>
      </c>
      <c r="C147" s="516">
        <v>2437.16</v>
      </c>
    </row>
    <row r="148" spans="1:3" x14ac:dyDescent="0.2">
      <c r="A148" s="514" t="s">
        <v>2522</v>
      </c>
      <c r="B148" s="515" t="s">
        <v>2523</v>
      </c>
      <c r="C148" s="516">
        <v>4500</v>
      </c>
    </row>
    <row r="149" spans="1:3" x14ac:dyDescent="0.2">
      <c r="A149" s="514" t="s">
        <v>2524</v>
      </c>
      <c r="B149" s="515" t="s">
        <v>2523</v>
      </c>
      <c r="C149" s="516">
        <v>4500</v>
      </c>
    </row>
    <row r="150" spans="1:3" x14ac:dyDescent="0.2">
      <c r="A150" s="514" t="s">
        <v>2525</v>
      </c>
      <c r="B150" s="515" t="s">
        <v>2523</v>
      </c>
      <c r="C150" s="516">
        <v>4500</v>
      </c>
    </row>
    <row r="151" spans="1:3" x14ac:dyDescent="0.2">
      <c r="A151" s="514" t="s">
        <v>2526</v>
      </c>
      <c r="B151" s="515" t="s">
        <v>2523</v>
      </c>
      <c r="C151" s="516">
        <v>4500</v>
      </c>
    </row>
    <row r="152" spans="1:3" x14ac:dyDescent="0.2">
      <c r="A152" s="514" t="s">
        <v>2527</v>
      </c>
      <c r="B152" s="515" t="s">
        <v>2523</v>
      </c>
      <c r="C152" s="516">
        <v>4500</v>
      </c>
    </row>
    <row r="153" spans="1:3" x14ac:dyDescent="0.2">
      <c r="A153" s="514" t="s">
        <v>2528</v>
      </c>
      <c r="B153" s="515" t="s">
        <v>2523</v>
      </c>
      <c r="C153" s="516">
        <v>4500</v>
      </c>
    </row>
    <row r="154" spans="1:3" x14ac:dyDescent="0.2">
      <c r="A154" s="514" t="s">
        <v>2529</v>
      </c>
      <c r="B154" s="515" t="s">
        <v>2523</v>
      </c>
      <c r="C154" s="516">
        <v>4500</v>
      </c>
    </row>
    <row r="155" spans="1:3" x14ac:dyDescent="0.2">
      <c r="A155" s="514" t="s">
        <v>2530</v>
      </c>
      <c r="B155" s="515" t="s">
        <v>2523</v>
      </c>
      <c r="C155" s="516">
        <v>4500</v>
      </c>
    </row>
    <row r="156" spans="1:3" x14ac:dyDescent="0.2">
      <c r="A156" s="514" t="s">
        <v>2531</v>
      </c>
      <c r="B156" s="515" t="s">
        <v>2523</v>
      </c>
      <c r="C156" s="516">
        <v>4500</v>
      </c>
    </row>
    <row r="157" spans="1:3" x14ac:dyDescent="0.2">
      <c r="A157" s="514" t="s">
        <v>2532</v>
      </c>
      <c r="B157" s="515" t="s">
        <v>2523</v>
      </c>
      <c r="C157" s="516">
        <v>4500</v>
      </c>
    </row>
    <row r="158" spans="1:3" x14ac:dyDescent="0.2">
      <c r="A158" s="514" t="s">
        <v>2533</v>
      </c>
      <c r="B158" s="515" t="s">
        <v>2523</v>
      </c>
      <c r="C158" s="516">
        <v>4500</v>
      </c>
    </row>
    <row r="159" spans="1:3" x14ac:dyDescent="0.2">
      <c r="A159" s="514" t="s">
        <v>2534</v>
      </c>
      <c r="B159" s="515" t="s">
        <v>2523</v>
      </c>
      <c r="C159" s="516">
        <v>4500</v>
      </c>
    </row>
    <row r="160" spans="1:3" x14ac:dyDescent="0.2">
      <c r="A160" s="514" t="s">
        <v>2535</v>
      </c>
      <c r="B160" s="515" t="s">
        <v>2523</v>
      </c>
      <c r="C160" s="516">
        <v>4500</v>
      </c>
    </row>
    <row r="161" spans="1:3" x14ac:dyDescent="0.2">
      <c r="A161" s="514" t="s">
        <v>2536</v>
      </c>
      <c r="B161" s="515" t="s">
        <v>2523</v>
      </c>
      <c r="C161" s="516">
        <v>4500</v>
      </c>
    </row>
    <row r="162" spans="1:3" x14ac:dyDescent="0.2">
      <c r="A162" s="514" t="s">
        <v>2537</v>
      </c>
      <c r="B162" s="515" t="s">
        <v>2523</v>
      </c>
      <c r="C162" s="516">
        <v>4500</v>
      </c>
    </row>
    <row r="163" spans="1:3" x14ac:dyDescent="0.2">
      <c r="A163" s="514" t="s">
        <v>2538</v>
      </c>
      <c r="B163" s="515" t="s">
        <v>2462</v>
      </c>
      <c r="C163" s="516">
        <v>1890</v>
      </c>
    </row>
    <row r="164" spans="1:3" x14ac:dyDescent="0.2">
      <c r="A164" s="514" t="s">
        <v>2539</v>
      </c>
      <c r="B164" s="515" t="s">
        <v>2462</v>
      </c>
      <c r="C164" s="516">
        <v>1890</v>
      </c>
    </row>
    <row r="165" spans="1:3" x14ac:dyDescent="0.2">
      <c r="A165" s="514" t="s">
        <v>2540</v>
      </c>
      <c r="B165" s="515" t="s">
        <v>2462</v>
      </c>
      <c r="C165" s="516">
        <v>1890</v>
      </c>
    </row>
    <row r="166" spans="1:3" x14ac:dyDescent="0.2">
      <c r="A166" s="514" t="s">
        <v>2541</v>
      </c>
      <c r="B166" s="515" t="s">
        <v>2462</v>
      </c>
      <c r="C166" s="516">
        <v>1890</v>
      </c>
    </row>
    <row r="167" spans="1:3" x14ac:dyDescent="0.2">
      <c r="A167" s="514" t="s">
        <v>2542</v>
      </c>
      <c r="B167" s="515" t="s">
        <v>2462</v>
      </c>
      <c r="C167" s="516">
        <v>1890</v>
      </c>
    </row>
    <row r="168" spans="1:3" x14ac:dyDescent="0.2">
      <c r="A168" s="514" t="s">
        <v>2543</v>
      </c>
      <c r="B168" s="515" t="s">
        <v>2462</v>
      </c>
      <c r="C168" s="516">
        <v>1890</v>
      </c>
    </row>
    <row r="169" spans="1:3" x14ac:dyDescent="0.2">
      <c r="A169" s="514" t="s">
        <v>2544</v>
      </c>
      <c r="B169" s="515" t="s">
        <v>2462</v>
      </c>
      <c r="C169" s="516">
        <v>1890</v>
      </c>
    </row>
    <row r="170" spans="1:3" x14ac:dyDescent="0.2">
      <c r="A170" s="514" t="s">
        <v>2545</v>
      </c>
      <c r="B170" s="515" t="s">
        <v>2462</v>
      </c>
      <c r="C170" s="516">
        <v>1890</v>
      </c>
    </row>
    <row r="171" spans="1:3" x14ac:dyDescent="0.2">
      <c r="A171" s="514" t="s">
        <v>2546</v>
      </c>
      <c r="B171" s="515" t="s">
        <v>2462</v>
      </c>
      <c r="C171" s="516">
        <v>1890</v>
      </c>
    </row>
    <row r="172" spans="1:3" x14ac:dyDescent="0.2">
      <c r="A172" s="514" t="s">
        <v>2547</v>
      </c>
      <c r="B172" s="515" t="s">
        <v>2462</v>
      </c>
      <c r="C172" s="516">
        <v>1890</v>
      </c>
    </row>
    <row r="173" spans="1:3" x14ac:dyDescent="0.2">
      <c r="A173" s="514" t="s">
        <v>2548</v>
      </c>
      <c r="B173" s="515" t="s">
        <v>1964</v>
      </c>
      <c r="C173" s="516">
        <v>70.03</v>
      </c>
    </row>
    <row r="174" spans="1:3" x14ac:dyDescent="0.2">
      <c r="A174" s="514" t="s">
        <v>2549</v>
      </c>
      <c r="B174" s="515" t="s">
        <v>1964</v>
      </c>
      <c r="C174" s="516">
        <v>70.03</v>
      </c>
    </row>
    <row r="175" spans="1:3" x14ac:dyDescent="0.2">
      <c r="A175" s="514" t="s">
        <v>2550</v>
      </c>
      <c r="B175" s="515" t="s">
        <v>1964</v>
      </c>
      <c r="C175" s="516">
        <v>70.03</v>
      </c>
    </row>
    <row r="176" spans="1:3" x14ac:dyDescent="0.2">
      <c r="A176" s="514" t="s">
        <v>2551</v>
      </c>
      <c r="B176" s="515" t="s">
        <v>1964</v>
      </c>
      <c r="C176" s="516">
        <v>70.03</v>
      </c>
    </row>
    <row r="177" spans="1:3" x14ac:dyDescent="0.2">
      <c r="A177" s="514" t="s">
        <v>2552</v>
      </c>
      <c r="B177" s="515" t="s">
        <v>1964</v>
      </c>
      <c r="C177" s="516">
        <v>70.03</v>
      </c>
    </row>
    <row r="178" spans="1:3" x14ac:dyDescent="0.2">
      <c r="A178" s="514" t="s">
        <v>2553</v>
      </c>
      <c r="B178" s="515" t="s">
        <v>1964</v>
      </c>
      <c r="C178" s="516">
        <v>70.03</v>
      </c>
    </row>
    <row r="179" spans="1:3" x14ac:dyDescent="0.2">
      <c r="A179" s="514" t="s">
        <v>2554</v>
      </c>
      <c r="B179" s="515" t="s">
        <v>1964</v>
      </c>
      <c r="C179" s="516">
        <v>70.03</v>
      </c>
    </row>
    <row r="180" spans="1:3" x14ac:dyDescent="0.2">
      <c r="A180" s="514" t="s">
        <v>2555</v>
      </c>
      <c r="B180" s="515" t="s">
        <v>1950</v>
      </c>
      <c r="C180" s="516">
        <v>683.55</v>
      </c>
    </row>
    <row r="181" spans="1:3" x14ac:dyDescent="0.2">
      <c r="A181" s="514" t="s">
        <v>2556</v>
      </c>
      <c r="B181" s="515" t="s">
        <v>1950</v>
      </c>
      <c r="C181" s="516">
        <v>683.55</v>
      </c>
    </row>
    <row r="182" spans="1:3" x14ac:dyDescent="0.2">
      <c r="A182" s="514" t="s">
        <v>2557</v>
      </c>
      <c r="B182" s="515" t="s">
        <v>1950</v>
      </c>
      <c r="C182" s="516">
        <v>683.55</v>
      </c>
    </row>
    <row r="183" spans="1:3" x14ac:dyDescent="0.2">
      <c r="A183" s="514" t="s">
        <v>2558</v>
      </c>
      <c r="B183" s="515" t="s">
        <v>1950</v>
      </c>
      <c r="C183" s="516">
        <v>683.55</v>
      </c>
    </row>
    <row r="184" spans="1:3" x14ac:dyDescent="0.2">
      <c r="A184" s="514" t="s">
        <v>2559</v>
      </c>
      <c r="B184" s="515" t="s">
        <v>1950</v>
      </c>
      <c r="C184" s="516">
        <v>683.55</v>
      </c>
    </row>
    <row r="185" spans="1:3" x14ac:dyDescent="0.2">
      <c r="A185" s="514" t="s">
        <v>2560</v>
      </c>
      <c r="B185" s="515" t="s">
        <v>1950</v>
      </c>
      <c r="C185" s="516">
        <v>683.55</v>
      </c>
    </row>
    <row r="186" spans="1:3" x14ac:dyDescent="0.2">
      <c r="A186" s="514" t="s">
        <v>2561</v>
      </c>
      <c r="B186" s="515" t="s">
        <v>1950</v>
      </c>
      <c r="C186" s="516">
        <v>683.55</v>
      </c>
    </row>
    <row r="187" spans="1:3" x14ac:dyDescent="0.2">
      <c r="A187" s="514" t="s">
        <v>2562</v>
      </c>
      <c r="B187" s="515" t="s">
        <v>1950</v>
      </c>
      <c r="C187" s="516">
        <v>683.55</v>
      </c>
    </row>
    <row r="188" spans="1:3" x14ac:dyDescent="0.2">
      <c r="A188" s="514" t="s">
        <v>2563</v>
      </c>
      <c r="B188" s="515" t="s">
        <v>1950</v>
      </c>
      <c r="C188" s="516">
        <v>683.55</v>
      </c>
    </row>
    <row r="189" spans="1:3" x14ac:dyDescent="0.2">
      <c r="A189" s="514" t="s">
        <v>2564</v>
      </c>
      <c r="B189" s="515" t="s">
        <v>1950</v>
      </c>
      <c r="C189" s="516">
        <v>683.55</v>
      </c>
    </row>
    <row r="190" spans="1:3" x14ac:dyDescent="0.2">
      <c r="A190" s="514" t="s">
        <v>2565</v>
      </c>
      <c r="B190" s="515" t="s">
        <v>1965</v>
      </c>
      <c r="C190" s="516">
        <v>301.60000000000002</v>
      </c>
    </row>
    <row r="191" spans="1:3" x14ac:dyDescent="0.2">
      <c r="A191" s="514" t="s">
        <v>2566</v>
      </c>
      <c r="B191" s="515" t="s">
        <v>1965</v>
      </c>
      <c r="C191" s="516">
        <v>301.60000000000002</v>
      </c>
    </row>
    <row r="192" spans="1:3" x14ac:dyDescent="0.2">
      <c r="A192" s="514" t="s">
        <v>2567</v>
      </c>
      <c r="B192" s="515" t="s">
        <v>1966</v>
      </c>
      <c r="C192" s="516">
        <v>152.02000000000001</v>
      </c>
    </row>
    <row r="193" spans="1:3" x14ac:dyDescent="0.2">
      <c r="A193" s="514" t="s">
        <v>2568</v>
      </c>
      <c r="B193" s="515" t="s">
        <v>1966</v>
      </c>
      <c r="C193" s="516">
        <v>152.02000000000001</v>
      </c>
    </row>
    <row r="194" spans="1:3" x14ac:dyDescent="0.2">
      <c r="A194" s="514" t="s">
        <v>2569</v>
      </c>
      <c r="B194" s="515" t="s">
        <v>1966</v>
      </c>
      <c r="C194" s="516">
        <v>152.02000000000001</v>
      </c>
    </row>
    <row r="195" spans="1:3" x14ac:dyDescent="0.2">
      <c r="A195" s="514" t="s">
        <v>2570</v>
      </c>
      <c r="B195" s="515" t="s">
        <v>1966</v>
      </c>
      <c r="C195" s="516">
        <v>152.02000000000001</v>
      </c>
    </row>
    <row r="196" spans="1:3" x14ac:dyDescent="0.2">
      <c r="A196" s="514" t="s">
        <v>2571</v>
      </c>
      <c r="B196" s="515" t="s">
        <v>1966</v>
      </c>
      <c r="C196" s="516">
        <v>152.02000000000001</v>
      </c>
    </row>
    <row r="197" spans="1:3" x14ac:dyDescent="0.2">
      <c r="A197" s="514" t="s">
        <v>2572</v>
      </c>
      <c r="B197" s="515" t="s">
        <v>1966</v>
      </c>
      <c r="C197" s="516">
        <v>152.02000000000001</v>
      </c>
    </row>
    <row r="198" spans="1:3" x14ac:dyDescent="0.2">
      <c r="A198" s="514" t="s">
        <v>2573</v>
      </c>
      <c r="B198" s="515" t="s">
        <v>1966</v>
      </c>
      <c r="C198" s="516">
        <v>152.02000000000001</v>
      </c>
    </row>
    <row r="199" spans="1:3" x14ac:dyDescent="0.2">
      <c r="A199" s="514" t="s">
        <v>2574</v>
      </c>
      <c r="B199" s="515" t="s">
        <v>1966</v>
      </c>
      <c r="C199" s="516">
        <v>152.02000000000001</v>
      </c>
    </row>
    <row r="200" spans="1:3" x14ac:dyDescent="0.2">
      <c r="A200" s="514" t="s">
        <v>2575</v>
      </c>
      <c r="B200" s="515" t="s">
        <v>1966</v>
      </c>
      <c r="C200" s="516">
        <v>152.02000000000001</v>
      </c>
    </row>
    <row r="201" spans="1:3" x14ac:dyDescent="0.2">
      <c r="A201" s="514" t="s">
        <v>2576</v>
      </c>
      <c r="B201" s="515" t="s">
        <v>1966</v>
      </c>
      <c r="C201" s="516">
        <v>152.02000000000001</v>
      </c>
    </row>
    <row r="202" spans="1:3" x14ac:dyDescent="0.2">
      <c r="A202" s="514" t="s">
        <v>2577</v>
      </c>
      <c r="B202" s="515" t="s">
        <v>1966</v>
      </c>
      <c r="C202" s="516">
        <v>152.02000000000001</v>
      </c>
    </row>
    <row r="203" spans="1:3" x14ac:dyDescent="0.2">
      <c r="A203" s="514" t="s">
        <v>2578</v>
      </c>
      <c r="B203" s="515" t="s">
        <v>1966</v>
      </c>
      <c r="C203" s="516">
        <v>152.02000000000001</v>
      </c>
    </row>
    <row r="204" spans="1:3" x14ac:dyDescent="0.2">
      <c r="A204" s="514" t="s">
        <v>2579</v>
      </c>
      <c r="B204" s="515" t="s">
        <v>1972</v>
      </c>
      <c r="C204" s="516">
        <v>531.28</v>
      </c>
    </row>
    <row r="205" spans="1:3" x14ac:dyDescent="0.2">
      <c r="A205" s="514" t="s">
        <v>2580</v>
      </c>
      <c r="B205" s="515" t="s">
        <v>1972</v>
      </c>
      <c r="C205" s="516">
        <v>531.28</v>
      </c>
    </row>
    <row r="206" spans="1:3" x14ac:dyDescent="0.2">
      <c r="A206" s="514" t="s">
        <v>2581</v>
      </c>
      <c r="B206" s="515" t="s">
        <v>1972</v>
      </c>
      <c r="C206" s="516">
        <v>531.28</v>
      </c>
    </row>
    <row r="207" spans="1:3" x14ac:dyDescent="0.2">
      <c r="A207" s="514" t="s">
        <v>2582</v>
      </c>
      <c r="B207" s="515" t="s">
        <v>1972</v>
      </c>
      <c r="C207" s="516">
        <v>531.28</v>
      </c>
    </row>
    <row r="208" spans="1:3" x14ac:dyDescent="0.2">
      <c r="A208" s="514" t="s">
        <v>2583</v>
      </c>
      <c r="B208" s="515" t="s">
        <v>1972</v>
      </c>
      <c r="C208" s="516">
        <v>531.28</v>
      </c>
    </row>
    <row r="209" spans="1:3" x14ac:dyDescent="0.2">
      <c r="A209" s="514" t="s">
        <v>2584</v>
      </c>
      <c r="B209" s="515" t="s">
        <v>1972</v>
      </c>
      <c r="C209" s="516">
        <v>531.28</v>
      </c>
    </row>
    <row r="210" spans="1:3" x14ac:dyDescent="0.2">
      <c r="A210" s="514" t="s">
        <v>2585</v>
      </c>
      <c r="B210" s="515" t="s">
        <v>1972</v>
      </c>
      <c r="C210" s="516">
        <v>531.28</v>
      </c>
    </row>
    <row r="211" spans="1:3" x14ac:dyDescent="0.2">
      <c r="A211" s="514" t="s">
        <v>2586</v>
      </c>
      <c r="B211" s="515" t="s">
        <v>1972</v>
      </c>
      <c r="C211" s="516">
        <v>531.28</v>
      </c>
    </row>
    <row r="212" spans="1:3" x14ac:dyDescent="0.2">
      <c r="A212" s="514" t="s">
        <v>2587</v>
      </c>
      <c r="B212" s="515" t="s">
        <v>1972</v>
      </c>
      <c r="C212" s="516">
        <v>531.28</v>
      </c>
    </row>
    <row r="213" spans="1:3" x14ac:dyDescent="0.2">
      <c r="A213" s="514" t="s">
        <v>2588</v>
      </c>
      <c r="B213" s="515" t="s">
        <v>1972</v>
      </c>
      <c r="C213" s="516">
        <v>531.28</v>
      </c>
    </row>
    <row r="214" spans="1:3" x14ac:dyDescent="0.2">
      <c r="A214" s="514" t="s">
        <v>2589</v>
      </c>
      <c r="B214" s="515" t="s">
        <v>1972</v>
      </c>
      <c r="C214" s="516">
        <v>531.28</v>
      </c>
    </row>
    <row r="215" spans="1:3" x14ac:dyDescent="0.2">
      <c r="A215" s="514" t="s">
        <v>2590</v>
      </c>
      <c r="B215" s="515" t="s">
        <v>1964</v>
      </c>
      <c r="C215" s="516">
        <v>70.03</v>
      </c>
    </row>
    <row r="216" spans="1:3" x14ac:dyDescent="0.2">
      <c r="A216" s="514" t="s">
        <v>2591</v>
      </c>
      <c r="B216" s="515" t="s">
        <v>1949</v>
      </c>
      <c r="C216" s="516">
        <v>76.84</v>
      </c>
    </row>
    <row r="217" spans="1:3" x14ac:dyDescent="0.2">
      <c r="A217" s="514" t="s">
        <v>2592</v>
      </c>
      <c r="B217" s="515" t="s">
        <v>1949</v>
      </c>
      <c r="C217" s="516">
        <v>76.84</v>
      </c>
    </row>
    <row r="218" spans="1:3" x14ac:dyDescent="0.2">
      <c r="A218" s="514" t="s">
        <v>2593</v>
      </c>
      <c r="B218" s="515" t="s">
        <v>1963</v>
      </c>
      <c r="C218" s="516">
        <v>373.08</v>
      </c>
    </row>
    <row r="219" spans="1:3" x14ac:dyDescent="0.2">
      <c r="A219" s="514" t="s">
        <v>2594</v>
      </c>
      <c r="B219" s="515" t="s">
        <v>1963</v>
      </c>
      <c r="C219" s="516">
        <v>373.08</v>
      </c>
    </row>
    <row r="220" spans="1:3" x14ac:dyDescent="0.2">
      <c r="A220" s="514" t="s">
        <v>2595</v>
      </c>
      <c r="B220" s="515" t="s">
        <v>1963</v>
      </c>
      <c r="C220" s="516">
        <v>373.08</v>
      </c>
    </row>
    <row r="221" spans="1:3" x14ac:dyDescent="0.2">
      <c r="A221" s="514" t="s">
        <v>2596</v>
      </c>
      <c r="B221" s="515" t="s">
        <v>1963</v>
      </c>
      <c r="C221" s="516">
        <v>373.08</v>
      </c>
    </row>
    <row r="222" spans="1:3" x14ac:dyDescent="0.2">
      <c r="A222" s="514" t="s">
        <v>2597</v>
      </c>
      <c r="B222" s="515" t="s">
        <v>1963</v>
      </c>
      <c r="C222" s="516">
        <v>373.08</v>
      </c>
    </row>
    <row r="223" spans="1:3" x14ac:dyDescent="0.2">
      <c r="A223" s="514" t="s">
        <v>2598</v>
      </c>
      <c r="B223" s="515" t="s">
        <v>1963</v>
      </c>
      <c r="C223" s="516">
        <v>373.08</v>
      </c>
    </row>
    <row r="224" spans="1:3" x14ac:dyDescent="0.2">
      <c r="A224" s="514" t="s">
        <v>2599</v>
      </c>
      <c r="B224" s="515" t="s">
        <v>1963</v>
      </c>
      <c r="C224" s="516">
        <v>373.08</v>
      </c>
    </row>
    <row r="225" spans="1:3" x14ac:dyDescent="0.2">
      <c r="A225" s="514" t="s">
        <v>2600</v>
      </c>
      <c r="B225" s="515" t="s">
        <v>1963</v>
      </c>
      <c r="C225" s="516">
        <v>373.08</v>
      </c>
    </row>
    <row r="226" spans="1:3" x14ac:dyDescent="0.2">
      <c r="A226" s="514" t="s">
        <v>2601</v>
      </c>
      <c r="B226" s="515" t="s">
        <v>1964</v>
      </c>
      <c r="C226" s="516">
        <v>70.03</v>
      </c>
    </row>
    <row r="227" spans="1:3" x14ac:dyDescent="0.2">
      <c r="A227" s="514" t="s">
        <v>2602</v>
      </c>
      <c r="B227" s="515" t="s">
        <v>1964</v>
      </c>
      <c r="C227" s="516">
        <v>70.03</v>
      </c>
    </row>
    <row r="228" spans="1:3" x14ac:dyDescent="0.2">
      <c r="A228" s="514" t="s">
        <v>2603</v>
      </c>
      <c r="B228" s="515" t="s">
        <v>1964</v>
      </c>
      <c r="C228" s="516">
        <v>70.03</v>
      </c>
    </row>
    <row r="229" spans="1:3" x14ac:dyDescent="0.2">
      <c r="A229" s="514" t="s">
        <v>2604</v>
      </c>
      <c r="B229" s="515" t="s">
        <v>1964</v>
      </c>
      <c r="C229" s="516">
        <v>70.03</v>
      </c>
    </row>
    <row r="230" spans="1:3" x14ac:dyDescent="0.2">
      <c r="A230" s="514" t="s">
        <v>2605</v>
      </c>
      <c r="B230" s="515" t="s">
        <v>1964</v>
      </c>
      <c r="C230" s="516">
        <v>70.03</v>
      </c>
    </row>
    <row r="231" spans="1:3" x14ac:dyDescent="0.2">
      <c r="A231" s="514" t="s">
        <v>2606</v>
      </c>
      <c r="B231" s="515" t="s">
        <v>1964</v>
      </c>
      <c r="C231" s="516">
        <v>70.03</v>
      </c>
    </row>
    <row r="232" spans="1:3" x14ac:dyDescent="0.2">
      <c r="A232" s="514" t="s">
        <v>2607</v>
      </c>
      <c r="B232" s="515" t="s">
        <v>1964</v>
      </c>
      <c r="C232" s="516">
        <v>70.03</v>
      </c>
    </row>
    <row r="233" spans="1:3" x14ac:dyDescent="0.2">
      <c r="A233" s="514" t="s">
        <v>2608</v>
      </c>
      <c r="B233" s="515" t="s">
        <v>1964</v>
      </c>
      <c r="C233" s="516">
        <v>70.03</v>
      </c>
    </row>
    <row r="234" spans="1:3" x14ac:dyDescent="0.2">
      <c r="A234" s="514" t="s">
        <v>2609</v>
      </c>
      <c r="B234" s="515" t="s">
        <v>1964</v>
      </c>
      <c r="C234" s="516">
        <v>70.03</v>
      </c>
    </row>
    <row r="235" spans="1:3" x14ac:dyDescent="0.2">
      <c r="A235" s="514" t="s">
        <v>2610</v>
      </c>
      <c r="B235" s="515" t="s">
        <v>1964</v>
      </c>
      <c r="C235" s="516">
        <v>70.03</v>
      </c>
    </row>
    <row r="236" spans="1:3" x14ac:dyDescent="0.2">
      <c r="A236" s="514" t="s">
        <v>2611</v>
      </c>
      <c r="B236" s="515" t="s">
        <v>1964</v>
      </c>
      <c r="C236" s="516">
        <v>70.03</v>
      </c>
    </row>
    <row r="237" spans="1:3" x14ac:dyDescent="0.2">
      <c r="A237" s="514" t="s">
        <v>2612</v>
      </c>
      <c r="B237" s="515" t="s">
        <v>1964</v>
      </c>
      <c r="C237" s="516">
        <v>70.03</v>
      </c>
    </row>
    <row r="238" spans="1:3" x14ac:dyDescent="0.2">
      <c r="A238" s="514" t="s">
        <v>2613</v>
      </c>
      <c r="B238" s="515" t="s">
        <v>1964</v>
      </c>
      <c r="C238" s="516">
        <v>70.03</v>
      </c>
    </row>
    <row r="239" spans="1:3" x14ac:dyDescent="0.2">
      <c r="A239" s="514" t="s">
        <v>2614</v>
      </c>
      <c r="B239" s="515" t="s">
        <v>1964</v>
      </c>
      <c r="C239" s="516">
        <v>70.03</v>
      </c>
    </row>
    <row r="240" spans="1:3" x14ac:dyDescent="0.2">
      <c r="A240" s="514" t="s">
        <v>2615</v>
      </c>
      <c r="B240" s="515" t="s">
        <v>1964</v>
      </c>
      <c r="C240" s="516">
        <v>70.03</v>
      </c>
    </row>
    <row r="241" spans="1:3" x14ac:dyDescent="0.2">
      <c r="A241" s="514" t="s">
        <v>2616</v>
      </c>
      <c r="B241" s="515" t="s">
        <v>1964</v>
      </c>
      <c r="C241" s="516">
        <v>70.03</v>
      </c>
    </row>
    <row r="242" spans="1:3" x14ac:dyDescent="0.2">
      <c r="A242" s="514" t="s">
        <v>2617</v>
      </c>
      <c r="B242" s="515" t="s">
        <v>1964</v>
      </c>
      <c r="C242" s="516">
        <v>70.03</v>
      </c>
    </row>
    <row r="243" spans="1:3" x14ac:dyDescent="0.2">
      <c r="A243" s="514" t="s">
        <v>2618</v>
      </c>
      <c r="B243" s="515" t="s">
        <v>1964</v>
      </c>
      <c r="C243" s="516">
        <v>70.03</v>
      </c>
    </row>
    <row r="244" spans="1:3" x14ac:dyDescent="0.2">
      <c r="A244" s="514" t="s">
        <v>2619</v>
      </c>
      <c r="B244" s="515" t="s">
        <v>1964</v>
      </c>
      <c r="C244" s="516">
        <v>70.03</v>
      </c>
    </row>
    <row r="245" spans="1:3" x14ac:dyDescent="0.2">
      <c r="A245" s="514" t="s">
        <v>2620</v>
      </c>
      <c r="B245" s="515" t="s">
        <v>1964</v>
      </c>
      <c r="C245" s="516">
        <v>70.03</v>
      </c>
    </row>
    <row r="246" spans="1:3" x14ac:dyDescent="0.2">
      <c r="A246" s="514" t="s">
        <v>2621</v>
      </c>
      <c r="B246" s="515" t="s">
        <v>1964</v>
      </c>
      <c r="C246" s="516">
        <v>70.03</v>
      </c>
    </row>
    <row r="247" spans="1:3" x14ac:dyDescent="0.2">
      <c r="A247" s="514" t="s">
        <v>2622</v>
      </c>
      <c r="B247" s="515" t="s">
        <v>1964</v>
      </c>
      <c r="C247" s="516">
        <v>70.03</v>
      </c>
    </row>
    <row r="248" spans="1:3" x14ac:dyDescent="0.2">
      <c r="A248" s="514" t="s">
        <v>2623</v>
      </c>
      <c r="B248" s="515" t="s">
        <v>1964</v>
      </c>
      <c r="C248" s="516">
        <v>0</v>
      </c>
    </row>
    <row r="249" spans="1:3" x14ac:dyDescent="0.2">
      <c r="A249" s="514" t="s">
        <v>2624</v>
      </c>
      <c r="B249" s="515" t="s">
        <v>1964</v>
      </c>
      <c r="C249" s="516">
        <v>0</v>
      </c>
    </row>
    <row r="250" spans="1:3" x14ac:dyDescent="0.2">
      <c r="A250" s="514" t="s">
        <v>2625</v>
      </c>
      <c r="B250" s="515" t="s">
        <v>1964</v>
      </c>
      <c r="C250" s="516">
        <v>70.03</v>
      </c>
    </row>
    <row r="251" spans="1:3" x14ac:dyDescent="0.2">
      <c r="A251" s="514" t="s">
        <v>2626</v>
      </c>
      <c r="B251" s="515" t="s">
        <v>1964</v>
      </c>
      <c r="C251" s="516">
        <v>70.03</v>
      </c>
    </row>
    <row r="252" spans="1:3" x14ac:dyDescent="0.2">
      <c r="A252" s="514" t="s">
        <v>2627</v>
      </c>
      <c r="B252" s="515" t="s">
        <v>1964</v>
      </c>
      <c r="C252" s="516">
        <v>70.03</v>
      </c>
    </row>
    <row r="253" spans="1:3" x14ac:dyDescent="0.2">
      <c r="A253" s="514" t="s">
        <v>2628</v>
      </c>
      <c r="B253" s="515" t="s">
        <v>1964</v>
      </c>
      <c r="C253" s="516">
        <v>70.03</v>
      </c>
    </row>
    <row r="254" spans="1:3" x14ac:dyDescent="0.2">
      <c r="A254" s="514" t="s">
        <v>2629</v>
      </c>
      <c r="B254" s="515" t="s">
        <v>1964</v>
      </c>
      <c r="C254" s="516">
        <v>70.03</v>
      </c>
    </row>
    <row r="255" spans="1:3" x14ac:dyDescent="0.2">
      <c r="A255" s="514" t="s">
        <v>2630</v>
      </c>
      <c r="B255" s="515" t="s">
        <v>1964</v>
      </c>
      <c r="C255" s="516">
        <v>70.03</v>
      </c>
    </row>
    <row r="256" spans="1:3" x14ac:dyDescent="0.2">
      <c r="A256" s="514" t="s">
        <v>2631</v>
      </c>
      <c r="B256" s="515" t="s">
        <v>1964</v>
      </c>
      <c r="C256" s="516">
        <v>70.03</v>
      </c>
    </row>
    <row r="257" spans="1:3" x14ac:dyDescent="0.2">
      <c r="A257" s="514" t="s">
        <v>2632</v>
      </c>
      <c r="B257" s="515" t="s">
        <v>1964</v>
      </c>
      <c r="C257" s="516">
        <v>70.03</v>
      </c>
    </row>
    <row r="258" spans="1:3" x14ac:dyDescent="0.2">
      <c r="A258" s="514" t="s">
        <v>2633</v>
      </c>
      <c r="B258" s="515" t="s">
        <v>1972</v>
      </c>
      <c r="C258" s="516">
        <v>531.28</v>
      </c>
    </row>
    <row r="259" spans="1:3" x14ac:dyDescent="0.2">
      <c r="A259" s="514" t="s">
        <v>2634</v>
      </c>
      <c r="B259" s="515" t="s">
        <v>1972</v>
      </c>
      <c r="C259" s="516">
        <v>531.28</v>
      </c>
    </row>
    <row r="260" spans="1:3" x14ac:dyDescent="0.2">
      <c r="A260" s="514" t="s">
        <v>2635</v>
      </c>
      <c r="B260" s="515" t="s">
        <v>1972</v>
      </c>
      <c r="C260" s="516">
        <v>531.28</v>
      </c>
    </row>
    <row r="261" spans="1:3" x14ac:dyDescent="0.2">
      <c r="A261" s="514" t="s">
        <v>2636</v>
      </c>
      <c r="B261" s="515" t="s">
        <v>1972</v>
      </c>
      <c r="C261" s="516">
        <v>531.28</v>
      </c>
    </row>
    <row r="262" spans="1:3" x14ac:dyDescent="0.2">
      <c r="A262" s="514" t="s">
        <v>2637</v>
      </c>
      <c r="B262" s="515" t="s">
        <v>1972</v>
      </c>
      <c r="C262" s="516">
        <v>531.28</v>
      </c>
    </row>
    <row r="263" spans="1:3" x14ac:dyDescent="0.2">
      <c r="A263" s="514" t="s">
        <v>2638</v>
      </c>
      <c r="B263" s="515" t="s">
        <v>1972</v>
      </c>
      <c r="C263" s="516">
        <v>531.28</v>
      </c>
    </row>
    <row r="264" spans="1:3" x14ac:dyDescent="0.2">
      <c r="A264" s="514" t="s">
        <v>2639</v>
      </c>
      <c r="B264" s="515" t="s">
        <v>1972</v>
      </c>
      <c r="C264" s="516">
        <v>531.28</v>
      </c>
    </row>
    <row r="265" spans="1:3" x14ac:dyDescent="0.2">
      <c r="A265" s="514" t="s">
        <v>2640</v>
      </c>
      <c r="B265" s="515" t="s">
        <v>1972</v>
      </c>
      <c r="C265" s="516">
        <v>531.28</v>
      </c>
    </row>
    <row r="266" spans="1:3" x14ac:dyDescent="0.2">
      <c r="A266" s="514" t="s">
        <v>2641</v>
      </c>
      <c r="B266" s="515" t="s">
        <v>1972</v>
      </c>
      <c r="C266" s="516">
        <v>531.28</v>
      </c>
    </row>
    <row r="267" spans="1:3" x14ac:dyDescent="0.2">
      <c r="A267" s="514" t="s">
        <v>2642</v>
      </c>
      <c r="B267" s="515" t="s">
        <v>1972</v>
      </c>
      <c r="C267" s="516">
        <v>531.28</v>
      </c>
    </row>
    <row r="268" spans="1:3" x14ac:dyDescent="0.2">
      <c r="A268" s="514" t="s">
        <v>2643</v>
      </c>
      <c r="B268" s="515" t="s">
        <v>1972</v>
      </c>
      <c r="C268" s="516">
        <v>531.28</v>
      </c>
    </row>
    <row r="269" spans="1:3" x14ac:dyDescent="0.2">
      <c r="A269" s="514" t="s">
        <v>2644</v>
      </c>
      <c r="B269" s="515" t="s">
        <v>1972</v>
      </c>
      <c r="C269" s="516">
        <v>531.28</v>
      </c>
    </row>
    <row r="270" spans="1:3" x14ac:dyDescent="0.2">
      <c r="A270" s="514" t="s">
        <v>2645</v>
      </c>
      <c r="B270" s="515" t="s">
        <v>1972</v>
      </c>
      <c r="C270" s="516">
        <v>531.28</v>
      </c>
    </row>
    <row r="271" spans="1:3" x14ac:dyDescent="0.2">
      <c r="A271" s="514" t="s">
        <v>2646</v>
      </c>
      <c r="B271" s="515" t="s">
        <v>1972</v>
      </c>
      <c r="C271" s="516">
        <v>531.28</v>
      </c>
    </row>
    <row r="272" spans="1:3" x14ac:dyDescent="0.2">
      <c r="A272" s="514" t="s">
        <v>2647</v>
      </c>
      <c r="B272" s="515" t="s">
        <v>1972</v>
      </c>
      <c r="C272" s="516">
        <v>531.28</v>
      </c>
    </row>
    <row r="273" spans="1:3" x14ac:dyDescent="0.2">
      <c r="A273" s="514" t="s">
        <v>2648</v>
      </c>
      <c r="B273" s="515" t="s">
        <v>1972</v>
      </c>
      <c r="C273" s="516">
        <v>531.28</v>
      </c>
    </row>
    <row r="274" spans="1:3" x14ac:dyDescent="0.2">
      <c r="A274" s="514" t="s">
        <v>2649</v>
      </c>
      <c r="B274" s="515" t="s">
        <v>1972</v>
      </c>
      <c r="C274" s="516">
        <v>531.28</v>
      </c>
    </row>
    <row r="275" spans="1:3" x14ac:dyDescent="0.2">
      <c r="A275" s="514" t="s">
        <v>2650</v>
      </c>
      <c r="B275" s="515" t="s">
        <v>1972</v>
      </c>
      <c r="C275" s="516">
        <v>531.28</v>
      </c>
    </row>
    <row r="276" spans="1:3" x14ac:dyDescent="0.2">
      <c r="A276" s="514" t="s">
        <v>2651</v>
      </c>
      <c r="B276" s="515" t="s">
        <v>1972</v>
      </c>
      <c r="C276" s="516">
        <v>531.28</v>
      </c>
    </row>
    <row r="277" spans="1:3" x14ac:dyDescent="0.2">
      <c r="A277" s="514" t="s">
        <v>2652</v>
      </c>
      <c r="B277" s="515" t="s">
        <v>1972</v>
      </c>
      <c r="C277" s="516">
        <v>531.28</v>
      </c>
    </row>
    <row r="278" spans="1:3" x14ac:dyDescent="0.2">
      <c r="A278" s="514" t="s">
        <v>2653</v>
      </c>
      <c r="B278" s="515" t="s">
        <v>1972</v>
      </c>
      <c r="C278" s="516">
        <v>531.28</v>
      </c>
    </row>
    <row r="279" spans="1:3" x14ac:dyDescent="0.2">
      <c r="A279" s="514" t="s">
        <v>2654</v>
      </c>
      <c r="B279" s="515" t="s">
        <v>1972</v>
      </c>
      <c r="C279" s="516">
        <v>531.28</v>
      </c>
    </row>
    <row r="280" spans="1:3" x14ac:dyDescent="0.2">
      <c r="A280" s="514" t="s">
        <v>2655</v>
      </c>
      <c r="B280" s="515" t="s">
        <v>1972</v>
      </c>
      <c r="C280" s="516">
        <v>531.28</v>
      </c>
    </row>
    <row r="281" spans="1:3" x14ac:dyDescent="0.2">
      <c r="A281" s="514" t="s">
        <v>2656</v>
      </c>
      <c r="B281" s="515" t="s">
        <v>1972</v>
      </c>
      <c r="C281" s="516">
        <v>531.28</v>
      </c>
    </row>
    <row r="282" spans="1:3" x14ac:dyDescent="0.2">
      <c r="A282" s="514" t="s">
        <v>2657</v>
      </c>
      <c r="B282" s="515" t="s">
        <v>1972</v>
      </c>
      <c r="C282" s="516">
        <v>531.28</v>
      </c>
    </row>
    <row r="283" spans="1:3" x14ac:dyDescent="0.2">
      <c r="A283" s="514" t="s">
        <v>2658</v>
      </c>
      <c r="B283" s="515" t="s">
        <v>1972</v>
      </c>
      <c r="C283" s="516">
        <v>531.28</v>
      </c>
    </row>
    <row r="284" spans="1:3" x14ac:dyDescent="0.2">
      <c r="A284" s="514" t="s">
        <v>2659</v>
      </c>
      <c r="B284" s="515" t="s">
        <v>1972</v>
      </c>
      <c r="C284" s="516">
        <v>531.28</v>
      </c>
    </row>
    <row r="285" spans="1:3" x14ac:dyDescent="0.2">
      <c r="A285" s="514" t="s">
        <v>2660</v>
      </c>
      <c r="B285" s="515" t="s">
        <v>1972</v>
      </c>
      <c r="C285" s="516">
        <v>531.28</v>
      </c>
    </row>
    <row r="286" spans="1:3" x14ac:dyDescent="0.2">
      <c r="A286" s="514" t="s">
        <v>2661</v>
      </c>
      <c r="B286" s="515" t="s">
        <v>1972</v>
      </c>
      <c r="C286" s="516">
        <v>531.28</v>
      </c>
    </row>
    <row r="287" spans="1:3" x14ac:dyDescent="0.2">
      <c r="A287" s="514" t="s">
        <v>2662</v>
      </c>
      <c r="B287" s="515" t="s">
        <v>1972</v>
      </c>
      <c r="C287" s="516">
        <v>531.28</v>
      </c>
    </row>
    <row r="288" spans="1:3" x14ac:dyDescent="0.2">
      <c r="A288" s="514" t="s">
        <v>2663</v>
      </c>
      <c r="B288" s="515" t="s">
        <v>1972</v>
      </c>
      <c r="C288" s="516">
        <v>531.28</v>
      </c>
    </row>
    <row r="289" spans="1:3" x14ac:dyDescent="0.2">
      <c r="A289" s="514" t="s">
        <v>2664</v>
      </c>
      <c r="B289" s="515" t="s">
        <v>1972</v>
      </c>
      <c r="C289" s="516">
        <v>531.28</v>
      </c>
    </row>
    <row r="290" spans="1:3" x14ac:dyDescent="0.2">
      <c r="A290" s="514" t="s">
        <v>2665</v>
      </c>
      <c r="B290" s="515" t="s">
        <v>1972</v>
      </c>
      <c r="C290" s="516">
        <v>531.28</v>
      </c>
    </row>
    <row r="291" spans="1:3" x14ac:dyDescent="0.2">
      <c r="A291" s="514" t="s">
        <v>2666</v>
      </c>
      <c r="B291" s="515" t="s">
        <v>1972</v>
      </c>
      <c r="C291" s="516">
        <v>531.28</v>
      </c>
    </row>
    <row r="292" spans="1:3" x14ac:dyDescent="0.2">
      <c r="A292" s="514" t="s">
        <v>2667</v>
      </c>
      <c r="B292" s="515" t="s">
        <v>1973</v>
      </c>
      <c r="C292" s="516">
        <v>713.4</v>
      </c>
    </row>
    <row r="293" spans="1:3" x14ac:dyDescent="0.2">
      <c r="A293" s="514" t="s">
        <v>2668</v>
      </c>
      <c r="B293" s="515" t="s">
        <v>1973</v>
      </c>
      <c r="C293" s="516">
        <v>713.4</v>
      </c>
    </row>
    <row r="294" spans="1:3" x14ac:dyDescent="0.2">
      <c r="A294" s="514" t="s">
        <v>2669</v>
      </c>
      <c r="B294" s="515" t="s">
        <v>1973</v>
      </c>
      <c r="C294" s="516">
        <v>713.4</v>
      </c>
    </row>
    <row r="295" spans="1:3" x14ac:dyDescent="0.2">
      <c r="A295" s="514" t="s">
        <v>2670</v>
      </c>
      <c r="B295" s="515" t="s">
        <v>1973</v>
      </c>
      <c r="C295" s="516">
        <v>713.4</v>
      </c>
    </row>
    <row r="296" spans="1:3" x14ac:dyDescent="0.2">
      <c r="A296" s="514" t="s">
        <v>2671</v>
      </c>
      <c r="B296" s="515" t="s">
        <v>1950</v>
      </c>
      <c r="C296" s="516">
        <v>430.17</v>
      </c>
    </row>
    <row r="297" spans="1:3" x14ac:dyDescent="0.2">
      <c r="A297" s="514" t="s">
        <v>2672</v>
      </c>
      <c r="B297" s="515" t="s">
        <v>1950</v>
      </c>
      <c r="C297" s="516">
        <v>430.17</v>
      </c>
    </row>
    <row r="298" spans="1:3" x14ac:dyDescent="0.2">
      <c r="A298" s="514" t="s">
        <v>2673</v>
      </c>
      <c r="B298" s="515" t="s">
        <v>1950</v>
      </c>
      <c r="C298" s="516">
        <v>430.17</v>
      </c>
    </row>
    <row r="299" spans="1:3" x14ac:dyDescent="0.2">
      <c r="A299" s="514" t="s">
        <v>2674</v>
      </c>
      <c r="B299" s="515" t="s">
        <v>1950</v>
      </c>
      <c r="C299" s="516">
        <v>430.17</v>
      </c>
    </row>
    <row r="300" spans="1:3" x14ac:dyDescent="0.2">
      <c r="A300" s="514" t="s">
        <v>2675</v>
      </c>
      <c r="B300" s="515" t="s">
        <v>1972</v>
      </c>
      <c r="C300" s="516">
        <v>531.28</v>
      </c>
    </row>
    <row r="301" spans="1:3" x14ac:dyDescent="0.2">
      <c r="A301" s="514" t="s">
        <v>2676</v>
      </c>
      <c r="B301" s="515" t="s">
        <v>1972</v>
      </c>
      <c r="C301" s="516">
        <v>531.28</v>
      </c>
    </row>
    <row r="302" spans="1:3" x14ac:dyDescent="0.2">
      <c r="A302" s="514" t="s">
        <v>2677</v>
      </c>
      <c r="B302" s="515" t="s">
        <v>1972</v>
      </c>
      <c r="C302" s="516">
        <v>531.28</v>
      </c>
    </row>
    <row r="303" spans="1:3" x14ac:dyDescent="0.2">
      <c r="A303" s="514" t="s">
        <v>2678</v>
      </c>
      <c r="B303" s="515" t="s">
        <v>1972</v>
      </c>
      <c r="C303" s="516">
        <v>531.28</v>
      </c>
    </row>
    <row r="304" spans="1:3" x14ac:dyDescent="0.2">
      <c r="A304" s="514" t="s">
        <v>2679</v>
      </c>
      <c r="B304" s="515" t="s">
        <v>1972</v>
      </c>
      <c r="C304" s="516">
        <v>531.28</v>
      </c>
    </row>
    <row r="305" spans="1:3" x14ac:dyDescent="0.2">
      <c r="A305" s="514" t="s">
        <v>2680</v>
      </c>
      <c r="B305" s="515" t="s">
        <v>1972</v>
      </c>
      <c r="C305" s="516">
        <v>531.28</v>
      </c>
    </row>
    <row r="306" spans="1:3" x14ac:dyDescent="0.2">
      <c r="A306" s="514" t="s">
        <v>2681</v>
      </c>
      <c r="B306" s="515" t="s">
        <v>1972</v>
      </c>
      <c r="C306" s="516">
        <v>531.28</v>
      </c>
    </row>
    <row r="307" spans="1:3" x14ac:dyDescent="0.2">
      <c r="A307" s="514" t="s">
        <v>2682</v>
      </c>
      <c r="B307" s="515" t="s">
        <v>1972</v>
      </c>
      <c r="C307" s="516">
        <v>531.28</v>
      </c>
    </row>
    <row r="308" spans="1:3" x14ac:dyDescent="0.2">
      <c r="A308" s="514" t="s">
        <v>2683</v>
      </c>
      <c r="B308" s="515" t="s">
        <v>1972</v>
      </c>
      <c r="C308" s="516">
        <v>531.28</v>
      </c>
    </row>
    <row r="309" spans="1:3" x14ac:dyDescent="0.2">
      <c r="A309" s="514" t="s">
        <v>2684</v>
      </c>
      <c r="B309" s="515" t="s">
        <v>1972</v>
      </c>
      <c r="C309" s="516">
        <v>531.28</v>
      </c>
    </row>
    <row r="310" spans="1:3" x14ac:dyDescent="0.2">
      <c r="A310" s="514" t="s">
        <v>2685</v>
      </c>
      <c r="B310" s="515" t="s">
        <v>1972</v>
      </c>
      <c r="C310" s="516">
        <v>531.28</v>
      </c>
    </row>
    <row r="311" spans="1:3" x14ac:dyDescent="0.2">
      <c r="A311" s="514" t="s">
        <v>2686</v>
      </c>
      <c r="B311" s="515" t="s">
        <v>1972</v>
      </c>
      <c r="C311" s="516">
        <v>531.28</v>
      </c>
    </row>
    <row r="312" spans="1:3" x14ac:dyDescent="0.2">
      <c r="A312" s="514" t="s">
        <v>2687</v>
      </c>
      <c r="B312" s="515" t="s">
        <v>1972</v>
      </c>
      <c r="C312" s="516">
        <v>531.28</v>
      </c>
    </row>
    <row r="313" spans="1:3" x14ac:dyDescent="0.2">
      <c r="A313" s="514" t="s">
        <v>2688</v>
      </c>
      <c r="B313" s="515" t="s">
        <v>1972</v>
      </c>
      <c r="C313" s="516">
        <v>531.28</v>
      </c>
    </row>
    <row r="314" spans="1:3" x14ac:dyDescent="0.2">
      <c r="A314" s="514" t="s">
        <v>2689</v>
      </c>
      <c r="B314" s="515" t="s">
        <v>1972</v>
      </c>
      <c r="C314" s="516">
        <v>531.28</v>
      </c>
    </row>
    <row r="315" spans="1:3" x14ac:dyDescent="0.2">
      <c r="A315" s="514" t="s">
        <v>2690</v>
      </c>
      <c r="B315" s="515" t="s">
        <v>1972</v>
      </c>
      <c r="C315" s="516">
        <v>531.28</v>
      </c>
    </row>
    <row r="316" spans="1:3" x14ac:dyDescent="0.2">
      <c r="A316" s="514" t="s">
        <v>2691</v>
      </c>
      <c r="B316" s="515" t="s">
        <v>1972</v>
      </c>
      <c r="C316" s="516">
        <v>531.28</v>
      </c>
    </row>
    <row r="317" spans="1:3" x14ac:dyDescent="0.2">
      <c r="A317" s="514" t="s">
        <v>2692</v>
      </c>
      <c r="B317" s="515" t="s">
        <v>1972</v>
      </c>
      <c r="C317" s="516">
        <v>531.28</v>
      </c>
    </row>
    <row r="318" spans="1:3" x14ac:dyDescent="0.2">
      <c r="A318" s="514" t="s">
        <v>2693</v>
      </c>
      <c r="B318" s="515" t="s">
        <v>1972</v>
      </c>
      <c r="C318" s="516">
        <v>531.28</v>
      </c>
    </row>
    <row r="319" spans="1:3" x14ac:dyDescent="0.2">
      <c r="A319" s="514" t="s">
        <v>2694</v>
      </c>
      <c r="B319" s="515" t="s">
        <v>1972</v>
      </c>
      <c r="C319" s="516">
        <v>531.28</v>
      </c>
    </row>
    <row r="320" spans="1:3" x14ac:dyDescent="0.2">
      <c r="A320" s="514" t="s">
        <v>2695</v>
      </c>
      <c r="B320" s="515" t="s">
        <v>1972</v>
      </c>
      <c r="C320" s="516">
        <v>531.28</v>
      </c>
    </row>
    <row r="321" spans="1:3" x14ac:dyDescent="0.2">
      <c r="A321" s="514" t="s">
        <v>2696</v>
      </c>
      <c r="B321" s="515" t="s">
        <v>1972</v>
      </c>
      <c r="C321" s="516">
        <v>531.28</v>
      </c>
    </row>
    <row r="322" spans="1:3" x14ac:dyDescent="0.2">
      <c r="A322" s="514" t="s">
        <v>2697</v>
      </c>
      <c r="B322" s="515" t="s">
        <v>1972</v>
      </c>
      <c r="C322" s="516">
        <v>531.28</v>
      </c>
    </row>
    <row r="323" spans="1:3" x14ac:dyDescent="0.2">
      <c r="A323" s="514" t="s">
        <v>2698</v>
      </c>
      <c r="B323" s="515" t="s">
        <v>1972</v>
      </c>
      <c r="C323" s="516">
        <v>531.28</v>
      </c>
    </row>
    <row r="324" spans="1:3" x14ac:dyDescent="0.2">
      <c r="A324" s="514" t="s">
        <v>2699</v>
      </c>
      <c r="B324" s="515" t="s">
        <v>1972</v>
      </c>
      <c r="C324" s="516">
        <v>531.28</v>
      </c>
    </row>
    <row r="325" spans="1:3" x14ac:dyDescent="0.2">
      <c r="A325" s="514" t="s">
        <v>2700</v>
      </c>
      <c r="B325" s="515" t="s">
        <v>1972</v>
      </c>
      <c r="C325" s="516">
        <v>531.28</v>
      </c>
    </row>
    <row r="326" spans="1:3" x14ac:dyDescent="0.2">
      <c r="A326" s="514" t="s">
        <v>2701</v>
      </c>
      <c r="B326" s="515" t="s">
        <v>1972</v>
      </c>
      <c r="C326" s="516">
        <v>531.28</v>
      </c>
    </row>
    <row r="327" spans="1:3" x14ac:dyDescent="0.2">
      <c r="A327" s="514" t="s">
        <v>2702</v>
      </c>
      <c r="B327" s="515" t="s">
        <v>1972</v>
      </c>
      <c r="C327" s="516">
        <v>531.28</v>
      </c>
    </row>
    <row r="328" spans="1:3" x14ac:dyDescent="0.2">
      <c r="A328" s="514" t="s">
        <v>2703</v>
      </c>
      <c r="B328" s="515" t="s">
        <v>1972</v>
      </c>
      <c r="C328" s="516">
        <v>531.28</v>
      </c>
    </row>
    <row r="329" spans="1:3" x14ac:dyDescent="0.2">
      <c r="A329" s="514" t="s">
        <v>2704</v>
      </c>
      <c r="B329" s="515" t="s">
        <v>1972</v>
      </c>
      <c r="C329" s="516">
        <v>531.28</v>
      </c>
    </row>
    <row r="330" spans="1:3" x14ac:dyDescent="0.2">
      <c r="A330" s="514" t="s">
        <v>2705</v>
      </c>
      <c r="B330" s="515" t="s">
        <v>1972</v>
      </c>
      <c r="C330" s="516">
        <v>531.28</v>
      </c>
    </row>
    <row r="331" spans="1:3" x14ac:dyDescent="0.2">
      <c r="A331" s="514" t="s">
        <v>2706</v>
      </c>
      <c r="B331" s="515" t="s">
        <v>1972</v>
      </c>
      <c r="C331" s="516">
        <v>531.28</v>
      </c>
    </row>
    <row r="332" spans="1:3" x14ac:dyDescent="0.2">
      <c r="A332" s="514" t="s">
        <v>2707</v>
      </c>
      <c r="B332" s="515" t="s">
        <v>1972</v>
      </c>
      <c r="C332" s="516">
        <v>531.28</v>
      </c>
    </row>
    <row r="333" spans="1:3" x14ac:dyDescent="0.2">
      <c r="A333" s="514" t="s">
        <v>2708</v>
      </c>
      <c r="B333" s="515" t="s">
        <v>1972</v>
      </c>
      <c r="C333" s="516">
        <v>531.28</v>
      </c>
    </row>
    <row r="334" spans="1:3" x14ac:dyDescent="0.2">
      <c r="A334" s="514" t="s">
        <v>2709</v>
      </c>
      <c r="B334" s="515" t="s">
        <v>1972</v>
      </c>
      <c r="C334" s="516">
        <v>531.28</v>
      </c>
    </row>
    <row r="335" spans="1:3" x14ac:dyDescent="0.2">
      <c r="A335" s="514" t="s">
        <v>2710</v>
      </c>
      <c r="B335" s="515" t="s">
        <v>1972</v>
      </c>
      <c r="C335" s="516">
        <v>531.28</v>
      </c>
    </row>
    <row r="336" spans="1:3" x14ac:dyDescent="0.2">
      <c r="A336" s="514" t="s">
        <v>2711</v>
      </c>
      <c r="B336" s="515" t="s">
        <v>1972</v>
      </c>
      <c r="C336" s="516">
        <v>531.28</v>
      </c>
    </row>
    <row r="337" spans="1:3" x14ac:dyDescent="0.2">
      <c r="A337" s="514" t="s">
        <v>2712</v>
      </c>
      <c r="B337" s="515" t="s">
        <v>1972</v>
      </c>
      <c r="C337" s="516">
        <v>531.28</v>
      </c>
    </row>
    <row r="338" spans="1:3" x14ac:dyDescent="0.2">
      <c r="A338" s="514" t="s">
        <v>2713</v>
      </c>
      <c r="B338" s="515" t="s">
        <v>1972</v>
      </c>
      <c r="C338" s="516">
        <v>531.28</v>
      </c>
    </row>
    <row r="339" spans="1:3" x14ac:dyDescent="0.2">
      <c r="A339" s="514" t="s">
        <v>2714</v>
      </c>
      <c r="B339" s="515" t="s">
        <v>1972</v>
      </c>
      <c r="C339" s="516">
        <v>531.28</v>
      </c>
    </row>
    <row r="340" spans="1:3" x14ac:dyDescent="0.2">
      <c r="A340" s="514" t="s">
        <v>2715</v>
      </c>
      <c r="B340" s="515" t="s">
        <v>1972</v>
      </c>
      <c r="C340" s="516">
        <v>531.28</v>
      </c>
    </row>
    <row r="341" spans="1:3" x14ac:dyDescent="0.2">
      <c r="A341" s="514" t="s">
        <v>2716</v>
      </c>
      <c r="B341" s="515" t="s">
        <v>1972</v>
      </c>
      <c r="C341" s="516">
        <v>531.28</v>
      </c>
    </row>
    <row r="342" spans="1:3" x14ac:dyDescent="0.2">
      <c r="A342" s="514" t="s">
        <v>2717</v>
      </c>
      <c r="B342" s="515" t="s">
        <v>1972</v>
      </c>
      <c r="C342" s="516">
        <v>531.28</v>
      </c>
    </row>
    <row r="343" spans="1:3" x14ac:dyDescent="0.2">
      <c r="A343" s="514" t="s">
        <v>2718</v>
      </c>
      <c r="B343" s="515" t="s">
        <v>1970</v>
      </c>
      <c r="C343" s="516">
        <v>224.27</v>
      </c>
    </row>
    <row r="344" spans="1:3" x14ac:dyDescent="0.2">
      <c r="A344" s="514" t="s">
        <v>2719</v>
      </c>
      <c r="B344" s="515" t="s">
        <v>1949</v>
      </c>
      <c r="C344" s="516">
        <v>1453.97</v>
      </c>
    </row>
    <row r="345" spans="1:3" x14ac:dyDescent="0.2">
      <c r="A345" s="514" t="s">
        <v>2720</v>
      </c>
      <c r="B345" s="515" t="s">
        <v>1949</v>
      </c>
      <c r="C345" s="516">
        <v>1453.97</v>
      </c>
    </row>
    <row r="346" spans="1:3" x14ac:dyDescent="0.2">
      <c r="A346" s="514" t="s">
        <v>2721</v>
      </c>
      <c r="B346" s="515" t="s">
        <v>1949</v>
      </c>
      <c r="C346" s="516">
        <v>1453.97</v>
      </c>
    </row>
    <row r="347" spans="1:3" x14ac:dyDescent="0.2">
      <c r="A347" s="514" t="s">
        <v>2722</v>
      </c>
      <c r="B347" s="515" t="s">
        <v>1949</v>
      </c>
      <c r="C347" s="516">
        <v>1453.97</v>
      </c>
    </row>
    <row r="348" spans="1:3" x14ac:dyDescent="0.2">
      <c r="A348" s="514" t="s">
        <v>2723</v>
      </c>
      <c r="B348" s="515" t="s">
        <v>1949</v>
      </c>
      <c r="C348" s="516">
        <v>1453.97</v>
      </c>
    </row>
    <row r="349" spans="1:3" x14ac:dyDescent="0.2">
      <c r="A349" s="514" t="s">
        <v>2724</v>
      </c>
      <c r="B349" s="515" t="s">
        <v>1949</v>
      </c>
      <c r="C349" s="516">
        <v>1453.97</v>
      </c>
    </row>
    <row r="350" spans="1:3" x14ac:dyDescent="0.2">
      <c r="A350" s="514" t="s">
        <v>2725</v>
      </c>
      <c r="B350" s="515" t="s">
        <v>1980</v>
      </c>
      <c r="C350" s="516">
        <v>3797.29</v>
      </c>
    </row>
    <row r="351" spans="1:3" x14ac:dyDescent="0.2">
      <c r="A351" s="514" t="s">
        <v>2726</v>
      </c>
      <c r="B351" s="515" t="s">
        <v>1980</v>
      </c>
      <c r="C351" s="516">
        <v>3797.29</v>
      </c>
    </row>
    <row r="352" spans="1:3" x14ac:dyDescent="0.2">
      <c r="A352" s="514" t="s">
        <v>2727</v>
      </c>
      <c r="B352" s="515" t="s">
        <v>1980</v>
      </c>
      <c r="C352" s="516">
        <v>3797.29</v>
      </c>
    </row>
    <row r="353" spans="1:3" x14ac:dyDescent="0.2">
      <c r="A353" s="514" t="s">
        <v>2728</v>
      </c>
      <c r="B353" s="515" t="s">
        <v>1980</v>
      </c>
      <c r="C353" s="516">
        <v>3797.29</v>
      </c>
    </row>
    <row r="354" spans="1:3" x14ac:dyDescent="0.2">
      <c r="A354" s="514" t="s">
        <v>2729</v>
      </c>
      <c r="B354" s="515" t="s">
        <v>1949</v>
      </c>
      <c r="C354" s="516">
        <v>1453.97</v>
      </c>
    </row>
    <row r="355" spans="1:3" x14ac:dyDescent="0.2">
      <c r="A355" s="514" t="s">
        <v>2730</v>
      </c>
      <c r="B355" s="515" t="s">
        <v>1949</v>
      </c>
      <c r="C355" s="516">
        <v>1453.97</v>
      </c>
    </row>
    <row r="356" spans="1:3" x14ac:dyDescent="0.2">
      <c r="A356" s="514" t="s">
        <v>2731</v>
      </c>
      <c r="B356" s="515" t="s">
        <v>1949</v>
      </c>
      <c r="C356" s="516">
        <v>1453.97</v>
      </c>
    </row>
    <row r="357" spans="1:3" x14ac:dyDescent="0.2">
      <c r="A357" s="514" t="s">
        <v>2732</v>
      </c>
      <c r="B357" s="515" t="s">
        <v>1949</v>
      </c>
      <c r="C357" s="516">
        <v>1453.97</v>
      </c>
    </row>
    <row r="358" spans="1:3" x14ac:dyDescent="0.2">
      <c r="A358" s="514" t="s">
        <v>2733</v>
      </c>
      <c r="B358" s="515" t="s">
        <v>1949</v>
      </c>
      <c r="C358" s="516">
        <v>1453.97</v>
      </c>
    </row>
    <row r="359" spans="1:3" x14ac:dyDescent="0.2">
      <c r="A359" s="514" t="s">
        <v>2734</v>
      </c>
      <c r="B359" s="515" t="s">
        <v>1949</v>
      </c>
      <c r="C359" s="516">
        <v>1453.97</v>
      </c>
    </row>
    <row r="360" spans="1:3" x14ac:dyDescent="0.2">
      <c r="A360" s="514" t="s">
        <v>2735</v>
      </c>
      <c r="B360" s="515" t="s">
        <v>1949</v>
      </c>
      <c r="C360" s="516">
        <v>1453.97</v>
      </c>
    </row>
    <row r="361" spans="1:3" x14ac:dyDescent="0.2">
      <c r="A361" s="514" t="s">
        <v>2736</v>
      </c>
      <c r="B361" s="515" t="s">
        <v>1949</v>
      </c>
      <c r="C361" s="516">
        <v>1453.97</v>
      </c>
    </row>
    <row r="362" spans="1:3" x14ac:dyDescent="0.2">
      <c r="A362" s="514" t="s">
        <v>2737</v>
      </c>
      <c r="B362" s="515" t="s">
        <v>1949</v>
      </c>
      <c r="C362" s="516">
        <v>1453.97</v>
      </c>
    </row>
    <row r="363" spans="1:3" x14ac:dyDescent="0.2">
      <c r="A363" s="514" t="s">
        <v>2738</v>
      </c>
      <c r="B363" s="515" t="s">
        <v>1949</v>
      </c>
      <c r="C363" s="516">
        <v>1453.97</v>
      </c>
    </row>
    <row r="364" spans="1:3" x14ac:dyDescent="0.2">
      <c r="A364" s="514" t="s">
        <v>2739</v>
      </c>
      <c r="B364" s="515" t="s">
        <v>1949</v>
      </c>
      <c r="C364" s="516">
        <v>1453.97</v>
      </c>
    </row>
    <row r="365" spans="1:3" x14ac:dyDescent="0.2">
      <c r="A365" s="514" t="s">
        <v>2740</v>
      </c>
      <c r="B365" s="515" t="s">
        <v>1980</v>
      </c>
      <c r="C365" s="516">
        <v>3797.29</v>
      </c>
    </row>
    <row r="366" spans="1:3" x14ac:dyDescent="0.2">
      <c r="A366" s="514" t="s">
        <v>2741</v>
      </c>
      <c r="B366" s="515" t="s">
        <v>1980</v>
      </c>
      <c r="C366" s="516">
        <v>3797.29</v>
      </c>
    </row>
    <row r="367" spans="1:3" x14ac:dyDescent="0.2">
      <c r="A367" s="514" t="s">
        <v>2742</v>
      </c>
      <c r="B367" s="515" t="s">
        <v>1980</v>
      </c>
      <c r="C367" s="516">
        <v>3797.29</v>
      </c>
    </row>
    <row r="368" spans="1:3" x14ac:dyDescent="0.2">
      <c r="A368" s="514" t="s">
        <v>2743</v>
      </c>
      <c r="B368" s="515" t="s">
        <v>1979</v>
      </c>
      <c r="C368" s="516">
        <v>770.92</v>
      </c>
    </row>
    <row r="369" spans="1:3" x14ac:dyDescent="0.2">
      <c r="A369" s="514" t="s">
        <v>2744</v>
      </c>
      <c r="B369" s="515" t="s">
        <v>1979</v>
      </c>
      <c r="C369" s="516">
        <v>770.92</v>
      </c>
    </row>
    <row r="370" spans="1:3" x14ac:dyDescent="0.2">
      <c r="A370" s="514" t="s">
        <v>2745</v>
      </c>
      <c r="B370" s="515" t="s">
        <v>1979</v>
      </c>
      <c r="C370" s="516">
        <v>770.92</v>
      </c>
    </row>
    <row r="371" spans="1:3" x14ac:dyDescent="0.2">
      <c r="A371" s="514" t="s">
        <v>2746</v>
      </c>
      <c r="B371" s="515" t="s">
        <v>1979</v>
      </c>
      <c r="C371" s="516">
        <v>770.92</v>
      </c>
    </row>
    <row r="372" spans="1:3" x14ac:dyDescent="0.2">
      <c r="A372" s="514" t="s">
        <v>2747</v>
      </c>
      <c r="B372" s="515" t="s">
        <v>1979</v>
      </c>
      <c r="C372" s="516">
        <v>770.92</v>
      </c>
    </row>
    <row r="373" spans="1:3" x14ac:dyDescent="0.2">
      <c r="A373" s="514" t="s">
        <v>2748</v>
      </c>
      <c r="B373" s="515" t="s">
        <v>1979</v>
      </c>
      <c r="C373" s="516">
        <v>770.92</v>
      </c>
    </row>
    <row r="374" spans="1:3" x14ac:dyDescent="0.2">
      <c r="A374" s="514" t="s">
        <v>2749</v>
      </c>
      <c r="B374" s="515" t="s">
        <v>1979</v>
      </c>
      <c r="C374" s="516">
        <v>770.92</v>
      </c>
    </row>
    <row r="375" spans="1:3" x14ac:dyDescent="0.2">
      <c r="A375" s="514" t="s">
        <v>2750</v>
      </c>
      <c r="B375" s="515" t="s">
        <v>1979</v>
      </c>
      <c r="C375" s="516">
        <v>770.92</v>
      </c>
    </row>
    <row r="376" spans="1:3" x14ac:dyDescent="0.2">
      <c r="A376" s="514" t="s">
        <v>2751</v>
      </c>
      <c r="B376" s="515" t="s">
        <v>1979</v>
      </c>
      <c r="C376" s="516">
        <v>770.92</v>
      </c>
    </row>
    <row r="377" spans="1:3" x14ac:dyDescent="0.2">
      <c r="A377" s="514" t="s">
        <v>2752</v>
      </c>
      <c r="B377" s="515" t="s">
        <v>1979</v>
      </c>
      <c r="C377" s="516">
        <v>770.92</v>
      </c>
    </row>
    <row r="378" spans="1:3" x14ac:dyDescent="0.2">
      <c r="A378" s="514" t="s">
        <v>2753</v>
      </c>
      <c r="B378" s="515" t="s">
        <v>1979</v>
      </c>
      <c r="C378" s="516">
        <v>770.92</v>
      </c>
    </row>
    <row r="379" spans="1:3" x14ac:dyDescent="0.2">
      <c r="A379" s="514" t="s">
        <v>2754</v>
      </c>
      <c r="B379" s="515" t="s">
        <v>1979</v>
      </c>
      <c r="C379" s="516">
        <v>770.92</v>
      </c>
    </row>
    <row r="380" spans="1:3" x14ac:dyDescent="0.2">
      <c r="A380" s="514" t="s">
        <v>2755</v>
      </c>
      <c r="B380" s="515" t="s">
        <v>1984</v>
      </c>
      <c r="C380" s="516">
        <v>835.2</v>
      </c>
    </row>
    <row r="381" spans="1:3" x14ac:dyDescent="0.2">
      <c r="A381" s="514" t="s">
        <v>2756</v>
      </c>
      <c r="B381" s="515" t="s">
        <v>1984</v>
      </c>
      <c r="C381" s="516">
        <v>835.2</v>
      </c>
    </row>
    <row r="382" spans="1:3" x14ac:dyDescent="0.2">
      <c r="A382" s="514" t="s">
        <v>2757</v>
      </c>
      <c r="B382" s="515" t="s">
        <v>1984</v>
      </c>
      <c r="C382" s="516">
        <v>835.2</v>
      </c>
    </row>
    <row r="383" spans="1:3" x14ac:dyDescent="0.2">
      <c r="A383" s="514" t="s">
        <v>2758</v>
      </c>
      <c r="B383" s="515" t="s">
        <v>1984</v>
      </c>
      <c r="C383" s="516">
        <v>835.2</v>
      </c>
    </row>
    <row r="384" spans="1:3" x14ac:dyDescent="0.2">
      <c r="A384" s="514" t="s">
        <v>2759</v>
      </c>
      <c r="B384" s="515" t="s">
        <v>1984</v>
      </c>
      <c r="C384" s="516">
        <v>835.2</v>
      </c>
    </row>
    <row r="385" spans="1:3" x14ac:dyDescent="0.2">
      <c r="A385" s="514" t="s">
        <v>2760</v>
      </c>
      <c r="B385" s="515" t="s">
        <v>1984</v>
      </c>
      <c r="C385" s="516">
        <v>835.2</v>
      </c>
    </row>
    <row r="386" spans="1:3" x14ac:dyDescent="0.2">
      <c r="A386" s="514" t="s">
        <v>2761</v>
      </c>
      <c r="B386" s="515" t="s">
        <v>1981</v>
      </c>
      <c r="C386" s="516">
        <v>1935.57</v>
      </c>
    </row>
    <row r="387" spans="1:3" x14ac:dyDescent="0.2">
      <c r="A387" s="514" t="s">
        <v>2762</v>
      </c>
      <c r="B387" s="515" t="s">
        <v>1984</v>
      </c>
      <c r="C387" s="516">
        <v>835.2</v>
      </c>
    </row>
    <row r="388" spans="1:3" x14ac:dyDescent="0.2">
      <c r="A388" s="514" t="s">
        <v>2763</v>
      </c>
      <c r="B388" s="515" t="s">
        <v>1984</v>
      </c>
      <c r="C388" s="516">
        <v>835.2</v>
      </c>
    </row>
    <row r="389" spans="1:3" x14ac:dyDescent="0.2">
      <c r="A389" s="514" t="s">
        <v>2764</v>
      </c>
      <c r="B389" s="515" t="s">
        <v>1984</v>
      </c>
      <c r="C389" s="516">
        <v>835.2</v>
      </c>
    </row>
    <row r="390" spans="1:3" x14ac:dyDescent="0.2">
      <c r="A390" s="514" t="s">
        <v>2765</v>
      </c>
      <c r="B390" s="515" t="s">
        <v>1984</v>
      </c>
      <c r="C390" s="516">
        <v>835.2</v>
      </c>
    </row>
    <row r="391" spans="1:3" x14ac:dyDescent="0.2">
      <c r="A391" s="514" t="s">
        <v>2766</v>
      </c>
      <c r="B391" s="515" t="s">
        <v>1984</v>
      </c>
      <c r="C391" s="516">
        <v>835.2</v>
      </c>
    </row>
    <row r="392" spans="1:3" x14ac:dyDescent="0.2">
      <c r="A392" s="514" t="s">
        <v>2767</v>
      </c>
      <c r="B392" s="515" t="s">
        <v>1984</v>
      </c>
      <c r="C392" s="516">
        <v>835.2</v>
      </c>
    </row>
    <row r="393" spans="1:3" x14ac:dyDescent="0.2">
      <c r="A393" s="514" t="s">
        <v>2768</v>
      </c>
      <c r="B393" s="515" t="s">
        <v>1984</v>
      </c>
      <c r="C393" s="516">
        <v>835.2</v>
      </c>
    </row>
    <row r="394" spans="1:3" x14ac:dyDescent="0.2">
      <c r="A394" s="514" t="s">
        <v>2761</v>
      </c>
      <c r="B394" s="515" t="s">
        <v>1949</v>
      </c>
      <c r="C394" s="516">
        <v>1935.58</v>
      </c>
    </row>
    <row r="395" spans="1:3" x14ac:dyDescent="0.2">
      <c r="A395" s="514" t="s">
        <v>2761</v>
      </c>
      <c r="B395" s="515" t="s">
        <v>1949</v>
      </c>
      <c r="C395" s="516">
        <v>1935.58</v>
      </c>
    </row>
    <row r="396" spans="1:3" x14ac:dyDescent="0.2">
      <c r="A396" s="514" t="s">
        <v>2761</v>
      </c>
      <c r="B396" s="515" t="s">
        <v>1949</v>
      </c>
      <c r="C396" s="516">
        <v>1935.57</v>
      </c>
    </row>
    <row r="397" spans="1:3" x14ac:dyDescent="0.2">
      <c r="A397" s="514" t="s">
        <v>2761</v>
      </c>
      <c r="B397" s="515" t="s">
        <v>1949</v>
      </c>
      <c r="C397" s="516">
        <v>1935.57</v>
      </c>
    </row>
    <row r="398" spans="1:3" x14ac:dyDescent="0.2">
      <c r="A398" s="514" t="s">
        <v>2761</v>
      </c>
      <c r="B398" s="515" t="s">
        <v>1949</v>
      </c>
      <c r="C398" s="516">
        <v>1935.57</v>
      </c>
    </row>
    <row r="399" spans="1:3" x14ac:dyDescent="0.2">
      <c r="A399" s="514" t="s">
        <v>2761</v>
      </c>
      <c r="B399" s="515" t="s">
        <v>1949</v>
      </c>
      <c r="C399" s="516">
        <v>1935.57</v>
      </c>
    </row>
    <row r="400" spans="1:3" x14ac:dyDescent="0.2">
      <c r="A400" s="514" t="s">
        <v>2761</v>
      </c>
      <c r="B400" s="515" t="s">
        <v>1949</v>
      </c>
      <c r="C400" s="516">
        <v>1935.57</v>
      </c>
    </row>
    <row r="401" spans="1:3" x14ac:dyDescent="0.2">
      <c r="A401" s="514" t="s">
        <v>2761</v>
      </c>
      <c r="B401" s="515" t="s">
        <v>1949</v>
      </c>
      <c r="C401" s="516">
        <v>1935.57</v>
      </c>
    </row>
    <row r="402" spans="1:3" x14ac:dyDescent="0.2">
      <c r="A402" s="514" t="s">
        <v>2761</v>
      </c>
      <c r="B402" s="515" t="s">
        <v>1949</v>
      </c>
      <c r="C402" s="516">
        <v>1935.57</v>
      </c>
    </row>
    <row r="403" spans="1:3" x14ac:dyDescent="0.2">
      <c r="A403" s="514" t="s">
        <v>2761</v>
      </c>
      <c r="B403" s="515" t="s">
        <v>1949</v>
      </c>
      <c r="C403" s="516">
        <v>1935.57</v>
      </c>
    </row>
    <row r="404" spans="1:3" x14ac:dyDescent="0.2">
      <c r="A404" s="514" t="s">
        <v>2761</v>
      </c>
      <c r="B404" s="515" t="s">
        <v>1949</v>
      </c>
      <c r="C404" s="516">
        <v>1935.57</v>
      </c>
    </row>
    <row r="405" spans="1:3" x14ac:dyDescent="0.2">
      <c r="A405" s="514" t="s">
        <v>2761</v>
      </c>
      <c r="B405" s="515" t="s">
        <v>1949</v>
      </c>
      <c r="C405" s="516">
        <v>1935.57</v>
      </c>
    </row>
    <row r="406" spans="1:3" x14ac:dyDescent="0.2">
      <c r="A406" s="514" t="s">
        <v>2761</v>
      </c>
      <c r="B406" s="515" t="s">
        <v>1949</v>
      </c>
      <c r="C406" s="516">
        <v>1935.57</v>
      </c>
    </row>
    <row r="407" spans="1:3" x14ac:dyDescent="0.2">
      <c r="A407" s="514" t="s">
        <v>2761</v>
      </c>
      <c r="B407" s="515" t="s">
        <v>1949</v>
      </c>
      <c r="C407" s="516">
        <v>1935.57</v>
      </c>
    </row>
    <row r="408" spans="1:3" x14ac:dyDescent="0.2">
      <c r="A408" s="514" t="s">
        <v>2761</v>
      </c>
      <c r="B408" s="515" t="s">
        <v>1949</v>
      </c>
      <c r="C408" s="516">
        <v>1935.57</v>
      </c>
    </row>
    <row r="409" spans="1:3" x14ac:dyDescent="0.2">
      <c r="A409" s="514" t="s">
        <v>2761</v>
      </c>
      <c r="B409" s="515" t="s">
        <v>1949</v>
      </c>
      <c r="C409" s="516">
        <v>1935.57</v>
      </c>
    </row>
    <row r="410" spans="1:3" x14ac:dyDescent="0.2">
      <c r="A410" s="514" t="s">
        <v>2761</v>
      </c>
      <c r="B410" s="515" t="s">
        <v>1949</v>
      </c>
      <c r="C410" s="516">
        <v>1935.57</v>
      </c>
    </row>
    <row r="411" spans="1:3" x14ac:dyDescent="0.2">
      <c r="A411" s="514" t="s">
        <v>2761</v>
      </c>
      <c r="B411" s="515" t="s">
        <v>1949</v>
      </c>
      <c r="C411" s="516">
        <v>1935.57</v>
      </c>
    </row>
    <row r="412" spans="1:3" x14ac:dyDescent="0.2">
      <c r="A412" s="514" t="s">
        <v>2761</v>
      </c>
      <c r="B412" s="515" t="s">
        <v>1949</v>
      </c>
      <c r="C412" s="516">
        <v>1935.57</v>
      </c>
    </row>
    <row r="413" spans="1:3" x14ac:dyDescent="0.2">
      <c r="A413" s="514" t="s">
        <v>2761</v>
      </c>
      <c r="B413" s="515" t="s">
        <v>1949</v>
      </c>
      <c r="C413" s="516">
        <v>1935.57</v>
      </c>
    </row>
    <row r="414" spans="1:3" x14ac:dyDescent="0.2">
      <c r="A414" s="514" t="s">
        <v>2761</v>
      </c>
      <c r="B414" s="515" t="s">
        <v>1949</v>
      </c>
      <c r="C414" s="516">
        <v>1935.57</v>
      </c>
    </row>
    <row r="415" spans="1:3" x14ac:dyDescent="0.2">
      <c r="A415" s="514" t="s">
        <v>2761</v>
      </c>
      <c r="B415" s="515" t="s">
        <v>1949</v>
      </c>
      <c r="C415" s="516">
        <v>1935.57</v>
      </c>
    </row>
    <row r="416" spans="1:3" x14ac:dyDescent="0.2">
      <c r="A416" s="514" t="s">
        <v>2761</v>
      </c>
      <c r="B416" s="515" t="s">
        <v>1949</v>
      </c>
      <c r="C416" s="516">
        <v>1935.57</v>
      </c>
    </row>
    <row r="417" spans="1:3" x14ac:dyDescent="0.2">
      <c r="A417" s="514" t="s">
        <v>2761</v>
      </c>
      <c r="B417" s="515" t="s">
        <v>1949</v>
      </c>
      <c r="C417" s="516">
        <v>1935.58</v>
      </c>
    </row>
    <row r="418" spans="1:3" x14ac:dyDescent="0.2">
      <c r="A418" s="514" t="s">
        <v>2761</v>
      </c>
      <c r="B418" s="515" t="s">
        <v>1981</v>
      </c>
      <c r="C418" s="516">
        <v>1935.58</v>
      </c>
    </row>
    <row r="419" spans="1:3" x14ac:dyDescent="0.2">
      <c r="A419" s="514" t="s">
        <v>2761</v>
      </c>
      <c r="B419" s="515" t="s">
        <v>1981</v>
      </c>
      <c r="C419" s="516">
        <v>1935.58</v>
      </c>
    </row>
    <row r="420" spans="1:3" x14ac:dyDescent="0.2">
      <c r="A420" s="514" t="s">
        <v>2761</v>
      </c>
      <c r="B420" s="515" t="s">
        <v>1981</v>
      </c>
      <c r="C420" s="516">
        <v>1935.58</v>
      </c>
    </row>
    <row r="421" spans="1:3" x14ac:dyDescent="0.2">
      <c r="A421" s="514" t="s">
        <v>2761</v>
      </c>
      <c r="B421" s="515" t="s">
        <v>1981</v>
      </c>
      <c r="C421" s="516">
        <v>1935.58</v>
      </c>
    </row>
    <row r="422" spans="1:3" x14ac:dyDescent="0.2">
      <c r="A422" s="514" t="s">
        <v>2761</v>
      </c>
      <c r="B422" s="515" t="s">
        <v>1981</v>
      </c>
      <c r="C422" s="516">
        <v>1935.58</v>
      </c>
    </row>
    <row r="423" spans="1:3" x14ac:dyDescent="0.2">
      <c r="A423" s="514" t="s">
        <v>2761</v>
      </c>
      <c r="B423" s="515" t="s">
        <v>1981</v>
      </c>
      <c r="C423" s="516">
        <v>1935.58</v>
      </c>
    </row>
    <row r="424" spans="1:3" x14ac:dyDescent="0.2">
      <c r="A424" s="514" t="s">
        <v>2761</v>
      </c>
      <c r="B424" s="515" t="s">
        <v>1981</v>
      </c>
      <c r="C424" s="516">
        <v>1935.58</v>
      </c>
    </row>
    <row r="425" spans="1:3" x14ac:dyDescent="0.2">
      <c r="A425" s="514" t="s">
        <v>2761</v>
      </c>
      <c r="B425" s="515" t="s">
        <v>1981</v>
      </c>
      <c r="C425" s="516">
        <v>1935.58</v>
      </c>
    </row>
    <row r="426" spans="1:3" x14ac:dyDescent="0.2">
      <c r="A426" s="514" t="s">
        <v>2761</v>
      </c>
      <c r="B426" s="515" t="s">
        <v>1981</v>
      </c>
      <c r="C426" s="516">
        <v>1935.58</v>
      </c>
    </row>
    <row r="427" spans="1:3" x14ac:dyDescent="0.2">
      <c r="A427" s="514" t="s">
        <v>2761</v>
      </c>
      <c r="B427" s="515" t="s">
        <v>1981</v>
      </c>
      <c r="C427" s="516">
        <v>1935.57</v>
      </c>
    </row>
    <row r="428" spans="1:3" x14ac:dyDescent="0.2">
      <c r="A428" s="514" t="s">
        <v>2761</v>
      </c>
      <c r="B428" s="515" t="s">
        <v>1981</v>
      </c>
      <c r="C428" s="516">
        <v>1935.57</v>
      </c>
    </row>
    <row r="429" spans="1:3" x14ac:dyDescent="0.2">
      <c r="A429" s="514" t="s">
        <v>2769</v>
      </c>
      <c r="B429" s="515" t="s">
        <v>1970</v>
      </c>
      <c r="C429" s="516">
        <v>385.17</v>
      </c>
    </row>
    <row r="430" spans="1:3" x14ac:dyDescent="0.2">
      <c r="A430" s="514" t="s">
        <v>2770</v>
      </c>
      <c r="B430" s="515" t="s">
        <v>1985</v>
      </c>
      <c r="C430" s="516">
        <v>1438.66</v>
      </c>
    </row>
    <row r="431" spans="1:3" x14ac:dyDescent="0.2">
      <c r="A431" s="514" t="s">
        <v>2771</v>
      </c>
      <c r="B431" s="515" t="s">
        <v>1985</v>
      </c>
      <c r="C431" s="516">
        <v>1438.66</v>
      </c>
    </row>
    <row r="432" spans="1:3" x14ac:dyDescent="0.2">
      <c r="A432" s="514" t="s">
        <v>2772</v>
      </c>
      <c r="B432" s="515" t="s">
        <v>1985</v>
      </c>
      <c r="C432" s="516">
        <v>1438.66</v>
      </c>
    </row>
    <row r="433" spans="1:3" x14ac:dyDescent="0.2">
      <c r="A433" s="514" t="s">
        <v>2773</v>
      </c>
      <c r="B433" s="515" t="s">
        <v>1985</v>
      </c>
      <c r="C433" s="516">
        <v>1438.66</v>
      </c>
    </row>
    <row r="434" spans="1:3" x14ac:dyDescent="0.2">
      <c r="A434" s="514" t="s">
        <v>2774</v>
      </c>
      <c r="B434" s="515" t="s">
        <v>1985</v>
      </c>
      <c r="C434" s="516">
        <v>1438.66</v>
      </c>
    </row>
    <row r="435" spans="1:3" x14ac:dyDescent="0.2">
      <c r="A435" s="514" t="s">
        <v>2775</v>
      </c>
      <c r="B435" s="515" t="s">
        <v>1985</v>
      </c>
      <c r="C435" s="516">
        <v>1438.66</v>
      </c>
    </row>
    <row r="436" spans="1:3" x14ac:dyDescent="0.2">
      <c r="A436" s="514" t="s">
        <v>2776</v>
      </c>
      <c r="B436" s="515" t="s">
        <v>1985</v>
      </c>
      <c r="C436" s="516">
        <v>1438.66</v>
      </c>
    </row>
    <row r="437" spans="1:3" x14ac:dyDescent="0.2">
      <c r="A437" s="514" t="s">
        <v>2777</v>
      </c>
      <c r="B437" s="515" t="s">
        <v>1985</v>
      </c>
      <c r="C437" s="516">
        <v>1438.66</v>
      </c>
    </row>
    <row r="438" spans="1:3" x14ac:dyDescent="0.2">
      <c r="A438" s="514" t="s">
        <v>2778</v>
      </c>
      <c r="B438" s="515" t="s">
        <v>1985</v>
      </c>
      <c r="C438" s="516">
        <v>1438.66</v>
      </c>
    </row>
    <row r="439" spans="1:3" x14ac:dyDescent="0.2">
      <c r="A439" s="514" t="s">
        <v>2779</v>
      </c>
      <c r="B439" s="515" t="s">
        <v>1985</v>
      </c>
      <c r="C439" s="516">
        <v>1438.66</v>
      </c>
    </row>
    <row r="440" spans="1:3" x14ac:dyDescent="0.2">
      <c r="A440" s="514" t="s">
        <v>2780</v>
      </c>
      <c r="B440" s="515" t="s">
        <v>1985</v>
      </c>
      <c r="C440" s="516">
        <v>1438.66</v>
      </c>
    </row>
    <row r="441" spans="1:3" x14ac:dyDescent="0.2">
      <c r="A441" s="514" t="s">
        <v>2781</v>
      </c>
      <c r="B441" s="515" t="s">
        <v>1985</v>
      </c>
      <c r="C441" s="516">
        <v>1438.66</v>
      </c>
    </row>
    <row r="442" spans="1:3" x14ac:dyDescent="0.2">
      <c r="A442" s="514" t="s">
        <v>2782</v>
      </c>
      <c r="B442" s="515" t="s">
        <v>1985</v>
      </c>
      <c r="C442" s="516">
        <v>1438.66</v>
      </c>
    </row>
    <row r="443" spans="1:3" x14ac:dyDescent="0.2">
      <c r="A443" s="514" t="s">
        <v>2783</v>
      </c>
      <c r="B443" s="515" t="s">
        <v>1970</v>
      </c>
      <c r="C443" s="516">
        <v>302.73</v>
      </c>
    </row>
    <row r="444" spans="1:3" x14ac:dyDescent="0.2">
      <c r="A444" s="514" t="s">
        <v>2784</v>
      </c>
      <c r="B444" s="515" t="s">
        <v>1970</v>
      </c>
      <c r="C444" s="516">
        <v>302.73</v>
      </c>
    </row>
    <row r="445" spans="1:3" x14ac:dyDescent="0.2">
      <c r="A445" s="514" t="s">
        <v>2785</v>
      </c>
      <c r="B445" s="515" t="s">
        <v>1970</v>
      </c>
      <c r="C445" s="516">
        <v>302.73</v>
      </c>
    </row>
    <row r="446" spans="1:3" x14ac:dyDescent="0.2">
      <c r="A446" s="514" t="s">
        <v>2786</v>
      </c>
      <c r="B446" s="515" t="s">
        <v>1970</v>
      </c>
      <c r="C446" s="516">
        <v>302.73</v>
      </c>
    </row>
    <row r="447" spans="1:3" x14ac:dyDescent="0.2">
      <c r="A447" s="514" t="s">
        <v>2787</v>
      </c>
      <c r="B447" s="515" t="s">
        <v>1970</v>
      </c>
      <c r="C447" s="516">
        <v>302.73</v>
      </c>
    </row>
    <row r="448" spans="1:3" x14ac:dyDescent="0.2">
      <c r="A448" s="514" t="s">
        <v>2788</v>
      </c>
      <c r="B448" s="515" t="s">
        <v>1970</v>
      </c>
      <c r="C448" s="516">
        <v>302.73</v>
      </c>
    </row>
    <row r="449" spans="1:3" x14ac:dyDescent="0.2">
      <c r="A449" s="514" t="s">
        <v>2789</v>
      </c>
      <c r="B449" s="515" t="s">
        <v>1970</v>
      </c>
      <c r="C449" s="516">
        <v>302.73</v>
      </c>
    </row>
    <row r="450" spans="1:3" x14ac:dyDescent="0.2">
      <c r="A450" s="514" t="s">
        <v>2790</v>
      </c>
      <c r="B450" s="515" t="s">
        <v>1970</v>
      </c>
      <c r="C450" s="516">
        <v>302.73</v>
      </c>
    </row>
    <row r="451" spans="1:3" x14ac:dyDescent="0.2">
      <c r="A451" s="514" t="s">
        <v>2791</v>
      </c>
      <c r="B451" s="515" t="s">
        <v>1970</v>
      </c>
      <c r="C451" s="516">
        <v>302.73</v>
      </c>
    </row>
    <row r="452" spans="1:3" x14ac:dyDescent="0.2">
      <c r="A452" s="514" t="s">
        <v>2792</v>
      </c>
      <c r="B452" s="515" t="s">
        <v>1970</v>
      </c>
      <c r="C452" s="516">
        <v>302.73</v>
      </c>
    </row>
    <row r="453" spans="1:3" x14ac:dyDescent="0.2">
      <c r="A453" s="514" t="s">
        <v>2793</v>
      </c>
      <c r="B453" s="515" t="s">
        <v>1984</v>
      </c>
      <c r="C453" s="516">
        <v>835.2</v>
      </c>
    </row>
    <row r="454" spans="1:3" x14ac:dyDescent="0.2">
      <c r="A454" s="514" t="s">
        <v>2794</v>
      </c>
      <c r="B454" s="515" t="s">
        <v>1984</v>
      </c>
      <c r="C454" s="516">
        <v>835.2</v>
      </c>
    </row>
    <row r="455" spans="1:3" x14ac:dyDescent="0.2">
      <c r="A455" s="514" t="s">
        <v>2795</v>
      </c>
      <c r="B455" s="515" t="s">
        <v>1963</v>
      </c>
      <c r="C455" s="516">
        <v>1614.72</v>
      </c>
    </row>
    <row r="456" spans="1:3" x14ac:dyDescent="0.2">
      <c r="A456" s="514" t="s">
        <v>2796</v>
      </c>
      <c r="B456" s="515" t="s">
        <v>1963</v>
      </c>
      <c r="C456" s="516">
        <v>1614.72</v>
      </c>
    </row>
    <row r="457" spans="1:3" x14ac:dyDescent="0.2">
      <c r="A457" s="514" t="s">
        <v>2797</v>
      </c>
      <c r="B457" s="515" t="s">
        <v>1963</v>
      </c>
      <c r="C457" s="516">
        <v>1614.72</v>
      </c>
    </row>
    <row r="458" spans="1:3" x14ac:dyDescent="0.2">
      <c r="A458" s="514" t="s">
        <v>2798</v>
      </c>
      <c r="B458" s="515" t="s">
        <v>1963</v>
      </c>
      <c r="C458" s="516">
        <v>1614.72</v>
      </c>
    </row>
    <row r="459" spans="1:3" x14ac:dyDescent="0.2">
      <c r="A459" s="514" t="s">
        <v>2799</v>
      </c>
      <c r="B459" s="515" t="s">
        <v>1963</v>
      </c>
      <c r="C459" s="516">
        <v>1614.72</v>
      </c>
    </row>
    <row r="460" spans="1:3" x14ac:dyDescent="0.2">
      <c r="A460" s="514" t="s">
        <v>2800</v>
      </c>
      <c r="B460" s="515" t="s">
        <v>1963</v>
      </c>
      <c r="C460" s="516">
        <v>1614.72</v>
      </c>
    </row>
    <row r="461" spans="1:3" x14ac:dyDescent="0.2">
      <c r="A461" s="514" t="s">
        <v>2801</v>
      </c>
      <c r="B461" s="515" t="s">
        <v>1963</v>
      </c>
      <c r="C461" s="516">
        <v>1614.72</v>
      </c>
    </row>
    <row r="462" spans="1:3" x14ac:dyDescent="0.2">
      <c r="A462" s="514" t="s">
        <v>2802</v>
      </c>
      <c r="B462" s="515" t="s">
        <v>1963</v>
      </c>
      <c r="C462" s="516">
        <v>1614.72</v>
      </c>
    </row>
    <row r="463" spans="1:3" x14ac:dyDescent="0.2">
      <c r="A463" s="514" t="s">
        <v>2803</v>
      </c>
      <c r="B463" s="515" t="s">
        <v>1963</v>
      </c>
      <c r="C463" s="516">
        <v>1614.72</v>
      </c>
    </row>
    <row r="464" spans="1:3" x14ac:dyDescent="0.2">
      <c r="A464" s="514" t="s">
        <v>2804</v>
      </c>
      <c r="B464" s="515" t="s">
        <v>1963</v>
      </c>
      <c r="C464" s="516">
        <v>1614.72</v>
      </c>
    </row>
    <row r="465" spans="1:3" x14ac:dyDescent="0.2">
      <c r="A465" s="514" t="s">
        <v>2805</v>
      </c>
      <c r="B465" s="515" t="s">
        <v>1984</v>
      </c>
      <c r="C465" s="516">
        <v>835.2</v>
      </c>
    </row>
    <row r="466" spans="1:3" x14ac:dyDescent="0.2">
      <c r="A466" s="514" t="s">
        <v>2806</v>
      </c>
      <c r="B466" s="515" t="s">
        <v>1984</v>
      </c>
      <c r="C466" s="516">
        <v>835.2</v>
      </c>
    </row>
    <row r="467" spans="1:3" x14ac:dyDescent="0.2">
      <c r="A467" s="514" t="s">
        <v>2807</v>
      </c>
      <c r="B467" s="515" t="s">
        <v>1984</v>
      </c>
      <c r="C467" s="516">
        <v>835.2</v>
      </c>
    </row>
    <row r="468" spans="1:3" x14ac:dyDescent="0.2">
      <c r="A468" s="514" t="s">
        <v>2808</v>
      </c>
      <c r="B468" s="515" t="s">
        <v>1984</v>
      </c>
      <c r="C468" s="516">
        <v>835.2</v>
      </c>
    </row>
    <row r="469" spans="1:3" x14ac:dyDescent="0.2">
      <c r="A469" s="514" t="s">
        <v>2809</v>
      </c>
      <c r="B469" s="515" t="s">
        <v>1984</v>
      </c>
      <c r="C469" s="516">
        <v>835.2</v>
      </c>
    </row>
    <row r="470" spans="1:3" x14ac:dyDescent="0.2">
      <c r="A470" s="514" t="s">
        <v>2810</v>
      </c>
      <c r="B470" s="515" t="s">
        <v>1984</v>
      </c>
      <c r="C470" s="516">
        <v>835.2</v>
      </c>
    </row>
    <row r="471" spans="1:3" x14ac:dyDescent="0.2">
      <c r="A471" s="514" t="s">
        <v>2811</v>
      </c>
      <c r="B471" s="515" t="s">
        <v>1970</v>
      </c>
      <c r="C471" s="516">
        <v>385.17</v>
      </c>
    </row>
    <row r="472" spans="1:3" x14ac:dyDescent="0.2">
      <c r="A472" s="514" t="s">
        <v>2812</v>
      </c>
      <c r="B472" s="515" t="s">
        <v>1970</v>
      </c>
      <c r="C472" s="516">
        <v>1051.25</v>
      </c>
    </row>
    <row r="473" spans="1:3" x14ac:dyDescent="0.2">
      <c r="A473" s="514" t="s">
        <v>2813</v>
      </c>
      <c r="B473" s="515" t="s">
        <v>1970</v>
      </c>
      <c r="C473" s="516">
        <v>1051.25</v>
      </c>
    </row>
    <row r="474" spans="1:3" x14ac:dyDescent="0.2">
      <c r="A474" s="514" t="s">
        <v>2814</v>
      </c>
      <c r="B474" s="515" t="s">
        <v>1970</v>
      </c>
      <c r="C474" s="516">
        <v>1051.25</v>
      </c>
    </row>
    <row r="475" spans="1:3" x14ac:dyDescent="0.2">
      <c r="A475" s="514" t="s">
        <v>2815</v>
      </c>
      <c r="B475" s="515" t="s">
        <v>1970</v>
      </c>
      <c r="C475" s="516">
        <v>1051.25</v>
      </c>
    </row>
    <row r="476" spans="1:3" x14ac:dyDescent="0.2">
      <c r="A476" s="514" t="s">
        <v>2816</v>
      </c>
      <c r="B476" s="515" t="s">
        <v>1970</v>
      </c>
      <c r="C476" s="516">
        <v>1051.25</v>
      </c>
    </row>
    <row r="477" spans="1:3" x14ac:dyDescent="0.2">
      <c r="A477" s="514" t="s">
        <v>2817</v>
      </c>
      <c r="B477" s="515" t="s">
        <v>1970</v>
      </c>
      <c r="C477" s="516">
        <v>1051.25</v>
      </c>
    </row>
    <row r="478" spans="1:3" x14ac:dyDescent="0.2">
      <c r="A478" s="514" t="s">
        <v>2818</v>
      </c>
      <c r="B478" s="515" t="s">
        <v>1970</v>
      </c>
      <c r="C478" s="516">
        <v>1051.25</v>
      </c>
    </row>
    <row r="479" spans="1:3" x14ac:dyDescent="0.2">
      <c r="A479" s="514" t="s">
        <v>2819</v>
      </c>
      <c r="B479" s="515" t="s">
        <v>1970</v>
      </c>
      <c r="C479" s="516">
        <v>1051.25</v>
      </c>
    </row>
    <row r="480" spans="1:3" x14ac:dyDescent="0.2">
      <c r="A480" s="514" t="s">
        <v>2820</v>
      </c>
      <c r="B480" s="515" t="s">
        <v>1970</v>
      </c>
      <c r="C480" s="516">
        <v>1051.25</v>
      </c>
    </row>
    <row r="481" spans="1:3" x14ac:dyDescent="0.2">
      <c r="A481" s="514" t="s">
        <v>2821</v>
      </c>
      <c r="B481" s="515" t="s">
        <v>1970</v>
      </c>
      <c r="C481" s="516">
        <v>1051.25</v>
      </c>
    </row>
    <row r="482" spans="1:3" x14ac:dyDescent="0.2">
      <c r="A482" s="514" t="s">
        <v>2822</v>
      </c>
      <c r="B482" s="515" t="s">
        <v>1970</v>
      </c>
      <c r="C482" s="516">
        <v>1051.25</v>
      </c>
    </row>
    <row r="483" spans="1:3" x14ac:dyDescent="0.2">
      <c r="A483" s="514" t="s">
        <v>2823</v>
      </c>
      <c r="B483" s="515" t="s">
        <v>1970</v>
      </c>
      <c r="C483" s="516">
        <v>1051.25</v>
      </c>
    </row>
    <row r="484" spans="1:3" x14ac:dyDescent="0.2">
      <c r="A484" s="514" t="s">
        <v>2824</v>
      </c>
      <c r="B484" s="515" t="s">
        <v>1970</v>
      </c>
      <c r="C484" s="516">
        <v>1051.25</v>
      </c>
    </row>
    <row r="485" spans="1:3" x14ac:dyDescent="0.2">
      <c r="A485" s="514" t="s">
        <v>2825</v>
      </c>
      <c r="B485" s="515" t="s">
        <v>1970</v>
      </c>
      <c r="C485" s="516">
        <v>1051.25</v>
      </c>
    </row>
    <row r="486" spans="1:3" x14ac:dyDescent="0.2">
      <c r="A486" s="514" t="s">
        <v>2826</v>
      </c>
      <c r="B486" s="515" t="s">
        <v>1970</v>
      </c>
      <c r="C486" s="516">
        <v>1051.25</v>
      </c>
    </row>
    <row r="487" spans="1:3" x14ac:dyDescent="0.2">
      <c r="A487" s="514" t="s">
        <v>2827</v>
      </c>
      <c r="B487" s="515" t="s">
        <v>1970</v>
      </c>
      <c r="C487" s="516">
        <v>1051.25</v>
      </c>
    </row>
    <row r="488" spans="1:3" x14ac:dyDescent="0.2">
      <c r="A488" s="514" t="s">
        <v>2828</v>
      </c>
      <c r="B488" s="515" t="s">
        <v>1970</v>
      </c>
      <c r="C488" s="516">
        <v>1051.25</v>
      </c>
    </row>
    <row r="489" spans="1:3" x14ac:dyDescent="0.2">
      <c r="A489" s="514" t="s">
        <v>2829</v>
      </c>
      <c r="B489" s="515" t="s">
        <v>1970</v>
      </c>
      <c r="C489" s="516">
        <v>1051.25</v>
      </c>
    </row>
    <row r="490" spans="1:3" x14ac:dyDescent="0.2">
      <c r="A490" s="514" t="s">
        <v>2830</v>
      </c>
      <c r="B490" s="515" t="s">
        <v>1970</v>
      </c>
      <c r="C490" s="516">
        <v>1051.25</v>
      </c>
    </row>
    <row r="491" spans="1:3" x14ac:dyDescent="0.2">
      <c r="A491" s="514" t="s">
        <v>2831</v>
      </c>
      <c r="B491" s="515" t="s">
        <v>1970</v>
      </c>
      <c r="C491" s="516">
        <v>1051.25</v>
      </c>
    </row>
    <row r="492" spans="1:3" x14ac:dyDescent="0.2">
      <c r="A492" s="514" t="s">
        <v>2832</v>
      </c>
      <c r="B492" s="515" t="s">
        <v>1970</v>
      </c>
      <c r="C492" s="516">
        <v>1051.25</v>
      </c>
    </row>
    <row r="493" spans="1:3" x14ac:dyDescent="0.2">
      <c r="A493" s="514" t="s">
        <v>2833</v>
      </c>
      <c r="B493" s="515" t="s">
        <v>1970</v>
      </c>
      <c r="C493" s="516">
        <v>1051.25</v>
      </c>
    </row>
    <row r="494" spans="1:3" x14ac:dyDescent="0.2">
      <c r="A494" s="514" t="s">
        <v>2834</v>
      </c>
      <c r="B494" s="515" t="s">
        <v>1970</v>
      </c>
      <c r="C494" s="516">
        <v>1051.25</v>
      </c>
    </row>
    <row r="495" spans="1:3" x14ac:dyDescent="0.2">
      <c r="A495" s="514" t="s">
        <v>2835</v>
      </c>
      <c r="B495" s="515" t="s">
        <v>1970</v>
      </c>
      <c r="C495" s="516">
        <v>1051.25</v>
      </c>
    </row>
    <row r="496" spans="1:3" x14ac:dyDescent="0.2">
      <c r="A496" s="514" t="s">
        <v>2836</v>
      </c>
      <c r="B496" s="515" t="s">
        <v>1970</v>
      </c>
      <c r="C496" s="516">
        <v>1051.25</v>
      </c>
    </row>
    <row r="497" spans="1:3" x14ac:dyDescent="0.2">
      <c r="A497" s="514" t="s">
        <v>2837</v>
      </c>
      <c r="B497" s="515" t="s">
        <v>1970</v>
      </c>
      <c r="C497" s="516">
        <v>1051.25</v>
      </c>
    </row>
    <row r="498" spans="1:3" x14ac:dyDescent="0.2">
      <c r="A498" s="514" t="s">
        <v>2838</v>
      </c>
      <c r="B498" s="515" t="s">
        <v>1970</v>
      </c>
      <c r="C498" s="516">
        <v>1051.25</v>
      </c>
    </row>
    <row r="499" spans="1:3" x14ac:dyDescent="0.2">
      <c r="A499" s="514" t="s">
        <v>2839</v>
      </c>
      <c r="B499" s="515" t="s">
        <v>1970</v>
      </c>
      <c r="C499" s="516">
        <v>1051.25</v>
      </c>
    </row>
    <row r="500" spans="1:3" x14ac:dyDescent="0.2">
      <c r="A500" s="514" t="s">
        <v>2840</v>
      </c>
      <c r="B500" s="515" t="s">
        <v>1970</v>
      </c>
      <c r="C500" s="516">
        <v>1051.25</v>
      </c>
    </row>
    <row r="501" spans="1:3" x14ac:dyDescent="0.2">
      <c r="A501" s="514" t="s">
        <v>2841</v>
      </c>
      <c r="B501" s="515" t="s">
        <v>1970</v>
      </c>
      <c r="C501" s="516">
        <v>1051.25</v>
      </c>
    </row>
    <row r="502" spans="1:3" x14ac:dyDescent="0.2">
      <c r="A502" s="514" t="s">
        <v>2842</v>
      </c>
      <c r="B502" s="515" t="s">
        <v>1991</v>
      </c>
      <c r="C502" s="516">
        <v>1677.79</v>
      </c>
    </row>
    <row r="503" spans="1:3" x14ac:dyDescent="0.2">
      <c r="A503" s="514" t="s">
        <v>2843</v>
      </c>
      <c r="B503" s="515" t="s">
        <v>1991</v>
      </c>
      <c r="C503" s="516">
        <v>1677.79</v>
      </c>
    </row>
    <row r="504" spans="1:3" x14ac:dyDescent="0.2">
      <c r="A504" s="514" t="s">
        <v>2844</v>
      </c>
      <c r="B504" s="515" t="s">
        <v>1991</v>
      </c>
      <c r="C504" s="516">
        <v>1677.79</v>
      </c>
    </row>
    <row r="505" spans="1:3" x14ac:dyDescent="0.2">
      <c r="A505" s="514" t="s">
        <v>2845</v>
      </c>
      <c r="B505" s="515" t="s">
        <v>1970</v>
      </c>
      <c r="C505" s="516">
        <v>385.17</v>
      </c>
    </row>
    <row r="506" spans="1:3" x14ac:dyDescent="0.2">
      <c r="A506" s="514" t="s">
        <v>2846</v>
      </c>
      <c r="B506" s="515" t="s">
        <v>1970</v>
      </c>
      <c r="C506" s="516">
        <v>385.17</v>
      </c>
    </row>
    <row r="507" spans="1:3" x14ac:dyDescent="0.2">
      <c r="A507" s="514" t="s">
        <v>2847</v>
      </c>
      <c r="B507" s="515" t="s">
        <v>1970</v>
      </c>
      <c r="C507" s="516">
        <v>385.17</v>
      </c>
    </row>
    <row r="508" spans="1:3" x14ac:dyDescent="0.2">
      <c r="A508" s="514" t="s">
        <v>2848</v>
      </c>
      <c r="B508" s="515" t="s">
        <v>1970</v>
      </c>
      <c r="C508" s="516">
        <v>385.17</v>
      </c>
    </row>
    <row r="509" spans="1:3" x14ac:dyDescent="0.2">
      <c r="A509" s="514" t="s">
        <v>2849</v>
      </c>
      <c r="B509" s="515" t="s">
        <v>1970</v>
      </c>
      <c r="C509" s="516">
        <v>385.17</v>
      </c>
    </row>
    <row r="510" spans="1:3" x14ac:dyDescent="0.2">
      <c r="A510" s="514" t="s">
        <v>2850</v>
      </c>
      <c r="B510" s="515" t="s">
        <v>1970</v>
      </c>
      <c r="C510" s="516">
        <v>385.17</v>
      </c>
    </row>
    <row r="511" spans="1:3" x14ac:dyDescent="0.2">
      <c r="A511" s="514" t="s">
        <v>2851</v>
      </c>
      <c r="B511" s="515" t="s">
        <v>1970</v>
      </c>
      <c r="C511" s="516">
        <v>385.17</v>
      </c>
    </row>
    <row r="512" spans="1:3" x14ac:dyDescent="0.2">
      <c r="A512" s="514" t="s">
        <v>2852</v>
      </c>
      <c r="B512" s="515" t="s">
        <v>1970</v>
      </c>
      <c r="C512" s="516">
        <v>385.17</v>
      </c>
    </row>
    <row r="513" spans="1:3" x14ac:dyDescent="0.2">
      <c r="A513" s="514" t="s">
        <v>2853</v>
      </c>
      <c r="B513" s="515" t="s">
        <v>1970</v>
      </c>
      <c r="C513" s="516">
        <v>385.17</v>
      </c>
    </row>
    <row r="514" spans="1:3" x14ac:dyDescent="0.2">
      <c r="A514" s="514" t="s">
        <v>2854</v>
      </c>
      <c r="B514" s="515" t="s">
        <v>1974</v>
      </c>
      <c r="C514" s="516">
        <v>466.42</v>
      </c>
    </row>
    <row r="515" spans="1:3" x14ac:dyDescent="0.2">
      <c r="A515" s="514" t="s">
        <v>2855</v>
      </c>
      <c r="B515" s="515" t="s">
        <v>1974</v>
      </c>
      <c r="C515" s="516">
        <v>466.42</v>
      </c>
    </row>
    <row r="516" spans="1:3" x14ac:dyDescent="0.2">
      <c r="A516" s="514" t="s">
        <v>2856</v>
      </c>
      <c r="B516" s="515" t="s">
        <v>1974</v>
      </c>
      <c r="C516" s="516">
        <v>466.42</v>
      </c>
    </row>
    <row r="517" spans="1:3" x14ac:dyDescent="0.2">
      <c r="A517" s="514" t="s">
        <v>2857</v>
      </c>
      <c r="B517" s="515" t="s">
        <v>1948</v>
      </c>
      <c r="C517" s="516">
        <v>466.42</v>
      </c>
    </row>
    <row r="518" spans="1:3" x14ac:dyDescent="0.2">
      <c r="A518" s="514" t="s">
        <v>2858</v>
      </c>
      <c r="B518" s="515" t="s">
        <v>1948</v>
      </c>
      <c r="C518" s="516">
        <v>466.42</v>
      </c>
    </row>
    <row r="519" spans="1:3" x14ac:dyDescent="0.2">
      <c r="A519" s="514" t="s">
        <v>2859</v>
      </c>
      <c r="B519" s="515" t="s">
        <v>1948</v>
      </c>
      <c r="C519" s="516">
        <v>0</v>
      </c>
    </row>
    <row r="520" spans="1:3" x14ac:dyDescent="0.2">
      <c r="A520" s="514" t="s">
        <v>2860</v>
      </c>
      <c r="B520" s="515" t="s">
        <v>1948</v>
      </c>
      <c r="C520" s="516">
        <v>466.42</v>
      </c>
    </row>
    <row r="521" spans="1:3" x14ac:dyDescent="0.2">
      <c r="A521" s="514" t="s">
        <v>2861</v>
      </c>
      <c r="B521" s="515" t="s">
        <v>1948</v>
      </c>
      <c r="C521" s="516">
        <v>466.42</v>
      </c>
    </row>
    <row r="522" spans="1:3" x14ac:dyDescent="0.2">
      <c r="A522" s="514" t="s">
        <v>2862</v>
      </c>
      <c r="B522" s="515" t="s">
        <v>1975</v>
      </c>
      <c r="C522" s="516">
        <v>1467</v>
      </c>
    </row>
    <row r="523" spans="1:3" x14ac:dyDescent="0.2">
      <c r="A523" s="514" t="s">
        <v>2863</v>
      </c>
      <c r="B523" s="515" t="s">
        <v>1975</v>
      </c>
      <c r="C523" s="516">
        <v>1467</v>
      </c>
    </row>
    <row r="524" spans="1:3" x14ac:dyDescent="0.2">
      <c r="A524" s="514" t="s">
        <v>2864</v>
      </c>
      <c r="B524" s="515" t="s">
        <v>1975</v>
      </c>
      <c r="C524" s="516">
        <v>1467</v>
      </c>
    </row>
    <row r="525" spans="1:3" x14ac:dyDescent="0.2">
      <c r="A525" s="514" t="s">
        <v>2865</v>
      </c>
      <c r="B525" s="515" t="s">
        <v>1975</v>
      </c>
      <c r="C525" s="516">
        <v>1467</v>
      </c>
    </row>
    <row r="526" spans="1:3" x14ac:dyDescent="0.2">
      <c r="A526" s="514" t="s">
        <v>2866</v>
      </c>
      <c r="B526" s="515" t="s">
        <v>1975</v>
      </c>
      <c r="C526" s="516">
        <v>1467</v>
      </c>
    </row>
    <row r="527" spans="1:3" x14ac:dyDescent="0.2">
      <c r="A527" s="514" t="s">
        <v>2867</v>
      </c>
      <c r="B527" s="515" t="s">
        <v>1975</v>
      </c>
      <c r="C527" s="516">
        <v>1467</v>
      </c>
    </row>
    <row r="528" spans="1:3" x14ac:dyDescent="0.2">
      <c r="A528" s="514" t="s">
        <v>2868</v>
      </c>
      <c r="B528" s="515" t="s">
        <v>1975</v>
      </c>
      <c r="C528" s="516">
        <v>1467</v>
      </c>
    </row>
    <row r="529" spans="1:3" x14ac:dyDescent="0.2">
      <c r="A529" s="514" t="s">
        <v>2869</v>
      </c>
      <c r="B529" s="515" t="s">
        <v>1975</v>
      </c>
      <c r="C529" s="516">
        <v>1467</v>
      </c>
    </row>
    <row r="530" spans="1:3" x14ac:dyDescent="0.2">
      <c r="A530" s="514" t="s">
        <v>2870</v>
      </c>
      <c r="B530" s="515" t="s">
        <v>1975</v>
      </c>
      <c r="C530" s="516">
        <v>1467</v>
      </c>
    </row>
    <row r="531" spans="1:3" x14ac:dyDescent="0.2">
      <c r="A531" s="514" t="s">
        <v>2871</v>
      </c>
      <c r="B531" s="515" t="s">
        <v>1975</v>
      </c>
      <c r="C531" s="516">
        <v>1467</v>
      </c>
    </row>
    <row r="532" spans="1:3" x14ac:dyDescent="0.2">
      <c r="A532" s="514" t="s">
        <v>2872</v>
      </c>
      <c r="B532" s="515" t="s">
        <v>1976</v>
      </c>
      <c r="C532" s="516">
        <v>657</v>
      </c>
    </row>
    <row r="533" spans="1:3" x14ac:dyDescent="0.2">
      <c r="A533" s="514" t="s">
        <v>2873</v>
      </c>
      <c r="B533" s="515" t="s">
        <v>1976</v>
      </c>
      <c r="C533" s="516">
        <v>657</v>
      </c>
    </row>
    <row r="534" spans="1:3" x14ac:dyDescent="0.2">
      <c r="A534" s="514" t="s">
        <v>2874</v>
      </c>
      <c r="B534" s="515" t="s">
        <v>1976</v>
      </c>
      <c r="C534" s="516">
        <v>657</v>
      </c>
    </row>
    <row r="535" spans="1:3" x14ac:dyDescent="0.2">
      <c r="A535" s="514" t="s">
        <v>2875</v>
      </c>
      <c r="B535" s="515" t="s">
        <v>1976</v>
      </c>
      <c r="C535" s="516">
        <v>657</v>
      </c>
    </row>
    <row r="536" spans="1:3" x14ac:dyDescent="0.2">
      <c r="A536" s="514" t="s">
        <v>2876</v>
      </c>
      <c r="B536" s="515" t="s">
        <v>1976</v>
      </c>
      <c r="C536" s="516">
        <v>657</v>
      </c>
    </row>
    <row r="537" spans="1:3" x14ac:dyDescent="0.2">
      <c r="A537" s="514" t="s">
        <v>2877</v>
      </c>
      <c r="B537" s="515" t="s">
        <v>1976</v>
      </c>
      <c r="C537" s="516">
        <v>657</v>
      </c>
    </row>
    <row r="538" spans="1:3" x14ac:dyDescent="0.2">
      <c r="A538" s="514" t="s">
        <v>2878</v>
      </c>
      <c r="B538" s="515" t="s">
        <v>1976</v>
      </c>
      <c r="C538" s="516">
        <v>657</v>
      </c>
    </row>
    <row r="539" spans="1:3" x14ac:dyDescent="0.2">
      <c r="A539" s="514" t="s">
        <v>2879</v>
      </c>
      <c r="B539" s="515" t="s">
        <v>1976</v>
      </c>
      <c r="C539" s="516">
        <v>657</v>
      </c>
    </row>
    <row r="540" spans="1:3" x14ac:dyDescent="0.2">
      <c r="A540" s="514" t="s">
        <v>2880</v>
      </c>
      <c r="B540" s="515" t="s">
        <v>1976</v>
      </c>
      <c r="C540" s="516">
        <v>657</v>
      </c>
    </row>
    <row r="541" spans="1:3" x14ac:dyDescent="0.2">
      <c r="A541" s="514" t="s">
        <v>2881</v>
      </c>
      <c r="B541" s="515" t="s">
        <v>1976</v>
      </c>
      <c r="C541" s="516">
        <v>657</v>
      </c>
    </row>
    <row r="542" spans="1:3" x14ac:dyDescent="0.2">
      <c r="A542" s="514" t="s">
        <v>2882</v>
      </c>
      <c r="B542" s="515" t="s">
        <v>1976</v>
      </c>
      <c r="C542" s="516">
        <v>657</v>
      </c>
    </row>
    <row r="543" spans="1:3" x14ac:dyDescent="0.2">
      <c r="A543" s="514" t="s">
        <v>2883</v>
      </c>
      <c r="B543" s="515" t="s">
        <v>1976</v>
      </c>
      <c r="C543" s="516">
        <v>657</v>
      </c>
    </row>
    <row r="544" spans="1:3" x14ac:dyDescent="0.2">
      <c r="A544" s="514" t="s">
        <v>2884</v>
      </c>
      <c r="B544" s="515" t="s">
        <v>1976</v>
      </c>
      <c r="C544" s="516">
        <v>657</v>
      </c>
    </row>
    <row r="545" spans="1:3" x14ac:dyDescent="0.2">
      <c r="A545" s="514" t="s">
        <v>2885</v>
      </c>
      <c r="B545" s="515" t="s">
        <v>1976</v>
      </c>
      <c r="C545" s="516">
        <v>657</v>
      </c>
    </row>
    <row r="546" spans="1:3" x14ac:dyDescent="0.2">
      <c r="A546" s="514" t="s">
        <v>2886</v>
      </c>
      <c r="B546" s="515" t="s">
        <v>1976</v>
      </c>
      <c r="C546" s="516">
        <v>657</v>
      </c>
    </row>
    <row r="547" spans="1:3" x14ac:dyDescent="0.2">
      <c r="A547" s="514" t="s">
        <v>2887</v>
      </c>
      <c r="B547" s="515" t="s">
        <v>1976</v>
      </c>
      <c r="C547" s="516">
        <v>657</v>
      </c>
    </row>
    <row r="548" spans="1:3" x14ac:dyDescent="0.2">
      <c r="A548" s="514" t="s">
        <v>2888</v>
      </c>
      <c r="B548" s="515" t="s">
        <v>1976</v>
      </c>
      <c r="C548" s="516">
        <v>657</v>
      </c>
    </row>
    <row r="549" spans="1:3" x14ac:dyDescent="0.2">
      <c r="A549" s="514" t="s">
        <v>2889</v>
      </c>
      <c r="B549" s="515" t="s">
        <v>1976</v>
      </c>
      <c r="C549" s="516">
        <v>657</v>
      </c>
    </row>
    <row r="550" spans="1:3" x14ac:dyDescent="0.2">
      <c r="A550" s="514" t="s">
        <v>2890</v>
      </c>
      <c r="B550" s="515" t="s">
        <v>1976</v>
      </c>
      <c r="C550" s="516">
        <v>657</v>
      </c>
    </row>
    <row r="551" spans="1:3" x14ac:dyDescent="0.2">
      <c r="A551" s="514" t="s">
        <v>2891</v>
      </c>
      <c r="B551" s="515" t="s">
        <v>1976</v>
      </c>
      <c r="C551" s="516">
        <v>657</v>
      </c>
    </row>
    <row r="552" spans="1:3" x14ac:dyDescent="0.2">
      <c r="A552" s="514" t="s">
        <v>2892</v>
      </c>
      <c r="B552" s="515" t="s">
        <v>1976</v>
      </c>
      <c r="C552" s="516">
        <v>657</v>
      </c>
    </row>
    <row r="553" spans="1:3" x14ac:dyDescent="0.2">
      <c r="A553" s="514" t="s">
        <v>2893</v>
      </c>
      <c r="B553" s="515" t="s">
        <v>1976</v>
      </c>
      <c r="C553" s="516">
        <v>657</v>
      </c>
    </row>
    <row r="554" spans="1:3" x14ac:dyDescent="0.2">
      <c r="A554" s="514" t="s">
        <v>2894</v>
      </c>
      <c r="B554" s="515" t="s">
        <v>1976</v>
      </c>
      <c r="C554" s="516">
        <v>657</v>
      </c>
    </row>
    <row r="555" spans="1:3" x14ac:dyDescent="0.2">
      <c r="A555" s="514" t="s">
        <v>2895</v>
      </c>
      <c r="B555" s="515" t="s">
        <v>1976</v>
      </c>
      <c r="C555" s="516">
        <v>657</v>
      </c>
    </row>
    <row r="556" spans="1:3" x14ac:dyDescent="0.2">
      <c r="A556" s="514" t="s">
        <v>2896</v>
      </c>
      <c r="B556" s="515" t="s">
        <v>1974</v>
      </c>
      <c r="C556" s="516">
        <v>466.42</v>
      </c>
    </row>
    <row r="557" spans="1:3" x14ac:dyDescent="0.2">
      <c r="A557" s="514" t="s">
        <v>2897</v>
      </c>
      <c r="B557" s="515" t="s">
        <v>1970</v>
      </c>
      <c r="C557" s="516">
        <v>224.27</v>
      </c>
    </row>
    <row r="558" spans="1:3" x14ac:dyDescent="0.2">
      <c r="A558" s="514" t="s">
        <v>2898</v>
      </c>
      <c r="B558" s="515" t="s">
        <v>1970</v>
      </c>
      <c r="C558" s="516">
        <v>224.27</v>
      </c>
    </row>
    <row r="559" spans="1:3" x14ac:dyDescent="0.2">
      <c r="A559" s="514" t="s">
        <v>2899</v>
      </c>
      <c r="B559" s="515" t="s">
        <v>1970</v>
      </c>
      <c r="C559" s="516">
        <v>224.27</v>
      </c>
    </row>
    <row r="560" spans="1:3" x14ac:dyDescent="0.2">
      <c r="A560" s="514" t="s">
        <v>2900</v>
      </c>
      <c r="B560" s="515" t="s">
        <v>1970</v>
      </c>
      <c r="C560" s="516">
        <v>224.27</v>
      </c>
    </row>
    <row r="561" spans="1:3" x14ac:dyDescent="0.2">
      <c r="A561" s="514" t="s">
        <v>2901</v>
      </c>
      <c r="B561" s="515" t="s">
        <v>1970</v>
      </c>
      <c r="C561" s="516">
        <v>224.27</v>
      </c>
    </row>
    <row r="562" spans="1:3" x14ac:dyDescent="0.2">
      <c r="A562" s="514" t="s">
        <v>2902</v>
      </c>
      <c r="B562" s="515" t="s">
        <v>1956</v>
      </c>
      <c r="C562" s="516">
        <v>2100.77</v>
      </c>
    </row>
    <row r="563" spans="1:3" x14ac:dyDescent="0.2">
      <c r="A563" s="514" t="s">
        <v>2903</v>
      </c>
      <c r="B563" s="515" t="s">
        <v>1982</v>
      </c>
      <c r="C563" s="516">
        <v>925</v>
      </c>
    </row>
    <row r="564" spans="1:3" x14ac:dyDescent="0.2">
      <c r="A564" s="514" t="s">
        <v>2904</v>
      </c>
      <c r="B564" s="515" t="s">
        <v>1982</v>
      </c>
      <c r="C564" s="516">
        <v>925</v>
      </c>
    </row>
    <row r="565" spans="1:3" x14ac:dyDescent="0.2">
      <c r="A565" s="514" t="s">
        <v>2905</v>
      </c>
      <c r="B565" s="515" t="s">
        <v>1982</v>
      </c>
      <c r="C565" s="516">
        <v>925</v>
      </c>
    </row>
    <row r="566" spans="1:3" x14ac:dyDescent="0.2">
      <c r="A566" s="514" t="s">
        <v>2906</v>
      </c>
      <c r="B566" s="515" t="s">
        <v>1982</v>
      </c>
      <c r="C566" s="516">
        <v>925</v>
      </c>
    </row>
    <row r="567" spans="1:3" x14ac:dyDescent="0.2">
      <c r="A567" s="514" t="s">
        <v>2907</v>
      </c>
      <c r="B567" s="515" t="s">
        <v>1982</v>
      </c>
      <c r="C567" s="516">
        <v>925</v>
      </c>
    </row>
    <row r="568" spans="1:3" x14ac:dyDescent="0.2">
      <c r="A568" s="514" t="s">
        <v>2908</v>
      </c>
      <c r="B568" s="515" t="s">
        <v>1982</v>
      </c>
      <c r="C568" s="516">
        <v>925</v>
      </c>
    </row>
    <row r="569" spans="1:3" x14ac:dyDescent="0.2">
      <c r="A569" s="514" t="s">
        <v>2909</v>
      </c>
      <c r="B569" s="515" t="s">
        <v>1982</v>
      </c>
      <c r="C569" s="516">
        <v>925</v>
      </c>
    </row>
    <row r="570" spans="1:3" x14ac:dyDescent="0.2">
      <c r="A570" s="514" t="s">
        <v>2910</v>
      </c>
      <c r="B570" s="515" t="s">
        <v>1982</v>
      </c>
      <c r="C570" s="516">
        <v>925</v>
      </c>
    </row>
    <row r="571" spans="1:3" x14ac:dyDescent="0.2">
      <c r="A571" s="514" t="s">
        <v>2911</v>
      </c>
      <c r="B571" s="515" t="s">
        <v>1982</v>
      </c>
      <c r="C571" s="516">
        <v>925</v>
      </c>
    </row>
    <row r="572" spans="1:3" x14ac:dyDescent="0.2">
      <c r="A572" s="514" t="s">
        <v>2912</v>
      </c>
      <c r="B572" s="515" t="s">
        <v>1982</v>
      </c>
      <c r="C572" s="516">
        <v>925</v>
      </c>
    </row>
    <row r="573" spans="1:3" x14ac:dyDescent="0.2">
      <c r="A573" s="514" t="s">
        <v>2913</v>
      </c>
      <c r="B573" s="515" t="s">
        <v>1982</v>
      </c>
      <c r="C573" s="516">
        <v>925</v>
      </c>
    </row>
    <row r="574" spans="1:3" x14ac:dyDescent="0.2">
      <c r="A574" s="514" t="s">
        <v>2914</v>
      </c>
      <c r="B574" s="515" t="s">
        <v>1982</v>
      </c>
      <c r="C574" s="516">
        <v>925</v>
      </c>
    </row>
    <row r="575" spans="1:3" x14ac:dyDescent="0.2">
      <c r="A575" s="514" t="s">
        <v>2915</v>
      </c>
      <c r="B575" s="515" t="s">
        <v>1982</v>
      </c>
      <c r="C575" s="516">
        <v>925</v>
      </c>
    </row>
    <row r="576" spans="1:3" x14ac:dyDescent="0.2">
      <c r="A576" s="514" t="s">
        <v>2916</v>
      </c>
      <c r="B576" s="515" t="s">
        <v>1982</v>
      </c>
      <c r="C576" s="516">
        <v>925</v>
      </c>
    </row>
    <row r="577" spans="1:3" x14ac:dyDescent="0.2">
      <c r="A577" s="514" t="s">
        <v>2917</v>
      </c>
      <c r="B577" s="515" t="s">
        <v>1982</v>
      </c>
      <c r="C577" s="516">
        <v>925</v>
      </c>
    </row>
    <row r="578" spans="1:3" x14ac:dyDescent="0.2">
      <c r="A578" s="514" t="s">
        <v>2918</v>
      </c>
      <c r="B578" s="515" t="s">
        <v>1982</v>
      </c>
      <c r="C578" s="516">
        <v>925</v>
      </c>
    </row>
    <row r="579" spans="1:3" x14ac:dyDescent="0.2">
      <c r="A579" s="514" t="s">
        <v>2919</v>
      </c>
      <c r="B579" s="515" t="s">
        <v>1982</v>
      </c>
      <c r="C579" s="516">
        <v>925</v>
      </c>
    </row>
    <row r="580" spans="1:3" x14ac:dyDescent="0.2">
      <c r="A580" s="514" t="s">
        <v>2920</v>
      </c>
      <c r="B580" s="515" t="s">
        <v>1982</v>
      </c>
      <c r="C580" s="516">
        <v>925</v>
      </c>
    </row>
    <row r="581" spans="1:3" x14ac:dyDescent="0.2">
      <c r="A581" s="514" t="s">
        <v>2921</v>
      </c>
      <c r="B581" s="515" t="s">
        <v>1982</v>
      </c>
      <c r="C581" s="516">
        <v>925</v>
      </c>
    </row>
    <row r="582" spans="1:3" x14ac:dyDescent="0.2">
      <c r="A582" s="514" t="s">
        <v>2922</v>
      </c>
      <c r="B582" s="515" t="s">
        <v>1982</v>
      </c>
      <c r="C582" s="516">
        <v>925.01</v>
      </c>
    </row>
    <row r="583" spans="1:3" x14ac:dyDescent="0.2">
      <c r="A583" s="514" t="s">
        <v>2923</v>
      </c>
      <c r="B583" s="515" t="s">
        <v>1983</v>
      </c>
      <c r="C583" s="516">
        <v>525.64</v>
      </c>
    </row>
    <row r="584" spans="1:3" x14ac:dyDescent="0.2">
      <c r="A584" s="514" t="s">
        <v>2924</v>
      </c>
      <c r="B584" s="515" t="s">
        <v>1983</v>
      </c>
      <c r="C584" s="516">
        <v>525.64</v>
      </c>
    </row>
    <row r="585" spans="1:3" x14ac:dyDescent="0.2">
      <c r="A585" s="514" t="s">
        <v>2925</v>
      </c>
      <c r="B585" s="515" t="s">
        <v>1983</v>
      </c>
      <c r="C585" s="516">
        <v>525.64</v>
      </c>
    </row>
    <row r="586" spans="1:3" x14ac:dyDescent="0.2">
      <c r="A586" s="514" t="s">
        <v>2926</v>
      </c>
      <c r="B586" s="515" t="s">
        <v>1983</v>
      </c>
      <c r="C586" s="516">
        <v>525.64</v>
      </c>
    </row>
    <row r="587" spans="1:3" x14ac:dyDescent="0.2">
      <c r="A587" s="514" t="s">
        <v>2927</v>
      </c>
      <c r="B587" s="515" t="s">
        <v>1983</v>
      </c>
      <c r="C587" s="516">
        <v>525.64</v>
      </c>
    </row>
    <row r="588" spans="1:3" x14ac:dyDescent="0.2">
      <c r="A588" s="514" t="s">
        <v>2928</v>
      </c>
      <c r="B588" s="515" t="s">
        <v>1983</v>
      </c>
      <c r="C588" s="516">
        <v>525.64</v>
      </c>
    </row>
    <row r="589" spans="1:3" x14ac:dyDescent="0.2">
      <c r="A589" s="514" t="s">
        <v>2929</v>
      </c>
      <c r="B589" s="515" t="s">
        <v>1983</v>
      </c>
      <c r="C589" s="516">
        <v>525.64</v>
      </c>
    </row>
    <row r="590" spans="1:3" x14ac:dyDescent="0.2">
      <c r="A590" s="514" t="s">
        <v>2930</v>
      </c>
      <c r="B590" s="515" t="s">
        <v>1983</v>
      </c>
      <c r="C590" s="516">
        <v>525.64</v>
      </c>
    </row>
    <row r="591" spans="1:3" x14ac:dyDescent="0.2">
      <c r="A591" s="514" t="s">
        <v>2931</v>
      </c>
      <c r="B591" s="515" t="s">
        <v>1983</v>
      </c>
      <c r="C591" s="516">
        <v>525.64</v>
      </c>
    </row>
    <row r="592" spans="1:3" x14ac:dyDescent="0.2">
      <c r="A592" s="514" t="s">
        <v>2932</v>
      </c>
      <c r="B592" s="515" t="s">
        <v>1984</v>
      </c>
      <c r="C592" s="516">
        <v>835.2</v>
      </c>
    </row>
    <row r="593" spans="1:3" x14ac:dyDescent="0.2">
      <c r="A593" s="514" t="s">
        <v>2933</v>
      </c>
      <c r="B593" s="515" t="s">
        <v>1984</v>
      </c>
      <c r="C593" s="516">
        <v>835.2</v>
      </c>
    </row>
    <row r="594" spans="1:3" x14ac:dyDescent="0.2">
      <c r="A594" s="514" t="s">
        <v>2934</v>
      </c>
      <c r="B594" s="515" t="s">
        <v>1984</v>
      </c>
      <c r="C594" s="516">
        <v>835.2</v>
      </c>
    </row>
    <row r="595" spans="1:3" x14ac:dyDescent="0.2">
      <c r="A595" s="514" t="s">
        <v>2935</v>
      </c>
      <c r="B595" s="515" t="s">
        <v>1973</v>
      </c>
      <c r="C595" s="516">
        <v>713.4</v>
      </c>
    </row>
    <row r="596" spans="1:3" x14ac:dyDescent="0.2">
      <c r="A596" s="514" t="s">
        <v>2936</v>
      </c>
      <c r="B596" s="515" t="s">
        <v>1974</v>
      </c>
      <c r="C596" s="516">
        <v>466.42</v>
      </c>
    </row>
    <row r="597" spans="1:3" x14ac:dyDescent="0.2">
      <c r="A597" s="514" t="s">
        <v>2937</v>
      </c>
      <c r="B597" s="515" t="s">
        <v>1974</v>
      </c>
      <c r="C597" s="516">
        <v>466.42</v>
      </c>
    </row>
    <row r="598" spans="1:3" x14ac:dyDescent="0.2">
      <c r="A598" s="514" t="s">
        <v>2938</v>
      </c>
      <c r="B598" s="515" t="s">
        <v>1974</v>
      </c>
      <c r="C598" s="516">
        <v>466.42</v>
      </c>
    </row>
    <row r="599" spans="1:3" x14ac:dyDescent="0.2">
      <c r="A599" s="514" t="s">
        <v>2939</v>
      </c>
      <c r="B599" s="515" t="s">
        <v>1986</v>
      </c>
      <c r="C599" s="516">
        <v>3594.73</v>
      </c>
    </row>
    <row r="600" spans="1:3" x14ac:dyDescent="0.2">
      <c r="A600" s="514" t="s">
        <v>2940</v>
      </c>
      <c r="B600" s="515" t="s">
        <v>1986</v>
      </c>
      <c r="C600" s="516">
        <v>3594.73</v>
      </c>
    </row>
    <row r="601" spans="1:3" x14ac:dyDescent="0.2">
      <c r="A601" s="514" t="s">
        <v>2941</v>
      </c>
      <c r="B601" s="515" t="s">
        <v>1986</v>
      </c>
      <c r="C601" s="516">
        <v>3594.73</v>
      </c>
    </row>
    <row r="602" spans="1:3" x14ac:dyDescent="0.2">
      <c r="A602" s="514" t="s">
        <v>2942</v>
      </c>
      <c r="B602" s="515" t="s">
        <v>1986</v>
      </c>
      <c r="C602" s="516">
        <v>3594.73</v>
      </c>
    </row>
    <row r="603" spans="1:3" x14ac:dyDescent="0.2">
      <c r="A603" s="514" t="s">
        <v>2943</v>
      </c>
      <c r="B603" s="515" t="s">
        <v>1986</v>
      </c>
      <c r="C603" s="516">
        <v>3594.73</v>
      </c>
    </row>
    <row r="604" spans="1:3" x14ac:dyDescent="0.2">
      <c r="A604" s="514" t="s">
        <v>2944</v>
      </c>
      <c r="B604" s="515" t="s">
        <v>1986</v>
      </c>
      <c r="C604" s="516">
        <v>3594.73</v>
      </c>
    </row>
    <row r="605" spans="1:3" x14ac:dyDescent="0.2">
      <c r="A605" s="514" t="s">
        <v>2945</v>
      </c>
      <c r="B605" s="515" t="s">
        <v>1986</v>
      </c>
      <c r="C605" s="516">
        <v>3594.73</v>
      </c>
    </row>
    <row r="606" spans="1:3" x14ac:dyDescent="0.2">
      <c r="A606" s="514" t="s">
        <v>2946</v>
      </c>
      <c r="B606" s="515" t="s">
        <v>1987</v>
      </c>
      <c r="C606" s="516">
        <v>3784.5</v>
      </c>
    </row>
    <row r="607" spans="1:3" x14ac:dyDescent="0.2">
      <c r="A607" s="514" t="s">
        <v>2947</v>
      </c>
      <c r="B607" s="515" t="s">
        <v>1987</v>
      </c>
      <c r="C607" s="516">
        <v>3784.5</v>
      </c>
    </row>
    <row r="608" spans="1:3" x14ac:dyDescent="0.2">
      <c r="A608" s="514" t="s">
        <v>2948</v>
      </c>
      <c r="B608" s="515" t="s">
        <v>1987</v>
      </c>
      <c r="C608" s="516">
        <v>3784.5</v>
      </c>
    </row>
    <row r="609" spans="1:3" x14ac:dyDescent="0.2">
      <c r="A609" s="514" t="s">
        <v>2949</v>
      </c>
      <c r="B609" s="515" t="s">
        <v>1987</v>
      </c>
      <c r="C609" s="516">
        <v>3784.5</v>
      </c>
    </row>
    <row r="610" spans="1:3" x14ac:dyDescent="0.2">
      <c r="A610" s="514" t="s">
        <v>2950</v>
      </c>
      <c r="B610" s="515" t="s">
        <v>1987</v>
      </c>
      <c r="C610" s="516">
        <v>3784.5</v>
      </c>
    </row>
    <row r="611" spans="1:3" x14ac:dyDescent="0.2">
      <c r="A611" s="514" t="s">
        <v>2951</v>
      </c>
      <c r="B611" s="515" t="s">
        <v>1988</v>
      </c>
      <c r="C611" s="516">
        <v>11299.12</v>
      </c>
    </row>
    <row r="612" spans="1:3" x14ac:dyDescent="0.2">
      <c r="A612" s="514" t="s">
        <v>2952</v>
      </c>
      <c r="B612" s="515" t="s">
        <v>1988</v>
      </c>
      <c r="C612" s="516">
        <v>11299.12</v>
      </c>
    </row>
    <row r="613" spans="1:3" x14ac:dyDescent="0.2">
      <c r="A613" s="514" t="s">
        <v>2953</v>
      </c>
      <c r="B613" s="515" t="s">
        <v>1989</v>
      </c>
      <c r="C613" s="516">
        <v>4205</v>
      </c>
    </row>
    <row r="614" spans="1:3" x14ac:dyDescent="0.2">
      <c r="A614" s="514" t="s">
        <v>2954</v>
      </c>
      <c r="B614" s="515" t="s">
        <v>1989</v>
      </c>
      <c r="C614" s="516">
        <v>4205</v>
      </c>
    </row>
    <row r="615" spans="1:3" x14ac:dyDescent="0.2">
      <c r="A615" s="514" t="s">
        <v>2955</v>
      </c>
      <c r="B615" s="515" t="s">
        <v>1989</v>
      </c>
      <c r="C615" s="516">
        <v>4205</v>
      </c>
    </row>
    <row r="616" spans="1:3" x14ac:dyDescent="0.2">
      <c r="A616" s="514" t="s">
        <v>2956</v>
      </c>
      <c r="B616" s="515" t="s">
        <v>1989</v>
      </c>
      <c r="C616" s="516">
        <v>4205</v>
      </c>
    </row>
    <row r="617" spans="1:3" x14ac:dyDescent="0.2">
      <c r="A617" s="514" t="s">
        <v>2957</v>
      </c>
      <c r="B617" s="515" t="s">
        <v>1989</v>
      </c>
      <c r="C617" s="516">
        <v>4205</v>
      </c>
    </row>
    <row r="618" spans="1:3" x14ac:dyDescent="0.2">
      <c r="A618" s="514" t="s">
        <v>2958</v>
      </c>
      <c r="B618" s="515" t="s">
        <v>1990</v>
      </c>
      <c r="C618" s="516">
        <v>3364</v>
      </c>
    </row>
    <row r="619" spans="1:3" x14ac:dyDescent="0.2">
      <c r="A619" s="514" t="s">
        <v>2959</v>
      </c>
      <c r="B619" s="515" t="s">
        <v>1990</v>
      </c>
      <c r="C619" s="516">
        <v>3364</v>
      </c>
    </row>
    <row r="620" spans="1:3" x14ac:dyDescent="0.2">
      <c r="A620" s="514" t="s">
        <v>2960</v>
      </c>
      <c r="B620" s="515" t="s">
        <v>1990</v>
      </c>
      <c r="C620" s="516">
        <v>3364</v>
      </c>
    </row>
    <row r="621" spans="1:3" x14ac:dyDescent="0.2">
      <c r="A621" s="514" t="s">
        <v>2961</v>
      </c>
      <c r="B621" s="515" t="s">
        <v>1990</v>
      </c>
      <c r="C621" s="516">
        <v>3364</v>
      </c>
    </row>
    <row r="622" spans="1:3" x14ac:dyDescent="0.2">
      <c r="A622" s="514" t="s">
        <v>2962</v>
      </c>
      <c r="B622" s="515" t="s">
        <v>1966</v>
      </c>
      <c r="C622" s="516">
        <v>445.73</v>
      </c>
    </row>
    <row r="623" spans="1:3" x14ac:dyDescent="0.2">
      <c r="A623" s="514" t="s">
        <v>2963</v>
      </c>
      <c r="B623" s="515" t="s">
        <v>1966</v>
      </c>
      <c r="C623" s="516">
        <v>445.73</v>
      </c>
    </row>
    <row r="624" spans="1:3" x14ac:dyDescent="0.2">
      <c r="A624" s="514" t="s">
        <v>2964</v>
      </c>
      <c r="B624" s="515" t="s">
        <v>1966</v>
      </c>
      <c r="C624" s="516">
        <v>445.73</v>
      </c>
    </row>
    <row r="625" spans="1:3" x14ac:dyDescent="0.2">
      <c r="A625" s="514" t="s">
        <v>2965</v>
      </c>
      <c r="B625" s="515" t="s">
        <v>1966</v>
      </c>
      <c r="C625" s="516">
        <v>445.73</v>
      </c>
    </row>
    <row r="626" spans="1:3" x14ac:dyDescent="0.2">
      <c r="A626" s="514" t="s">
        <v>2966</v>
      </c>
      <c r="B626" s="515" t="s">
        <v>1966</v>
      </c>
      <c r="C626" s="516">
        <v>445.73</v>
      </c>
    </row>
    <row r="627" spans="1:3" x14ac:dyDescent="0.2">
      <c r="A627" s="514" t="s">
        <v>2967</v>
      </c>
      <c r="B627" s="515" t="s">
        <v>1966</v>
      </c>
      <c r="C627" s="516">
        <v>445.73</v>
      </c>
    </row>
    <row r="628" spans="1:3" x14ac:dyDescent="0.2">
      <c r="A628" s="514" t="s">
        <v>2968</v>
      </c>
      <c r="B628" s="515" t="s">
        <v>1966</v>
      </c>
      <c r="C628" s="516">
        <v>445.73</v>
      </c>
    </row>
    <row r="629" spans="1:3" x14ac:dyDescent="0.2">
      <c r="A629" s="514" t="s">
        <v>2969</v>
      </c>
      <c r="B629" s="515" t="s">
        <v>1966</v>
      </c>
      <c r="C629" s="516">
        <v>445.73</v>
      </c>
    </row>
    <row r="630" spans="1:3" x14ac:dyDescent="0.2">
      <c r="A630" s="514" t="s">
        <v>2970</v>
      </c>
      <c r="B630" s="515" t="s">
        <v>1966</v>
      </c>
      <c r="C630" s="516">
        <v>445.73</v>
      </c>
    </row>
    <row r="631" spans="1:3" x14ac:dyDescent="0.2">
      <c r="A631" s="514" t="s">
        <v>2971</v>
      </c>
      <c r="B631" s="515" t="s">
        <v>1966</v>
      </c>
      <c r="C631" s="516">
        <v>445.73</v>
      </c>
    </row>
    <row r="632" spans="1:3" x14ac:dyDescent="0.2">
      <c r="A632" s="514" t="s">
        <v>2972</v>
      </c>
      <c r="B632" s="515" t="s">
        <v>1990</v>
      </c>
      <c r="C632" s="516">
        <v>3364</v>
      </c>
    </row>
    <row r="633" spans="1:3" x14ac:dyDescent="0.2">
      <c r="A633" s="514" t="s">
        <v>2973</v>
      </c>
      <c r="B633" s="515" t="s">
        <v>1957</v>
      </c>
      <c r="C633" s="516">
        <v>4411.04</v>
      </c>
    </row>
    <row r="634" spans="1:3" x14ac:dyDescent="0.2">
      <c r="A634" s="514" t="s">
        <v>2974</v>
      </c>
      <c r="B634" s="515" t="s">
        <v>1957</v>
      </c>
      <c r="C634" s="516">
        <v>4411.04</v>
      </c>
    </row>
    <row r="635" spans="1:3" x14ac:dyDescent="0.2">
      <c r="A635" s="514" t="s">
        <v>2975</v>
      </c>
      <c r="B635" s="515" t="s">
        <v>1957</v>
      </c>
      <c r="C635" s="516">
        <v>4411.04</v>
      </c>
    </row>
    <row r="636" spans="1:3" x14ac:dyDescent="0.2">
      <c r="A636" s="514" t="s">
        <v>2976</v>
      </c>
      <c r="B636" s="515" t="s">
        <v>1957</v>
      </c>
      <c r="C636" s="516">
        <v>4411.04</v>
      </c>
    </row>
    <row r="637" spans="1:3" x14ac:dyDescent="0.2">
      <c r="A637" s="514" t="s">
        <v>2977</v>
      </c>
      <c r="B637" s="515" t="s">
        <v>1991</v>
      </c>
      <c r="C637" s="516">
        <v>1677.79</v>
      </c>
    </row>
    <row r="638" spans="1:3" x14ac:dyDescent="0.2">
      <c r="A638" s="514" t="s">
        <v>2978</v>
      </c>
      <c r="B638" s="515" t="s">
        <v>1991</v>
      </c>
      <c r="C638" s="516">
        <v>1677.79</v>
      </c>
    </row>
    <row r="639" spans="1:3" x14ac:dyDescent="0.2">
      <c r="A639" s="514" t="s">
        <v>2979</v>
      </c>
      <c r="B639" s="515" t="s">
        <v>1991</v>
      </c>
      <c r="C639" s="516">
        <v>1677.79</v>
      </c>
    </row>
    <row r="640" spans="1:3" x14ac:dyDescent="0.2">
      <c r="A640" s="514" t="s">
        <v>2980</v>
      </c>
      <c r="B640" s="515" t="s">
        <v>1991</v>
      </c>
      <c r="C640" s="516">
        <v>1677.79</v>
      </c>
    </row>
    <row r="641" spans="1:3" x14ac:dyDescent="0.2">
      <c r="A641" s="514" t="s">
        <v>2981</v>
      </c>
      <c r="B641" s="515" t="s">
        <v>1986</v>
      </c>
      <c r="C641" s="516">
        <v>3594.73</v>
      </c>
    </row>
    <row r="642" spans="1:3" x14ac:dyDescent="0.2">
      <c r="A642" s="514" t="s">
        <v>2982</v>
      </c>
      <c r="B642" s="515" t="s">
        <v>1976</v>
      </c>
      <c r="C642" s="516">
        <v>657</v>
      </c>
    </row>
    <row r="643" spans="1:3" x14ac:dyDescent="0.2">
      <c r="A643" s="514" t="s">
        <v>2983</v>
      </c>
      <c r="B643" s="515" t="s">
        <v>1976</v>
      </c>
      <c r="C643" s="516">
        <v>657</v>
      </c>
    </row>
    <row r="644" spans="1:3" x14ac:dyDescent="0.2">
      <c r="A644" s="514" t="s">
        <v>2984</v>
      </c>
      <c r="B644" s="515" t="s">
        <v>1976</v>
      </c>
      <c r="C644" s="516">
        <v>657</v>
      </c>
    </row>
    <row r="645" spans="1:3" x14ac:dyDescent="0.2">
      <c r="A645" s="514" t="s">
        <v>2985</v>
      </c>
      <c r="B645" s="515" t="s">
        <v>1976</v>
      </c>
      <c r="C645" s="516">
        <v>657</v>
      </c>
    </row>
    <row r="646" spans="1:3" x14ac:dyDescent="0.2">
      <c r="A646" s="514" t="s">
        <v>2986</v>
      </c>
      <c r="B646" s="515" t="s">
        <v>1976</v>
      </c>
      <c r="C646" s="516">
        <v>657</v>
      </c>
    </row>
    <row r="647" spans="1:3" x14ac:dyDescent="0.2">
      <c r="A647" s="514" t="s">
        <v>2987</v>
      </c>
      <c r="B647" s="515" t="s">
        <v>1976</v>
      </c>
      <c r="C647" s="516">
        <v>657</v>
      </c>
    </row>
    <row r="648" spans="1:3" x14ac:dyDescent="0.2">
      <c r="A648" s="514" t="s">
        <v>2988</v>
      </c>
      <c r="B648" s="515" t="s">
        <v>1977</v>
      </c>
      <c r="C648" s="516">
        <v>1512</v>
      </c>
    </row>
    <row r="649" spans="1:3" x14ac:dyDescent="0.2">
      <c r="A649" s="514" t="s">
        <v>2989</v>
      </c>
      <c r="B649" s="515" t="s">
        <v>1977</v>
      </c>
      <c r="C649" s="516">
        <v>1512</v>
      </c>
    </row>
    <row r="650" spans="1:3" x14ac:dyDescent="0.2">
      <c r="A650" s="514" t="s">
        <v>2990</v>
      </c>
      <c r="B650" s="515" t="s">
        <v>1977</v>
      </c>
      <c r="C650" s="516">
        <v>1512</v>
      </c>
    </row>
    <row r="651" spans="1:3" x14ac:dyDescent="0.2">
      <c r="A651" s="514" t="s">
        <v>2991</v>
      </c>
      <c r="B651" s="515" t="s">
        <v>1977</v>
      </c>
      <c r="C651" s="516">
        <v>1512</v>
      </c>
    </row>
    <row r="652" spans="1:3" x14ac:dyDescent="0.2">
      <c r="A652" s="514" t="s">
        <v>2992</v>
      </c>
      <c r="B652" s="515" t="s">
        <v>1977</v>
      </c>
      <c r="C652" s="516">
        <v>1512</v>
      </c>
    </row>
    <row r="653" spans="1:3" x14ac:dyDescent="0.2">
      <c r="A653" s="514" t="s">
        <v>2993</v>
      </c>
      <c r="B653" s="515" t="s">
        <v>1977</v>
      </c>
      <c r="C653" s="516">
        <v>1512</v>
      </c>
    </row>
    <row r="654" spans="1:3" x14ac:dyDescent="0.2">
      <c r="A654" s="514" t="s">
        <v>2994</v>
      </c>
      <c r="B654" s="515" t="s">
        <v>1977</v>
      </c>
      <c r="C654" s="516">
        <v>1512</v>
      </c>
    </row>
    <row r="655" spans="1:3" x14ac:dyDescent="0.2">
      <c r="A655" s="514" t="s">
        <v>2995</v>
      </c>
      <c r="B655" s="515" t="s">
        <v>1977</v>
      </c>
      <c r="C655" s="516">
        <v>1512</v>
      </c>
    </row>
    <row r="656" spans="1:3" x14ac:dyDescent="0.2">
      <c r="A656" s="514" t="s">
        <v>2996</v>
      </c>
      <c r="B656" s="515" t="s">
        <v>1977</v>
      </c>
      <c r="C656" s="516">
        <v>1512</v>
      </c>
    </row>
    <row r="657" spans="1:3" x14ac:dyDescent="0.2">
      <c r="A657" s="514" t="s">
        <v>2997</v>
      </c>
      <c r="B657" s="515" t="s">
        <v>1977</v>
      </c>
      <c r="C657" s="516">
        <v>1512</v>
      </c>
    </row>
    <row r="658" spans="1:3" x14ac:dyDescent="0.2">
      <c r="A658" s="514" t="s">
        <v>2998</v>
      </c>
      <c r="B658" s="515" t="s">
        <v>1978</v>
      </c>
      <c r="C658" s="516">
        <v>1564.68</v>
      </c>
    </row>
    <row r="659" spans="1:3" x14ac:dyDescent="0.2">
      <c r="A659" s="514" t="s">
        <v>2999</v>
      </c>
      <c r="B659" s="515" t="s">
        <v>1979</v>
      </c>
      <c r="C659" s="516">
        <v>770.92</v>
      </c>
    </row>
    <row r="660" spans="1:3" x14ac:dyDescent="0.2">
      <c r="A660" s="514" t="s">
        <v>3000</v>
      </c>
      <c r="B660" s="515" t="s">
        <v>1979</v>
      </c>
      <c r="C660" s="516">
        <v>770.92</v>
      </c>
    </row>
    <row r="661" spans="1:3" x14ac:dyDescent="0.2">
      <c r="A661" s="514" t="s">
        <v>3001</v>
      </c>
      <c r="B661" s="515" t="s">
        <v>1979</v>
      </c>
      <c r="C661" s="516">
        <v>770.92</v>
      </c>
    </row>
    <row r="662" spans="1:3" x14ac:dyDescent="0.2">
      <c r="A662" s="514" t="s">
        <v>3002</v>
      </c>
      <c r="B662" s="515" t="s">
        <v>1986</v>
      </c>
      <c r="C662" s="516">
        <v>3594.73</v>
      </c>
    </row>
    <row r="663" spans="1:3" x14ac:dyDescent="0.2">
      <c r="A663" s="514" t="s">
        <v>3003</v>
      </c>
      <c r="B663" s="515" t="s">
        <v>1986</v>
      </c>
      <c r="C663" s="516">
        <v>3594.73</v>
      </c>
    </row>
    <row r="664" spans="1:3" x14ac:dyDescent="0.2">
      <c r="A664" s="514" t="s">
        <v>3004</v>
      </c>
      <c r="B664" s="515" t="s">
        <v>1986</v>
      </c>
      <c r="C664" s="516">
        <v>3594.73</v>
      </c>
    </row>
    <row r="665" spans="1:3" x14ac:dyDescent="0.2">
      <c r="A665" s="514" t="s">
        <v>3005</v>
      </c>
      <c r="B665" s="515" t="s">
        <v>1986</v>
      </c>
      <c r="C665" s="516">
        <v>3594.73</v>
      </c>
    </row>
    <row r="666" spans="1:3" x14ac:dyDescent="0.2">
      <c r="A666" s="514" t="s">
        <v>3006</v>
      </c>
      <c r="B666" s="515" t="s">
        <v>1986</v>
      </c>
      <c r="C666" s="516">
        <v>3594.73</v>
      </c>
    </row>
    <row r="667" spans="1:3" x14ac:dyDescent="0.2">
      <c r="A667" s="514" t="s">
        <v>3007</v>
      </c>
      <c r="B667" s="515" t="s">
        <v>1986</v>
      </c>
      <c r="C667" s="516">
        <v>3594.73</v>
      </c>
    </row>
    <row r="668" spans="1:3" x14ac:dyDescent="0.2">
      <c r="A668" s="514" t="s">
        <v>3008</v>
      </c>
      <c r="B668" s="515" t="s">
        <v>1986</v>
      </c>
      <c r="C668" s="516">
        <v>3594.73</v>
      </c>
    </row>
    <row r="669" spans="1:3" x14ac:dyDescent="0.2">
      <c r="A669" s="514" t="s">
        <v>3009</v>
      </c>
      <c r="B669" s="515" t="s">
        <v>1986</v>
      </c>
      <c r="C669" s="516">
        <v>3594.73</v>
      </c>
    </row>
    <row r="670" spans="1:3" x14ac:dyDescent="0.2">
      <c r="A670" s="514" t="s">
        <v>3010</v>
      </c>
      <c r="B670" s="515" t="s">
        <v>1986</v>
      </c>
      <c r="C670" s="516">
        <v>3594.73</v>
      </c>
    </row>
    <row r="671" spans="1:3" x14ac:dyDescent="0.2">
      <c r="A671" s="514" t="s">
        <v>3011</v>
      </c>
      <c r="B671" s="515" t="s">
        <v>1986</v>
      </c>
      <c r="C671" s="516">
        <v>3594.73</v>
      </c>
    </row>
    <row r="672" spans="1:3" x14ac:dyDescent="0.2">
      <c r="A672" s="514" t="s">
        <v>3012</v>
      </c>
      <c r="B672" s="515" t="s">
        <v>1986</v>
      </c>
      <c r="C672" s="516">
        <v>3594.73</v>
      </c>
    </row>
    <row r="673" spans="1:3" x14ac:dyDescent="0.2">
      <c r="A673" s="514" t="s">
        <v>3013</v>
      </c>
      <c r="B673" s="515" t="s">
        <v>1986</v>
      </c>
      <c r="C673" s="516">
        <v>3594.73</v>
      </c>
    </row>
    <row r="674" spans="1:3" x14ac:dyDescent="0.2">
      <c r="A674" s="514" t="s">
        <v>3014</v>
      </c>
      <c r="B674" s="515" t="s">
        <v>1986</v>
      </c>
      <c r="C674" s="516">
        <v>3594.73</v>
      </c>
    </row>
    <row r="675" spans="1:3" x14ac:dyDescent="0.2">
      <c r="A675" s="514" t="s">
        <v>3015</v>
      </c>
      <c r="B675" s="515" t="s">
        <v>1986</v>
      </c>
      <c r="C675" s="516">
        <v>3594.73</v>
      </c>
    </row>
    <row r="676" spans="1:3" x14ac:dyDescent="0.2">
      <c r="A676" s="514" t="s">
        <v>3016</v>
      </c>
      <c r="B676" s="515" t="s">
        <v>1986</v>
      </c>
      <c r="C676" s="516">
        <v>3594.73</v>
      </c>
    </row>
    <row r="677" spans="1:3" x14ac:dyDescent="0.2">
      <c r="A677" s="514" t="s">
        <v>3017</v>
      </c>
      <c r="B677" s="515" t="s">
        <v>1986</v>
      </c>
      <c r="C677" s="516">
        <v>3594.73</v>
      </c>
    </row>
    <row r="678" spans="1:3" x14ac:dyDescent="0.2">
      <c r="A678" s="514" t="s">
        <v>3018</v>
      </c>
      <c r="B678" s="515" t="s">
        <v>1986</v>
      </c>
      <c r="C678" s="516">
        <v>3594.73</v>
      </c>
    </row>
    <row r="679" spans="1:3" x14ac:dyDescent="0.2">
      <c r="A679" s="514" t="s">
        <v>3019</v>
      </c>
      <c r="B679" s="515" t="s">
        <v>1986</v>
      </c>
      <c r="C679" s="516">
        <v>3594.73</v>
      </c>
    </row>
    <row r="680" spans="1:3" x14ac:dyDescent="0.2">
      <c r="A680" s="514" t="s">
        <v>3020</v>
      </c>
      <c r="B680" s="515" t="s">
        <v>1986</v>
      </c>
      <c r="C680" s="516">
        <v>3594.73</v>
      </c>
    </row>
    <row r="681" spans="1:3" x14ac:dyDescent="0.2">
      <c r="A681" s="514" t="s">
        <v>3021</v>
      </c>
      <c r="B681" s="515" t="s">
        <v>1986</v>
      </c>
      <c r="C681" s="516">
        <v>3594.73</v>
      </c>
    </row>
    <row r="682" spans="1:3" x14ac:dyDescent="0.2">
      <c r="A682" s="514" t="s">
        <v>3022</v>
      </c>
      <c r="B682" s="515" t="s">
        <v>1986</v>
      </c>
      <c r="C682" s="516">
        <v>3594.73</v>
      </c>
    </row>
    <row r="683" spans="1:3" x14ac:dyDescent="0.2">
      <c r="A683" s="514" t="s">
        <v>3023</v>
      </c>
      <c r="B683" s="515" t="s">
        <v>1986</v>
      </c>
      <c r="C683" s="516">
        <v>3594.73</v>
      </c>
    </row>
    <row r="684" spans="1:3" x14ac:dyDescent="0.2">
      <c r="A684" s="514" t="s">
        <v>3024</v>
      </c>
      <c r="B684" s="515" t="s">
        <v>1949</v>
      </c>
      <c r="C684" s="516">
        <v>76.84</v>
      </c>
    </row>
    <row r="685" spans="1:3" x14ac:dyDescent="0.2">
      <c r="A685" s="514" t="s">
        <v>3025</v>
      </c>
      <c r="B685" s="515" t="s">
        <v>1972</v>
      </c>
      <c r="C685" s="516">
        <v>531.28</v>
      </c>
    </row>
    <row r="686" spans="1:3" x14ac:dyDescent="0.2">
      <c r="A686" s="514" t="s">
        <v>3026</v>
      </c>
      <c r="B686" s="515" t="s">
        <v>1972</v>
      </c>
      <c r="C686" s="516">
        <v>531.28</v>
      </c>
    </row>
    <row r="687" spans="1:3" x14ac:dyDescent="0.2">
      <c r="A687" s="514" t="s">
        <v>3027</v>
      </c>
      <c r="B687" s="515" t="s">
        <v>1972</v>
      </c>
      <c r="C687" s="516">
        <v>531.28</v>
      </c>
    </row>
    <row r="688" spans="1:3" x14ac:dyDescent="0.2">
      <c r="A688" s="514" t="s">
        <v>3028</v>
      </c>
      <c r="B688" s="515" t="s">
        <v>1972</v>
      </c>
      <c r="C688" s="516">
        <v>531.28</v>
      </c>
    </row>
    <row r="689" spans="1:3" x14ac:dyDescent="0.2">
      <c r="A689" s="514" t="s">
        <v>3029</v>
      </c>
      <c r="B689" s="515" t="s">
        <v>1972</v>
      </c>
      <c r="C689" s="516">
        <v>531.28</v>
      </c>
    </row>
    <row r="690" spans="1:3" x14ac:dyDescent="0.2">
      <c r="A690" s="514" t="s">
        <v>3030</v>
      </c>
      <c r="B690" s="515" t="s">
        <v>1972</v>
      </c>
      <c r="C690" s="516">
        <v>531.28</v>
      </c>
    </row>
    <row r="691" spans="1:3" x14ac:dyDescent="0.2">
      <c r="A691" s="514" t="s">
        <v>3031</v>
      </c>
      <c r="B691" s="515" t="s">
        <v>1972</v>
      </c>
      <c r="C691" s="516">
        <v>531.28</v>
      </c>
    </row>
    <row r="692" spans="1:3" x14ac:dyDescent="0.2">
      <c r="A692" s="514" t="s">
        <v>3032</v>
      </c>
      <c r="B692" s="515" t="s">
        <v>1972</v>
      </c>
      <c r="C692" s="516">
        <v>531.28</v>
      </c>
    </row>
    <row r="693" spans="1:3" x14ac:dyDescent="0.2">
      <c r="A693" s="514" t="s">
        <v>3033</v>
      </c>
      <c r="B693" s="515" t="s">
        <v>1972</v>
      </c>
      <c r="C693" s="516">
        <v>531.28</v>
      </c>
    </row>
    <row r="694" spans="1:3" x14ac:dyDescent="0.2">
      <c r="A694" s="514" t="s">
        <v>3034</v>
      </c>
      <c r="B694" s="515" t="s">
        <v>1972</v>
      </c>
      <c r="C694" s="516">
        <v>531.28</v>
      </c>
    </row>
    <row r="695" spans="1:3" x14ac:dyDescent="0.2">
      <c r="A695" s="514" t="s">
        <v>3035</v>
      </c>
      <c r="B695" s="515" t="s">
        <v>1944</v>
      </c>
      <c r="C695" s="516">
        <v>0</v>
      </c>
    </row>
    <row r="696" spans="1:3" x14ac:dyDescent="0.2">
      <c r="A696" s="514" t="s">
        <v>3036</v>
      </c>
      <c r="B696" s="515" t="s">
        <v>1943</v>
      </c>
      <c r="C696" s="516">
        <v>0</v>
      </c>
    </row>
    <row r="697" spans="1:3" x14ac:dyDescent="0.2">
      <c r="A697" s="514" t="s">
        <v>3037</v>
      </c>
      <c r="B697" s="515" t="s">
        <v>1943</v>
      </c>
      <c r="C697" s="516">
        <v>0</v>
      </c>
    </row>
    <row r="698" spans="1:3" x14ac:dyDescent="0.2">
      <c r="A698" s="514" t="s">
        <v>3038</v>
      </c>
      <c r="B698" s="515" t="s">
        <v>1943</v>
      </c>
      <c r="C698" s="516">
        <v>0</v>
      </c>
    </row>
    <row r="699" spans="1:3" x14ac:dyDescent="0.2">
      <c r="A699" s="514" t="s">
        <v>3039</v>
      </c>
      <c r="B699" s="515" t="s">
        <v>1972</v>
      </c>
      <c r="C699" s="516">
        <v>531.28</v>
      </c>
    </row>
    <row r="700" spans="1:3" x14ac:dyDescent="0.2">
      <c r="A700" s="514" t="s">
        <v>3040</v>
      </c>
      <c r="B700" s="515" t="s">
        <v>1942</v>
      </c>
      <c r="C700" s="516">
        <v>0</v>
      </c>
    </row>
    <row r="701" spans="1:3" x14ac:dyDescent="0.2">
      <c r="A701" s="514" t="s">
        <v>3041</v>
      </c>
      <c r="B701" s="515" t="s">
        <v>1942</v>
      </c>
      <c r="C701" s="516">
        <v>0</v>
      </c>
    </row>
    <row r="702" spans="1:3" x14ac:dyDescent="0.2">
      <c r="A702" s="514" t="s">
        <v>3042</v>
      </c>
      <c r="B702" s="515" t="s">
        <v>1942</v>
      </c>
      <c r="C702" s="516">
        <v>0</v>
      </c>
    </row>
    <row r="703" spans="1:3" x14ac:dyDescent="0.2">
      <c r="A703" s="514" t="s">
        <v>3043</v>
      </c>
      <c r="B703" s="515" t="s">
        <v>1942</v>
      </c>
      <c r="C703" s="516">
        <v>0</v>
      </c>
    </row>
    <row r="704" spans="1:3" x14ac:dyDescent="0.2">
      <c r="A704" s="514" t="s">
        <v>3044</v>
      </c>
      <c r="B704" s="515" t="s">
        <v>1956</v>
      </c>
      <c r="C704" s="516">
        <v>250</v>
      </c>
    </row>
    <row r="705" spans="1:3" x14ac:dyDescent="0.2">
      <c r="A705" s="514" t="s">
        <v>3045</v>
      </c>
      <c r="B705" s="515" t="s">
        <v>1959</v>
      </c>
      <c r="C705" s="516">
        <v>137.75</v>
      </c>
    </row>
    <row r="706" spans="1:3" x14ac:dyDescent="0.2">
      <c r="A706" s="514" t="s">
        <v>3046</v>
      </c>
      <c r="B706" s="515" t="s">
        <v>1959</v>
      </c>
      <c r="C706" s="516">
        <v>137.75</v>
      </c>
    </row>
    <row r="707" spans="1:3" x14ac:dyDescent="0.2">
      <c r="A707" s="514" t="s">
        <v>3047</v>
      </c>
      <c r="B707" s="515" t="s">
        <v>1959</v>
      </c>
      <c r="C707" s="516">
        <v>137.75</v>
      </c>
    </row>
    <row r="708" spans="1:3" x14ac:dyDescent="0.2">
      <c r="A708" s="514" t="s">
        <v>3048</v>
      </c>
      <c r="B708" s="515" t="s">
        <v>1959</v>
      </c>
      <c r="C708" s="516">
        <v>137.75</v>
      </c>
    </row>
    <row r="709" spans="1:3" x14ac:dyDescent="0.2">
      <c r="A709" s="514" t="s">
        <v>3049</v>
      </c>
      <c r="B709" s="515" t="s">
        <v>1959</v>
      </c>
      <c r="C709" s="516">
        <v>137.75</v>
      </c>
    </row>
    <row r="710" spans="1:3" x14ac:dyDescent="0.2">
      <c r="A710" s="514" t="s">
        <v>3050</v>
      </c>
      <c r="B710" s="515" t="s">
        <v>1959</v>
      </c>
      <c r="C710" s="516">
        <v>137.75</v>
      </c>
    </row>
    <row r="711" spans="1:3" x14ac:dyDescent="0.2">
      <c r="A711" s="514" t="s">
        <v>3051</v>
      </c>
      <c r="B711" s="515" t="s">
        <v>1959</v>
      </c>
      <c r="C711" s="516">
        <v>137.75</v>
      </c>
    </row>
    <row r="712" spans="1:3" x14ac:dyDescent="0.2">
      <c r="A712" s="514" t="s">
        <v>3052</v>
      </c>
      <c r="B712" s="515" t="s">
        <v>1959</v>
      </c>
      <c r="C712" s="516">
        <v>137.75</v>
      </c>
    </row>
    <row r="713" spans="1:3" x14ac:dyDescent="0.2">
      <c r="A713" s="514" t="s">
        <v>3053</v>
      </c>
      <c r="B713" s="515" t="s">
        <v>1959</v>
      </c>
      <c r="C713" s="516">
        <v>137.75</v>
      </c>
    </row>
    <row r="714" spans="1:3" x14ac:dyDescent="0.2">
      <c r="A714" s="514" t="s">
        <v>3054</v>
      </c>
      <c r="B714" s="515" t="s">
        <v>1959</v>
      </c>
      <c r="C714" s="516">
        <v>137.75</v>
      </c>
    </row>
    <row r="715" spans="1:3" x14ac:dyDescent="0.2">
      <c r="A715" s="514" t="s">
        <v>3055</v>
      </c>
      <c r="B715" s="515" t="s">
        <v>1960</v>
      </c>
      <c r="C715" s="516">
        <v>238.82</v>
      </c>
    </row>
    <row r="716" spans="1:3" x14ac:dyDescent="0.2">
      <c r="A716" s="514" t="s">
        <v>3056</v>
      </c>
      <c r="B716" s="515" t="s">
        <v>1960</v>
      </c>
      <c r="C716" s="516">
        <v>238.82</v>
      </c>
    </row>
    <row r="717" spans="1:3" x14ac:dyDescent="0.2">
      <c r="A717" s="514" t="s">
        <v>3057</v>
      </c>
      <c r="B717" s="515" t="s">
        <v>1960</v>
      </c>
      <c r="C717" s="516">
        <v>238.82</v>
      </c>
    </row>
    <row r="718" spans="1:3" x14ac:dyDescent="0.2">
      <c r="A718" s="514" t="s">
        <v>3058</v>
      </c>
      <c r="B718" s="515" t="s">
        <v>1960</v>
      </c>
      <c r="C718" s="516">
        <v>238.82</v>
      </c>
    </row>
    <row r="719" spans="1:3" x14ac:dyDescent="0.2">
      <c r="A719" s="514" t="s">
        <v>3059</v>
      </c>
      <c r="B719" s="515" t="s">
        <v>1960</v>
      </c>
      <c r="C719" s="516">
        <v>238.82</v>
      </c>
    </row>
    <row r="720" spans="1:3" x14ac:dyDescent="0.2">
      <c r="A720" s="514" t="s">
        <v>3060</v>
      </c>
      <c r="B720" s="515" t="s">
        <v>1960</v>
      </c>
      <c r="C720" s="516">
        <v>238.82</v>
      </c>
    </row>
    <row r="721" spans="1:3" x14ac:dyDescent="0.2">
      <c r="A721" s="514" t="s">
        <v>3061</v>
      </c>
      <c r="B721" s="515" t="s">
        <v>1960</v>
      </c>
      <c r="C721" s="516">
        <v>238.82</v>
      </c>
    </row>
    <row r="722" spans="1:3" x14ac:dyDescent="0.2">
      <c r="A722" s="514" t="s">
        <v>3062</v>
      </c>
      <c r="B722" s="515" t="s">
        <v>1960</v>
      </c>
      <c r="C722" s="516">
        <v>238.82</v>
      </c>
    </row>
    <row r="723" spans="1:3" x14ac:dyDescent="0.2">
      <c r="A723" s="514" t="s">
        <v>3063</v>
      </c>
      <c r="B723" s="515" t="s">
        <v>1960</v>
      </c>
      <c r="C723" s="516">
        <v>238.82</v>
      </c>
    </row>
    <row r="724" spans="1:3" x14ac:dyDescent="0.2">
      <c r="A724" s="514" t="s">
        <v>3064</v>
      </c>
      <c r="B724" s="515" t="s">
        <v>1972</v>
      </c>
      <c r="C724" s="516">
        <v>531.28</v>
      </c>
    </row>
    <row r="725" spans="1:3" x14ac:dyDescent="0.2">
      <c r="A725" s="514" t="s">
        <v>3065</v>
      </c>
      <c r="B725" s="515" t="s">
        <v>1949</v>
      </c>
      <c r="C725" s="516">
        <v>0</v>
      </c>
    </row>
    <row r="726" spans="1:3" x14ac:dyDescent="0.2">
      <c r="A726" s="514" t="s">
        <v>3066</v>
      </c>
      <c r="B726" s="515" t="s">
        <v>1949</v>
      </c>
      <c r="C726" s="516">
        <v>0</v>
      </c>
    </row>
    <row r="727" spans="1:3" x14ac:dyDescent="0.2">
      <c r="A727" s="514" t="s">
        <v>3067</v>
      </c>
      <c r="B727" s="515" t="s">
        <v>1949</v>
      </c>
      <c r="C727" s="516">
        <v>0</v>
      </c>
    </row>
    <row r="728" spans="1:3" x14ac:dyDescent="0.2">
      <c r="A728" s="514" t="s">
        <v>3068</v>
      </c>
      <c r="B728" s="515" t="s">
        <v>1949</v>
      </c>
      <c r="C728" s="516">
        <v>76.84</v>
      </c>
    </row>
    <row r="729" spans="1:3" x14ac:dyDescent="0.2">
      <c r="A729" s="514" t="s">
        <v>3069</v>
      </c>
      <c r="B729" s="515" t="s">
        <v>1949</v>
      </c>
      <c r="C729" s="516">
        <v>76.84</v>
      </c>
    </row>
    <row r="730" spans="1:3" x14ac:dyDescent="0.2">
      <c r="A730" s="514" t="s">
        <v>3070</v>
      </c>
      <c r="B730" s="515" t="s">
        <v>1949</v>
      </c>
      <c r="C730" s="516">
        <v>76.84</v>
      </c>
    </row>
    <row r="731" spans="1:3" x14ac:dyDescent="0.2">
      <c r="A731" s="514" t="s">
        <v>3071</v>
      </c>
      <c r="B731" s="515" t="s">
        <v>1949</v>
      </c>
      <c r="C731" s="516">
        <v>76.84</v>
      </c>
    </row>
    <row r="732" spans="1:3" x14ac:dyDescent="0.2">
      <c r="A732" s="514" t="s">
        <v>3072</v>
      </c>
      <c r="B732" s="515" t="s">
        <v>1949</v>
      </c>
      <c r="C732" s="516">
        <v>76.84</v>
      </c>
    </row>
    <row r="733" spans="1:3" x14ac:dyDescent="0.2">
      <c r="A733" s="514" t="s">
        <v>3073</v>
      </c>
      <c r="B733" s="515" t="s">
        <v>1949</v>
      </c>
      <c r="C733" s="516">
        <v>76.84</v>
      </c>
    </row>
    <row r="734" spans="1:3" x14ac:dyDescent="0.2">
      <c r="A734" s="514" t="s">
        <v>3074</v>
      </c>
      <c r="B734" s="515" t="s">
        <v>1949</v>
      </c>
      <c r="C734" s="516">
        <v>0</v>
      </c>
    </row>
    <row r="735" spans="1:3" x14ac:dyDescent="0.2">
      <c r="A735" s="514" t="s">
        <v>3075</v>
      </c>
      <c r="B735" s="515" t="s">
        <v>1949</v>
      </c>
      <c r="C735" s="516">
        <v>0</v>
      </c>
    </row>
    <row r="736" spans="1:3" x14ac:dyDescent="0.2">
      <c r="A736" s="514" t="s">
        <v>3076</v>
      </c>
      <c r="B736" s="515" t="s">
        <v>1949</v>
      </c>
      <c r="C736" s="516">
        <v>76.84</v>
      </c>
    </row>
    <row r="737" spans="1:3" x14ac:dyDescent="0.2">
      <c r="A737" s="514" t="s">
        <v>3077</v>
      </c>
      <c r="B737" s="515" t="s">
        <v>1949</v>
      </c>
      <c r="C737" s="516">
        <v>76.84</v>
      </c>
    </row>
    <row r="738" spans="1:3" x14ac:dyDescent="0.2">
      <c r="A738" s="514" t="s">
        <v>3078</v>
      </c>
      <c r="B738" s="515" t="s">
        <v>1949</v>
      </c>
      <c r="C738" s="516">
        <v>0</v>
      </c>
    </row>
    <row r="739" spans="1:3" x14ac:dyDescent="0.2">
      <c r="A739" s="514" t="s">
        <v>3079</v>
      </c>
      <c r="B739" s="515" t="s">
        <v>1949</v>
      </c>
      <c r="C739" s="516">
        <v>76.84</v>
      </c>
    </row>
    <row r="740" spans="1:3" x14ac:dyDescent="0.2">
      <c r="A740" s="514" t="s">
        <v>3080</v>
      </c>
      <c r="B740" s="515" t="s">
        <v>1949</v>
      </c>
      <c r="C740" s="516">
        <v>76.84</v>
      </c>
    </row>
    <row r="741" spans="1:3" x14ac:dyDescent="0.2">
      <c r="A741" s="514" t="s">
        <v>3081</v>
      </c>
      <c r="B741" s="515" t="s">
        <v>1949</v>
      </c>
      <c r="C741" s="516">
        <v>0</v>
      </c>
    </row>
    <row r="742" spans="1:3" x14ac:dyDescent="0.2">
      <c r="A742" s="514" t="s">
        <v>3082</v>
      </c>
      <c r="B742" s="515" t="s">
        <v>1949</v>
      </c>
      <c r="C742" s="516">
        <v>76.84</v>
      </c>
    </row>
    <row r="743" spans="1:3" x14ac:dyDescent="0.2">
      <c r="A743" s="514" t="s">
        <v>3083</v>
      </c>
      <c r="B743" s="515" t="s">
        <v>1949</v>
      </c>
      <c r="C743" s="516">
        <v>0</v>
      </c>
    </row>
    <row r="744" spans="1:3" x14ac:dyDescent="0.2">
      <c r="A744" s="514" t="s">
        <v>3084</v>
      </c>
      <c r="B744" s="515" t="s">
        <v>1949</v>
      </c>
      <c r="C744" s="516">
        <v>76.84</v>
      </c>
    </row>
    <row r="745" spans="1:3" x14ac:dyDescent="0.2">
      <c r="A745" s="514" t="s">
        <v>3085</v>
      </c>
      <c r="B745" s="515" t="s">
        <v>1949</v>
      </c>
      <c r="C745" s="516">
        <v>76.84</v>
      </c>
    </row>
    <row r="746" spans="1:3" x14ac:dyDescent="0.2">
      <c r="A746" s="514" t="s">
        <v>3086</v>
      </c>
      <c r="B746" s="515" t="s">
        <v>1949</v>
      </c>
      <c r="C746" s="516">
        <v>76.84</v>
      </c>
    </row>
    <row r="747" spans="1:3" x14ac:dyDescent="0.2">
      <c r="A747" s="514" t="s">
        <v>3087</v>
      </c>
      <c r="B747" s="515" t="s">
        <v>1949</v>
      </c>
      <c r="C747" s="516">
        <v>76.84</v>
      </c>
    </row>
    <row r="748" spans="1:3" x14ac:dyDescent="0.2">
      <c r="A748" s="514" t="s">
        <v>3088</v>
      </c>
      <c r="B748" s="515" t="s">
        <v>1949</v>
      </c>
      <c r="C748" s="516">
        <v>76.84</v>
      </c>
    </row>
    <row r="749" spans="1:3" x14ac:dyDescent="0.2">
      <c r="A749" s="514" t="s">
        <v>3089</v>
      </c>
      <c r="B749" s="515" t="s">
        <v>1949</v>
      </c>
      <c r="C749" s="516">
        <v>76.84</v>
      </c>
    </row>
    <row r="750" spans="1:3" x14ac:dyDescent="0.2">
      <c r="A750" s="514" t="s">
        <v>3090</v>
      </c>
      <c r="B750" s="515" t="s">
        <v>1949</v>
      </c>
      <c r="C750" s="516">
        <v>0</v>
      </c>
    </row>
    <row r="751" spans="1:3" x14ac:dyDescent="0.2">
      <c r="A751" s="514" t="s">
        <v>3091</v>
      </c>
      <c r="B751" s="515" t="s">
        <v>1939</v>
      </c>
      <c r="C751" s="516">
        <v>0</v>
      </c>
    </row>
    <row r="752" spans="1:3" x14ac:dyDescent="0.2">
      <c r="A752" s="514" t="s">
        <v>3092</v>
      </c>
      <c r="B752" s="515" t="s">
        <v>1939</v>
      </c>
      <c r="C752" s="516">
        <v>0</v>
      </c>
    </row>
    <row r="753" spans="1:3" x14ac:dyDescent="0.2">
      <c r="A753" s="514" t="s">
        <v>3093</v>
      </c>
      <c r="B753" s="515" t="s">
        <v>1939</v>
      </c>
      <c r="C753" s="516">
        <v>0</v>
      </c>
    </row>
    <row r="754" spans="1:3" x14ac:dyDescent="0.2">
      <c r="A754" s="514" t="s">
        <v>3094</v>
      </c>
      <c r="B754" s="515" t="s">
        <v>1939</v>
      </c>
      <c r="C754" s="516">
        <v>0</v>
      </c>
    </row>
    <row r="755" spans="1:3" x14ac:dyDescent="0.2">
      <c r="A755" s="514" t="s">
        <v>3095</v>
      </c>
      <c r="B755" s="515" t="s">
        <v>1939</v>
      </c>
      <c r="C755" s="516">
        <v>0</v>
      </c>
    </row>
    <row r="756" spans="1:3" x14ac:dyDescent="0.2">
      <c r="A756" s="514" t="s">
        <v>3096</v>
      </c>
      <c r="B756" s="515" t="s">
        <v>1939</v>
      </c>
      <c r="C756" s="516">
        <v>0</v>
      </c>
    </row>
    <row r="757" spans="1:3" x14ac:dyDescent="0.2">
      <c r="A757" s="514" t="s">
        <v>3097</v>
      </c>
      <c r="B757" s="515" t="s">
        <v>1939</v>
      </c>
      <c r="C757" s="516">
        <v>0</v>
      </c>
    </row>
    <row r="758" spans="1:3" x14ac:dyDescent="0.2">
      <c r="A758" s="514" t="s">
        <v>3098</v>
      </c>
      <c r="B758" s="515" t="s">
        <v>1939</v>
      </c>
      <c r="C758" s="516">
        <v>0</v>
      </c>
    </row>
    <row r="759" spans="1:3" x14ac:dyDescent="0.2">
      <c r="A759" s="514" t="s">
        <v>3099</v>
      </c>
      <c r="B759" s="515" t="s">
        <v>1948</v>
      </c>
      <c r="C759" s="516">
        <v>211.82</v>
      </c>
    </row>
    <row r="760" spans="1:3" x14ac:dyDescent="0.2">
      <c r="A760" s="514" t="s">
        <v>3100</v>
      </c>
      <c r="B760" s="515" t="s">
        <v>1939</v>
      </c>
      <c r="C760" s="516">
        <v>0</v>
      </c>
    </row>
    <row r="761" spans="1:3" x14ac:dyDescent="0.2">
      <c r="A761" s="514" t="s">
        <v>3101</v>
      </c>
      <c r="B761" s="515" t="s">
        <v>1970</v>
      </c>
      <c r="C761" s="516">
        <v>168.01</v>
      </c>
    </row>
    <row r="762" spans="1:3" x14ac:dyDescent="0.2">
      <c r="A762" s="514" t="s">
        <v>3102</v>
      </c>
      <c r="B762" s="515" t="s">
        <v>1970</v>
      </c>
      <c r="C762" s="516">
        <v>168.01</v>
      </c>
    </row>
    <row r="763" spans="1:3" x14ac:dyDescent="0.2">
      <c r="A763" s="514" t="s">
        <v>3103</v>
      </c>
      <c r="B763" s="515" t="s">
        <v>1971</v>
      </c>
      <c r="C763" s="516">
        <v>1670.4</v>
      </c>
    </row>
    <row r="764" spans="1:3" x14ac:dyDescent="0.2">
      <c r="A764" s="514" t="s">
        <v>3104</v>
      </c>
      <c r="B764" s="515" t="s">
        <v>1962</v>
      </c>
      <c r="C764" s="516">
        <v>0</v>
      </c>
    </row>
    <row r="765" spans="1:3" x14ac:dyDescent="0.2">
      <c r="A765" s="514" t="s">
        <v>3105</v>
      </c>
      <c r="B765" s="515" t="s">
        <v>1962</v>
      </c>
      <c r="C765" s="516">
        <v>0</v>
      </c>
    </row>
    <row r="766" spans="1:3" x14ac:dyDescent="0.2">
      <c r="A766" s="514" t="s">
        <v>3106</v>
      </c>
      <c r="B766" s="515" t="s">
        <v>1962</v>
      </c>
      <c r="C766" s="516">
        <v>89.9</v>
      </c>
    </row>
    <row r="767" spans="1:3" x14ac:dyDescent="0.2">
      <c r="A767" s="514" t="s">
        <v>3107</v>
      </c>
      <c r="B767" s="515" t="s">
        <v>1962</v>
      </c>
      <c r="C767" s="516">
        <v>89.9</v>
      </c>
    </row>
    <row r="768" spans="1:3" x14ac:dyDescent="0.2">
      <c r="A768" s="514" t="s">
        <v>3108</v>
      </c>
      <c r="B768" s="515" t="s">
        <v>1962</v>
      </c>
      <c r="C768" s="516">
        <v>89.9</v>
      </c>
    </row>
    <row r="769" spans="1:3" x14ac:dyDescent="0.2">
      <c r="A769" s="514" t="s">
        <v>3109</v>
      </c>
      <c r="B769" s="515" t="s">
        <v>1962</v>
      </c>
      <c r="C769" s="516">
        <v>89.9</v>
      </c>
    </row>
    <row r="770" spans="1:3" x14ac:dyDescent="0.2">
      <c r="A770" s="514" t="s">
        <v>3110</v>
      </c>
      <c r="B770" s="515" t="s">
        <v>1962</v>
      </c>
      <c r="C770" s="516">
        <v>89.9</v>
      </c>
    </row>
    <row r="771" spans="1:3" x14ac:dyDescent="0.2">
      <c r="A771" s="514" t="s">
        <v>3111</v>
      </c>
      <c r="B771" s="515" t="s">
        <v>1962</v>
      </c>
      <c r="C771" s="516">
        <v>89.9</v>
      </c>
    </row>
    <row r="772" spans="1:3" x14ac:dyDescent="0.2">
      <c r="A772" s="514" t="s">
        <v>3112</v>
      </c>
      <c r="B772" s="515" t="s">
        <v>1962</v>
      </c>
      <c r="C772" s="516">
        <v>89.9</v>
      </c>
    </row>
    <row r="773" spans="1:3" x14ac:dyDescent="0.2">
      <c r="A773" s="514" t="s">
        <v>3113</v>
      </c>
      <c r="B773" s="515" t="s">
        <v>1962</v>
      </c>
      <c r="C773" s="516">
        <v>89.9</v>
      </c>
    </row>
    <row r="774" spans="1:3" x14ac:dyDescent="0.2">
      <c r="A774" s="514" t="s">
        <v>3114</v>
      </c>
      <c r="B774" s="515" t="s">
        <v>1962</v>
      </c>
      <c r="C774" s="516">
        <v>89.9</v>
      </c>
    </row>
    <row r="775" spans="1:3" x14ac:dyDescent="0.2">
      <c r="A775" s="514" t="s">
        <v>3115</v>
      </c>
      <c r="B775" s="515" t="s">
        <v>1962</v>
      </c>
      <c r="C775" s="516">
        <v>89.9</v>
      </c>
    </row>
    <row r="776" spans="1:3" x14ac:dyDescent="0.2">
      <c r="A776" s="514" t="s">
        <v>3116</v>
      </c>
      <c r="B776" s="515" t="s">
        <v>1962</v>
      </c>
      <c r="C776" s="516">
        <v>89.9</v>
      </c>
    </row>
    <row r="777" spans="1:3" x14ac:dyDescent="0.2">
      <c r="A777" s="514" t="s">
        <v>3117</v>
      </c>
      <c r="B777" s="515" t="s">
        <v>1962</v>
      </c>
      <c r="C777" s="516">
        <v>89.9</v>
      </c>
    </row>
    <row r="778" spans="1:3" x14ac:dyDescent="0.2">
      <c r="A778" s="514" t="s">
        <v>3118</v>
      </c>
      <c r="B778" s="515" t="s">
        <v>1962</v>
      </c>
      <c r="C778" s="516">
        <v>89.9</v>
      </c>
    </row>
    <row r="779" spans="1:3" x14ac:dyDescent="0.2">
      <c r="A779" s="514" t="s">
        <v>3119</v>
      </c>
      <c r="B779" s="515" t="s">
        <v>1962</v>
      </c>
      <c r="C779" s="516">
        <v>89.9</v>
      </c>
    </row>
    <row r="780" spans="1:3" x14ac:dyDescent="0.2">
      <c r="A780" s="514" t="s">
        <v>3120</v>
      </c>
      <c r="B780" s="515" t="s">
        <v>1962</v>
      </c>
      <c r="C780" s="516">
        <v>0</v>
      </c>
    </row>
    <row r="781" spans="1:3" x14ac:dyDescent="0.2">
      <c r="A781" s="514" t="s">
        <v>3121</v>
      </c>
      <c r="B781" s="515" t="s">
        <v>1962</v>
      </c>
      <c r="C781" s="516">
        <v>89.9</v>
      </c>
    </row>
    <row r="782" spans="1:3" x14ac:dyDescent="0.2">
      <c r="A782" s="514" t="s">
        <v>3122</v>
      </c>
      <c r="B782" s="515" t="s">
        <v>1962</v>
      </c>
      <c r="C782" s="516">
        <v>89.9</v>
      </c>
    </row>
    <row r="783" spans="1:3" x14ac:dyDescent="0.2">
      <c r="A783" s="514" t="s">
        <v>3123</v>
      </c>
      <c r="B783" s="515" t="s">
        <v>1962</v>
      </c>
      <c r="C783" s="516">
        <v>0</v>
      </c>
    </row>
    <row r="784" spans="1:3" x14ac:dyDescent="0.2">
      <c r="A784" s="514" t="s">
        <v>3124</v>
      </c>
      <c r="B784" s="515" t="s">
        <v>1962</v>
      </c>
      <c r="C784" s="516">
        <v>89.9</v>
      </c>
    </row>
    <row r="785" spans="1:3" x14ac:dyDescent="0.2">
      <c r="A785" s="514" t="s">
        <v>3125</v>
      </c>
      <c r="B785" s="515" t="s">
        <v>1962</v>
      </c>
      <c r="C785" s="516">
        <v>89.9</v>
      </c>
    </row>
    <row r="786" spans="1:3" x14ac:dyDescent="0.2">
      <c r="A786" s="514" t="s">
        <v>3126</v>
      </c>
      <c r="B786" s="515" t="s">
        <v>1962</v>
      </c>
      <c r="C786" s="516">
        <v>89.9</v>
      </c>
    </row>
    <row r="787" spans="1:3" x14ac:dyDescent="0.2">
      <c r="A787" s="514" t="s">
        <v>3127</v>
      </c>
      <c r="B787" s="515" t="s">
        <v>1962</v>
      </c>
      <c r="C787" s="516">
        <v>89.9</v>
      </c>
    </row>
    <row r="788" spans="1:3" x14ac:dyDescent="0.2">
      <c r="A788" s="514" t="s">
        <v>3128</v>
      </c>
      <c r="B788" s="515" t="s">
        <v>1962</v>
      </c>
      <c r="C788" s="516">
        <v>89.9</v>
      </c>
    </row>
    <row r="789" spans="1:3" x14ac:dyDescent="0.2">
      <c r="A789" s="514" t="s">
        <v>3129</v>
      </c>
      <c r="B789" s="515" t="s">
        <v>1962</v>
      </c>
      <c r="C789" s="516">
        <v>0</v>
      </c>
    </row>
    <row r="790" spans="1:3" x14ac:dyDescent="0.2">
      <c r="A790" s="514" t="s">
        <v>3130</v>
      </c>
      <c r="B790" s="515" t="s">
        <v>1962</v>
      </c>
      <c r="C790" s="516">
        <v>89.9</v>
      </c>
    </row>
    <row r="791" spans="1:3" x14ac:dyDescent="0.2">
      <c r="A791" s="514" t="s">
        <v>3131</v>
      </c>
      <c r="B791" s="515" t="s">
        <v>1962</v>
      </c>
      <c r="C791" s="516">
        <v>89.9</v>
      </c>
    </row>
    <row r="792" spans="1:3" x14ac:dyDescent="0.2">
      <c r="A792" s="514" t="s">
        <v>3132</v>
      </c>
      <c r="B792" s="515" t="s">
        <v>1962</v>
      </c>
      <c r="C792" s="516">
        <v>89.9</v>
      </c>
    </row>
    <row r="793" spans="1:3" x14ac:dyDescent="0.2">
      <c r="A793" s="514" t="s">
        <v>3133</v>
      </c>
      <c r="B793" s="515" t="s">
        <v>1962</v>
      </c>
      <c r="C793" s="516">
        <v>89.9</v>
      </c>
    </row>
    <row r="794" spans="1:3" x14ac:dyDescent="0.2">
      <c r="A794" s="514" t="s">
        <v>3134</v>
      </c>
      <c r="B794" s="515" t="s">
        <v>1962</v>
      </c>
      <c r="C794" s="516">
        <v>0</v>
      </c>
    </row>
    <row r="795" spans="1:3" x14ac:dyDescent="0.2">
      <c r="A795" s="514" t="s">
        <v>3135</v>
      </c>
      <c r="B795" s="515" t="s">
        <v>1962</v>
      </c>
      <c r="C795" s="516">
        <v>89.9</v>
      </c>
    </row>
    <row r="796" spans="1:3" x14ac:dyDescent="0.2">
      <c r="A796" s="514" t="s">
        <v>3136</v>
      </c>
      <c r="B796" s="515" t="s">
        <v>1962</v>
      </c>
      <c r="C796" s="516">
        <v>0</v>
      </c>
    </row>
    <row r="797" spans="1:3" x14ac:dyDescent="0.2">
      <c r="A797" s="514" t="s">
        <v>3137</v>
      </c>
      <c r="B797" s="515" t="s">
        <v>1962</v>
      </c>
      <c r="C797" s="516">
        <v>89.9</v>
      </c>
    </row>
    <row r="798" spans="1:3" x14ac:dyDescent="0.2">
      <c r="A798" s="514" t="s">
        <v>3138</v>
      </c>
      <c r="B798" s="515" t="s">
        <v>1962</v>
      </c>
      <c r="C798" s="516">
        <v>0</v>
      </c>
    </row>
    <row r="799" spans="1:3" x14ac:dyDescent="0.2">
      <c r="A799" s="514" t="s">
        <v>3139</v>
      </c>
      <c r="B799" s="515" t="s">
        <v>1962</v>
      </c>
      <c r="C799" s="516">
        <v>89.9</v>
      </c>
    </row>
    <row r="800" spans="1:3" x14ac:dyDescent="0.2">
      <c r="A800" s="514" t="s">
        <v>3140</v>
      </c>
      <c r="B800" s="515" t="s">
        <v>1962</v>
      </c>
      <c r="C800" s="516">
        <v>89.9</v>
      </c>
    </row>
    <row r="801" spans="1:3" x14ac:dyDescent="0.2">
      <c r="A801" s="514" t="s">
        <v>3141</v>
      </c>
      <c r="B801" s="515" t="s">
        <v>1962</v>
      </c>
      <c r="C801" s="516">
        <v>0</v>
      </c>
    </row>
    <row r="802" spans="1:3" x14ac:dyDescent="0.2">
      <c r="A802" s="514" t="s">
        <v>3142</v>
      </c>
      <c r="B802" s="515" t="s">
        <v>1962</v>
      </c>
      <c r="C802" s="516">
        <v>89.9</v>
      </c>
    </row>
    <row r="803" spans="1:3" x14ac:dyDescent="0.2">
      <c r="A803" s="514" t="s">
        <v>3143</v>
      </c>
      <c r="B803" s="515" t="s">
        <v>1961</v>
      </c>
      <c r="C803" s="516">
        <v>205.17</v>
      </c>
    </row>
    <row r="804" spans="1:3" x14ac:dyDescent="0.2">
      <c r="A804" s="514" t="s">
        <v>3144</v>
      </c>
      <c r="B804" s="515" t="s">
        <v>1960</v>
      </c>
      <c r="C804" s="516">
        <v>238.82</v>
      </c>
    </row>
    <row r="805" spans="1:3" x14ac:dyDescent="0.2">
      <c r="A805" s="514" t="s">
        <v>3145</v>
      </c>
      <c r="B805" s="515" t="s">
        <v>1960</v>
      </c>
      <c r="C805" s="516">
        <v>238.82</v>
      </c>
    </row>
    <row r="806" spans="1:3" x14ac:dyDescent="0.2">
      <c r="A806" s="514" t="s">
        <v>3146</v>
      </c>
      <c r="B806" s="515" t="s">
        <v>1960</v>
      </c>
      <c r="C806" s="516">
        <v>238.82</v>
      </c>
    </row>
    <row r="807" spans="1:3" x14ac:dyDescent="0.2">
      <c r="A807" s="514" t="s">
        <v>3147</v>
      </c>
      <c r="B807" s="515" t="s">
        <v>1960</v>
      </c>
      <c r="C807" s="516">
        <v>238.82</v>
      </c>
    </row>
    <row r="808" spans="1:3" x14ac:dyDescent="0.2">
      <c r="A808" s="514" t="s">
        <v>3148</v>
      </c>
      <c r="B808" s="515" t="s">
        <v>1960</v>
      </c>
      <c r="C808" s="516">
        <v>238.82</v>
      </c>
    </row>
    <row r="809" spans="1:3" x14ac:dyDescent="0.2">
      <c r="A809" s="514" t="s">
        <v>3149</v>
      </c>
      <c r="B809" s="515" t="s">
        <v>1960</v>
      </c>
      <c r="C809" s="516">
        <v>238.82</v>
      </c>
    </row>
    <row r="810" spans="1:3" x14ac:dyDescent="0.2">
      <c r="A810" s="514" t="s">
        <v>3150</v>
      </c>
      <c r="B810" s="515" t="s">
        <v>1960</v>
      </c>
      <c r="C810" s="516">
        <v>238.82</v>
      </c>
    </row>
    <row r="811" spans="1:3" x14ac:dyDescent="0.2">
      <c r="A811" s="514" t="s">
        <v>3151</v>
      </c>
      <c r="B811" s="515" t="s">
        <v>1960</v>
      </c>
      <c r="C811" s="516">
        <v>238.82</v>
      </c>
    </row>
    <row r="812" spans="1:3" x14ac:dyDescent="0.2">
      <c r="A812" s="514" t="s">
        <v>3152</v>
      </c>
      <c r="B812" s="515" t="s">
        <v>1960</v>
      </c>
      <c r="C812" s="516">
        <v>238.82</v>
      </c>
    </row>
    <row r="813" spans="1:3" x14ac:dyDescent="0.2">
      <c r="A813" s="514" t="s">
        <v>3153</v>
      </c>
      <c r="B813" s="515" t="s">
        <v>1960</v>
      </c>
      <c r="C813" s="516">
        <v>238.82</v>
      </c>
    </row>
    <row r="814" spans="1:3" x14ac:dyDescent="0.2">
      <c r="A814" s="514" t="s">
        <v>3154</v>
      </c>
      <c r="B814" s="515" t="s">
        <v>1960</v>
      </c>
      <c r="C814" s="516">
        <v>238.82</v>
      </c>
    </row>
    <row r="815" spans="1:3" x14ac:dyDescent="0.2">
      <c r="A815" s="514" t="s">
        <v>3155</v>
      </c>
      <c r="B815" s="515" t="s">
        <v>1961</v>
      </c>
      <c r="C815" s="516">
        <v>205.17</v>
      </c>
    </row>
    <row r="816" spans="1:3" x14ac:dyDescent="0.2">
      <c r="A816" s="514" t="s">
        <v>3156</v>
      </c>
      <c r="B816" s="515" t="s">
        <v>1961</v>
      </c>
      <c r="C816" s="516">
        <v>205.17</v>
      </c>
    </row>
    <row r="817" spans="1:3" x14ac:dyDescent="0.2">
      <c r="A817" s="514" t="s">
        <v>3157</v>
      </c>
      <c r="B817" s="515" t="s">
        <v>1961</v>
      </c>
      <c r="C817" s="516">
        <v>205.17</v>
      </c>
    </row>
    <row r="818" spans="1:3" x14ac:dyDescent="0.2">
      <c r="A818" s="514" t="s">
        <v>3158</v>
      </c>
      <c r="B818" s="515" t="s">
        <v>1961</v>
      </c>
      <c r="C818" s="516">
        <v>205.17</v>
      </c>
    </row>
    <row r="819" spans="1:3" x14ac:dyDescent="0.2">
      <c r="A819" s="514" t="s">
        <v>3159</v>
      </c>
      <c r="B819" s="515" t="s">
        <v>1961</v>
      </c>
      <c r="C819" s="516">
        <v>205.17</v>
      </c>
    </row>
    <row r="820" spans="1:3" x14ac:dyDescent="0.2">
      <c r="A820" s="514" t="s">
        <v>3160</v>
      </c>
      <c r="B820" s="515" t="s">
        <v>1961</v>
      </c>
      <c r="C820" s="516">
        <v>205.17</v>
      </c>
    </row>
    <row r="821" spans="1:3" x14ac:dyDescent="0.2">
      <c r="A821" s="514" t="s">
        <v>3161</v>
      </c>
      <c r="B821" s="515" t="s">
        <v>1961</v>
      </c>
      <c r="C821" s="516">
        <v>205.17</v>
      </c>
    </row>
    <row r="822" spans="1:3" x14ac:dyDescent="0.2">
      <c r="A822" s="514" t="s">
        <v>3162</v>
      </c>
      <c r="B822" s="515" t="s">
        <v>1961</v>
      </c>
      <c r="C822" s="516">
        <v>205.17</v>
      </c>
    </row>
    <row r="823" spans="1:3" x14ac:dyDescent="0.2">
      <c r="A823" s="514" t="s">
        <v>3163</v>
      </c>
      <c r="B823" s="515" t="s">
        <v>1961</v>
      </c>
      <c r="C823" s="516">
        <v>205.17</v>
      </c>
    </row>
    <row r="824" spans="1:3" x14ac:dyDescent="0.2">
      <c r="A824" s="514" t="s">
        <v>3164</v>
      </c>
      <c r="B824" s="515" t="s">
        <v>1961</v>
      </c>
      <c r="C824" s="516">
        <v>205.17</v>
      </c>
    </row>
    <row r="825" spans="1:3" x14ac:dyDescent="0.2">
      <c r="A825" s="514" t="s">
        <v>3165</v>
      </c>
      <c r="B825" s="515" t="s">
        <v>1961</v>
      </c>
      <c r="C825" s="516">
        <v>205.17</v>
      </c>
    </row>
    <row r="826" spans="1:3" x14ac:dyDescent="0.2">
      <c r="A826" s="514" t="s">
        <v>3166</v>
      </c>
      <c r="B826" s="515" t="s">
        <v>1961</v>
      </c>
      <c r="C826" s="516">
        <v>205.17</v>
      </c>
    </row>
    <row r="827" spans="1:3" x14ac:dyDescent="0.2">
      <c r="A827" s="514" t="s">
        <v>3167</v>
      </c>
      <c r="B827" s="515" t="s">
        <v>1961</v>
      </c>
      <c r="C827" s="516">
        <v>205.17</v>
      </c>
    </row>
    <row r="828" spans="1:3" x14ac:dyDescent="0.2">
      <c r="A828" s="514" t="s">
        <v>3168</v>
      </c>
      <c r="B828" s="515" t="s">
        <v>1961</v>
      </c>
      <c r="C828" s="516">
        <v>205.17</v>
      </c>
    </row>
    <row r="829" spans="1:3" x14ac:dyDescent="0.2">
      <c r="A829" s="514" t="s">
        <v>3169</v>
      </c>
      <c r="B829" s="515" t="s">
        <v>1961</v>
      </c>
      <c r="C829" s="516">
        <v>205.17</v>
      </c>
    </row>
    <row r="830" spans="1:3" x14ac:dyDescent="0.2">
      <c r="A830" s="514" t="s">
        <v>3170</v>
      </c>
      <c r="B830" s="515" t="s">
        <v>1961</v>
      </c>
      <c r="C830" s="516">
        <v>205.17</v>
      </c>
    </row>
    <row r="831" spans="1:3" x14ac:dyDescent="0.2">
      <c r="A831" s="514" t="s">
        <v>3171</v>
      </c>
      <c r="B831" s="515" t="s">
        <v>1961</v>
      </c>
      <c r="C831" s="516">
        <v>205.17</v>
      </c>
    </row>
    <row r="832" spans="1:3" x14ac:dyDescent="0.2">
      <c r="A832" s="514" t="s">
        <v>3172</v>
      </c>
      <c r="B832" s="515" t="s">
        <v>1942</v>
      </c>
      <c r="C832" s="516">
        <v>0</v>
      </c>
    </row>
    <row r="833" spans="1:3" x14ac:dyDescent="0.2">
      <c r="A833" s="514" t="s">
        <v>3173</v>
      </c>
      <c r="B833" s="515" t="s">
        <v>1942</v>
      </c>
      <c r="C833" s="516">
        <v>0</v>
      </c>
    </row>
    <row r="834" spans="1:3" x14ac:dyDescent="0.2">
      <c r="A834" s="514" t="s">
        <v>3174</v>
      </c>
      <c r="B834" s="515" t="s">
        <v>1942</v>
      </c>
      <c r="C834" s="516">
        <v>0</v>
      </c>
    </row>
    <row r="835" spans="1:3" x14ac:dyDescent="0.2">
      <c r="A835" s="514" t="s">
        <v>3175</v>
      </c>
      <c r="B835" s="515" t="s">
        <v>1942</v>
      </c>
      <c r="C835" s="516">
        <v>0</v>
      </c>
    </row>
    <row r="836" spans="1:3" x14ac:dyDescent="0.2">
      <c r="A836" s="514" t="s">
        <v>3176</v>
      </c>
      <c r="B836" s="515" t="s">
        <v>1942</v>
      </c>
      <c r="C836" s="516">
        <v>0</v>
      </c>
    </row>
    <row r="837" spans="1:3" x14ac:dyDescent="0.2">
      <c r="A837" s="514" t="s">
        <v>3177</v>
      </c>
      <c r="B837" s="515" t="s">
        <v>1942</v>
      </c>
      <c r="C837" s="516">
        <v>0</v>
      </c>
    </row>
    <row r="838" spans="1:3" x14ac:dyDescent="0.2">
      <c r="A838" s="514" t="s">
        <v>3178</v>
      </c>
      <c r="B838" s="515" t="s">
        <v>1942</v>
      </c>
      <c r="C838" s="516">
        <v>0</v>
      </c>
    </row>
    <row r="839" spans="1:3" x14ac:dyDescent="0.2">
      <c r="A839" s="514" t="s">
        <v>3179</v>
      </c>
      <c r="B839" s="515" t="s">
        <v>1942</v>
      </c>
      <c r="C839" s="516">
        <v>0</v>
      </c>
    </row>
    <row r="840" spans="1:3" x14ac:dyDescent="0.2">
      <c r="A840" s="514" t="s">
        <v>3180</v>
      </c>
      <c r="B840" s="515" t="s">
        <v>1962</v>
      </c>
      <c r="C840" s="516">
        <v>89.9</v>
      </c>
    </row>
    <row r="841" spans="1:3" x14ac:dyDescent="0.2">
      <c r="A841" s="514" t="s">
        <v>3181</v>
      </c>
      <c r="B841" s="515" t="s">
        <v>1961</v>
      </c>
      <c r="C841" s="516">
        <v>205.17</v>
      </c>
    </row>
    <row r="842" spans="1:3" x14ac:dyDescent="0.2">
      <c r="A842" s="514" t="s">
        <v>3182</v>
      </c>
      <c r="B842" s="515" t="s">
        <v>1961</v>
      </c>
      <c r="C842" s="516">
        <v>205.17</v>
      </c>
    </row>
    <row r="843" spans="1:3" x14ac:dyDescent="0.2">
      <c r="A843" s="514" t="s">
        <v>3183</v>
      </c>
      <c r="B843" s="515" t="s">
        <v>1949</v>
      </c>
      <c r="C843" s="516">
        <v>0</v>
      </c>
    </row>
    <row r="844" spans="1:3" x14ac:dyDescent="0.2">
      <c r="A844" s="514" t="s">
        <v>3184</v>
      </c>
      <c r="B844" s="515" t="s">
        <v>1969</v>
      </c>
      <c r="C844" s="516">
        <v>2232.67</v>
      </c>
    </row>
    <row r="845" spans="1:3" x14ac:dyDescent="0.2">
      <c r="A845" s="514" t="s">
        <v>3185</v>
      </c>
      <c r="B845" s="515" t="s">
        <v>3186</v>
      </c>
      <c r="C845" s="516">
        <v>0</v>
      </c>
    </row>
    <row r="846" spans="1:3" x14ac:dyDescent="0.2">
      <c r="A846" s="514" t="s">
        <v>3187</v>
      </c>
      <c r="B846" s="515" t="s">
        <v>3186</v>
      </c>
      <c r="C846" s="516">
        <v>0</v>
      </c>
    </row>
    <row r="847" spans="1:3" x14ac:dyDescent="0.2">
      <c r="A847" s="514" t="s">
        <v>3188</v>
      </c>
      <c r="B847" s="515" t="s">
        <v>1947</v>
      </c>
      <c r="C847" s="516">
        <v>0</v>
      </c>
    </row>
    <row r="848" spans="1:3" x14ac:dyDescent="0.2">
      <c r="A848" s="514" t="s">
        <v>3189</v>
      </c>
      <c r="B848" s="515" t="s">
        <v>1947</v>
      </c>
      <c r="C848" s="516">
        <v>0</v>
      </c>
    </row>
    <row r="849" spans="1:3" x14ac:dyDescent="0.2">
      <c r="A849" s="514" t="s">
        <v>3190</v>
      </c>
      <c r="B849" s="515" t="s">
        <v>1947</v>
      </c>
      <c r="C849" s="516">
        <v>0</v>
      </c>
    </row>
    <row r="850" spans="1:3" x14ac:dyDescent="0.2">
      <c r="A850" s="514" t="s">
        <v>3191</v>
      </c>
      <c r="B850" s="515" t="s">
        <v>1947</v>
      </c>
      <c r="C850" s="516">
        <v>0</v>
      </c>
    </row>
    <row r="851" spans="1:3" x14ac:dyDescent="0.2">
      <c r="A851" s="514" t="s">
        <v>3192</v>
      </c>
      <c r="B851" s="515" t="s">
        <v>1947</v>
      </c>
      <c r="C851" s="516">
        <v>0</v>
      </c>
    </row>
    <row r="852" spans="1:3" x14ac:dyDescent="0.2">
      <c r="A852" s="514" t="s">
        <v>3193</v>
      </c>
      <c r="B852" s="515" t="s">
        <v>3186</v>
      </c>
      <c r="C852" s="516">
        <v>0</v>
      </c>
    </row>
    <row r="853" spans="1:3" x14ac:dyDescent="0.2">
      <c r="A853" s="514" t="s">
        <v>3194</v>
      </c>
      <c r="B853" s="515" t="s">
        <v>3186</v>
      </c>
      <c r="C853" s="516">
        <v>0</v>
      </c>
    </row>
    <row r="854" spans="1:3" x14ac:dyDescent="0.2">
      <c r="A854" s="514" t="s">
        <v>3195</v>
      </c>
      <c r="B854" s="515" t="s">
        <v>3186</v>
      </c>
      <c r="C854" s="516">
        <v>0</v>
      </c>
    </row>
    <row r="855" spans="1:3" x14ac:dyDescent="0.2">
      <c r="A855" s="514" t="s">
        <v>3196</v>
      </c>
      <c r="B855" s="515" t="s">
        <v>3186</v>
      </c>
      <c r="C855" s="516">
        <v>0</v>
      </c>
    </row>
    <row r="856" spans="1:3" x14ac:dyDescent="0.2">
      <c r="A856" s="514" t="s">
        <v>3197</v>
      </c>
      <c r="B856" s="515" t="s">
        <v>3186</v>
      </c>
      <c r="C856" s="516">
        <v>0</v>
      </c>
    </row>
    <row r="857" spans="1:3" x14ac:dyDescent="0.2">
      <c r="A857" s="514" t="s">
        <v>3198</v>
      </c>
      <c r="B857" s="515" t="s">
        <v>3186</v>
      </c>
      <c r="C857" s="516">
        <v>0</v>
      </c>
    </row>
    <row r="858" spans="1:3" x14ac:dyDescent="0.2">
      <c r="A858" s="514" t="s">
        <v>3199</v>
      </c>
      <c r="B858" s="515" t="s">
        <v>3186</v>
      </c>
      <c r="C858" s="516">
        <v>0</v>
      </c>
    </row>
    <row r="859" spans="1:3" x14ac:dyDescent="0.2">
      <c r="A859" s="514" t="s">
        <v>3200</v>
      </c>
      <c r="B859" s="515" t="s">
        <v>3186</v>
      </c>
      <c r="C859" s="516">
        <v>0</v>
      </c>
    </row>
    <row r="860" spans="1:3" x14ac:dyDescent="0.2">
      <c r="A860" s="514" t="s">
        <v>3201</v>
      </c>
      <c r="B860" s="515" t="s">
        <v>3186</v>
      </c>
      <c r="C860" s="516">
        <v>0</v>
      </c>
    </row>
    <row r="861" spans="1:3" x14ac:dyDescent="0.2">
      <c r="A861" s="514" t="s">
        <v>3202</v>
      </c>
      <c r="B861" s="515" t="s">
        <v>3186</v>
      </c>
      <c r="C861" s="516">
        <v>0</v>
      </c>
    </row>
    <row r="862" spans="1:3" x14ac:dyDescent="0.2">
      <c r="A862" s="514" t="s">
        <v>3203</v>
      </c>
      <c r="B862" s="515" t="s">
        <v>3186</v>
      </c>
      <c r="C862" s="516">
        <v>0</v>
      </c>
    </row>
    <row r="863" spans="1:3" x14ac:dyDescent="0.2">
      <c r="A863" s="514" t="s">
        <v>3204</v>
      </c>
      <c r="B863" s="515" t="s">
        <v>3186</v>
      </c>
      <c r="C863" s="516">
        <v>0</v>
      </c>
    </row>
    <row r="864" spans="1:3" x14ac:dyDescent="0.2">
      <c r="A864" s="514" t="s">
        <v>3205</v>
      </c>
      <c r="B864" s="515" t="s">
        <v>3186</v>
      </c>
      <c r="C864" s="516">
        <v>0</v>
      </c>
    </row>
    <row r="865" spans="1:3" x14ac:dyDescent="0.2">
      <c r="A865" s="514" t="s">
        <v>3206</v>
      </c>
      <c r="B865" s="515" t="s">
        <v>3186</v>
      </c>
      <c r="C865" s="516">
        <v>0</v>
      </c>
    </row>
    <row r="866" spans="1:3" x14ac:dyDescent="0.2">
      <c r="A866" s="514" t="s">
        <v>3207</v>
      </c>
      <c r="B866" s="515" t="s">
        <v>3186</v>
      </c>
      <c r="C866" s="516">
        <v>0</v>
      </c>
    </row>
    <row r="867" spans="1:3" x14ac:dyDescent="0.2">
      <c r="A867" s="514" t="s">
        <v>3208</v>
      </c>
      <c r="B867" s="515" t="s">
        <v>3186</v>
      </c>
      <c r="C867" s="516">
        <v>0</v>
      </c>
    </row>
    <row r="868" spans="1:3" x14ac:dyDescent="0.2">
      <c r="A868" s="514" t="s">
        <v>3209</v>
      </c>
      <c r="B868" s="515" t="s">
        <v>3186</v>
      </c>
      <c r="C868" s="516">
        <v>0</v>
      </c>
    </row>
    <row r="869" spans="1:3" x14ac:dyDescent="0.2">
      <c r="A869" s="514" t="s">
        <v>3210</v>
      </c>
      <c r="B869" s="515" t="s">
        <v>3186</v>
      </c>
      <c r="C869" s="516">
        <v>0</v>
      </c>
    </row>
    <row r="870" spans="1:3" x14ac:dyDescent="0.2">
      <c r="A870" s="514" t="s">
        <v>3211</v>
      </c>
      <c r="B870" s="515" t="s">
        <v>3186</v>
      </c>
      <c r="C870" s="516">
        <v>0</v>
      </c>
    </row>
    <row r="871" spans="1:3" x14ac:dyDescent="0.2">
      <c r="A871" s="514" t="s">
        <v>3212</v>
      </c>
      <c r="B871" s="515" t="s">
        <v>3186</v>
      </c>
      <c r="C871" s="516">
        <v>0</v>
      </c>
    </row>
    <row r="872" spans="1:3" x14ac:dyDescent="0.2">
      <c r="A872" s="514" t="s">
        <v>3213</v>
      </c>
      <c r="B872" s="515" t="s">
        <v>3186</v>
      </c>
      <c r="C872" s="516">
        <v>0</v>
      </c>
    </row>
    <row r="873" spans="1:3" x14ac:dyDescent="0.2">
      <c r="A873" s="514" t="s">
        <v>3214</v>
      </c>
      <c r="B873" s="515" t="s">
        <v>3186</v>
      </c>
      <c r="C873" s="516">
        <v>0</v>
      </c>
    </row>
    <row r="874" spans="1:3" x14ac:dyDescent="0.2">
      <c r="A874" s="514" t="s">
        <v>3215</v>
      </c>
      <c r="B874" s="515" t="s">
        <v>3186</v>
      </c>
      <c r="C874" s="516">
        <v>0</v>
      </c>
    </row>
    <row r="875" spans="1:3" x14ac:dyDescent="0.2">
      <c r="A875" s="514" t="s">
        <v>3216</v>
      </c>
      <c r="B875" s="515" t="s">
        <v>3186</v>
      </c>
      <c r="C875" s="516">
        <v>0</v>
      </c>
    </row>
    <row r="876" spans="1:3" x14ac:dyDescent="0.2">
      <c r="A876" s="514" t="s">
        <v>3217</v>
      </c>
      <c r="B876" s="515" t="s">
        <v>3186</v>
      </c>
      <c r="C876" s="516">
        <v>0</v>
      </c>
    </row>
    <row r="877" spans="1:3" x14ac:dyDescent="0.2">
      <c r="A877" s="514" t="s">
        <v>3218</v>
      </c>
      <c r="B877" s="515" t="s">
        <v>3186</v>
      </c>
      <c r="C877" s="516">
        <v>0</v>
      </c>
    </row>
    <row r="878" spans="1:3" x14ac:dyDescent="0.2">
      <c r="A878" s="514" t="s">
        <v>3219</v>
      </c>
      <c r="B878" s="515" t="s">
        <v>3186</v>
      </c>
      <c r="C878" s="516">
        <v>0</v>
      </c>
    </row>
    <row r="879" spans="1:3" x14ac:dyDescent="0.2">
      <c r="A879" s="514" t="s">
        <v>3220</v>
      </c>
      <c r="B879" s="515" t="s">
        <v>1963</v>
      </c>
      <c r="C879" s="516">
        <v>0</v>
      </c>
    </row>
    <row r="880" spans="1:3" x14ac:dyDescent="0.2">
      <c r="A880" s="514" t="s">
        <v>3221</v>
      </c>
      <c r="B880" s="515" t="s">
        <v>1940</v>
      </c>
      <c r="C880" s="516">
        <v>0</v>
      </c>
    </row>
    <row r="881" spans="1:3" x14ac:dyDescent="0.2">
      <c r="A881" s="514" t="s">
        <v>3222</v>
      </c>
      <c r="B881" s="515" t="s">
        <v>1941</v>
      </c>
      <c r="C881" s="516">
        <v>0</v>
      </c>
    </row>
    <row r="882" spans="1:3" x14ac:dyDescent="0.2">
      <c r="A882" s="514" t="s">
        <v>3223</v>
      </c>
      <c r="B882" s="515" t="s">
        <v>1949</v>
      </c>
      <c r="C882" s="516">
        <v>76.84</v>
      </c>
    </row>
    <row r="883" spans="1:3" x14ac:dyDescent="0.2">
      <c r="A883" s="514" t="s">
        <v>3224</v>
      </c>
      <c r="B883" s="515" t="s">
        <v>1949</v>
      </c>
      <c r="C883" s="516">
        <v>76.84</v>
      </c>
    </row>
    <row r="884" spans="1:3" x14ac:dyDescent="0.2">
      <c r="A884" s="514" t="s">
        <v>3225</v>
      </c>
      <c r="B884" s="515" t="s">
        <v>1940</v>
      </c>
      <c r="C884" s="516">
        <v>0</v>
      </c>
    </row>
    <row r="885" spans="1:3" x14ac:dyDescent="0.2">
      <c r="A885" s="514" t="s">
        <v>3226</v>
      </c>
      <c r="B885" s="515" t="s">
        <v>1940</v>
      </c>
      <c r="C885" s="516">
        <v>0</v>
      </c>
    </row>
    <row r="886" spans="1:3" x14ac:dyDescent="0.2">
      <c r="A886" s="514" t="s">
        <v>3227</v>
      </c>
      <c r="B886" s="515" t="s">
        <v>3186</v>
      </c>
      <c r="C886" s="516">
        <v>0</v>
      </c>
    </row>
    <row r="887" spans="1:3" x14ac:dyDescent="0.2">
      <c r="A887" s="514" t="s">
        <v>3228</v>
      </c>
      <c r="B887" s="515" t="s">
        <v>3186</v>
      </c>
      <c r="C887" s="516">
        <v>0</v>
      </c>
    </row>
    <row r="888" spans="1:3" x14ac:dyDescent="0.2">
      <c r="A888" s="514" t="s">
        <v>3229</v>
      </c>
      <c r="B888" s="515" t="s">
        <v>3186</v>
      </c>
      <c r="C888" s="516">
        <v>0</v>
      </c>
    </row>
    <row r="889" spans="1:3" x14ac:dyDescent="0.2">
      <c r="A889" s="514" t="s">
        <v>3230</v>
      </c>
      <c r="B889" s="515" t="s">
        <v>3186</v>
      </c>
      <c r="C889" s="516">
        <v>0</v>
      </c>
    </row>
    <row r="890" spans="1:3" x14ac:dyDescent="0.2">
      <c r="A890" s="514" t="s">
        <v>3231</v>
      </c>
      <c r="B890" s="515" t="s">
        <v>3186</v>
      </c>
      <c r="C890" s="516">
        <v>0</v>
      </c>
    </row>
    <row r="891" spans="1:3" x14ac:dyDescent="0.2">
      <c r="A891" s="514" t="s">
        <v>3232</v>
      </c>
      <c r="B891" s="515" t="s">
        <v>3186</v>
      </c>
      <c r="C891" s="516">
        <v>0</v>
      </c>
    </row>
    <row r="892" spans="1:3" x14ac:dyDescent="0.2">
      <c r="A892" s="514" t="s">
        <v>3233</v>
      </c>
      <c r="B892" s="515" t="s">
        <v>3186</v>
      </c>
      <c r="C892" s="516">
        <v>0</v>
      </c>
    </row>
    <row r="893" spans="1:3" x14ac:dyDescent="0.2">
      <c r="A893" s="514" t="s">
        <v>3234</v>
      </c>
      <c r="B893" s="515" t="s">
        <v>3186</v>
      </c>
      <c r="C893" s="516">
        <v>0</v>
      </c>
    </row>
    <row r="894" spans="1:3" x14ac:dyDescent="0.2">
      <c r="A894" s="514" t="s">
        <v>3235</v>
      </c>
      <c r="B894" s="515" t="s">
        <v>3186</v>
      </c>
      <c r="C894" s="516">
        <v>0</v>
      </c>
    </row>
    <row r="895" spans="1:3" x14ac:dyDescent="0.2">
      <c r="A895" s="514" t="s">
        <v>3236</v>
      </c>
      <c r="B895" s="515" t="s">
        <v>1968</v>
      </c>
      <c r="C895" s="516">
        <v>1655.09</v>
      </c>
    </row>
    <row r="896" spans="1:3" x14ac:dyDescent="0.2">
      <c r="A896" s="514" t="s">
        <v>3237</v>
      </c>
      <c r="B896" s="515" t="s">
        <v>1967</v>
      </c>
      <c r="C896" s="516">
        <v>1631.89</v>
      </c>
    </row>
    <row r="897" spans="1:3" x14ac:dyDescent="0.2">
      <c r="A897" s="514" t="s">
        <v>3238</v>
      </c>
      <c r="B897" s="515" t="s">
        <v>1966</v>
      </c>
      <c r="C897" s="516">
        <v>152.02000000000001</v>
      </c>
    </row>
    <row r="898" spans="1:3" x14ac:dyDescent="0.2">
      <c r="A898" s="514" t="s">
        <v>3239</v>
      </c>
      <c r="B898" s="515" t="s">
        <v>1966</v>
      </c>
      <c r="C898" s="516">
        <v>152.02000000000001</v>
      </c>
    </row>
    <row r="899" spans="1:3" x14ac:dyDescent="0.2">
      <c r="A899" s="514" t="s">
        <v>3240</v>
      </c>
      <c r="B899" s="515" t="s">
        <v>1966</v>
      </c>
      <c r="C899" s="516">
        <v>152.02000000000001</v>
      </c>
    </row>
    <row r="900" spans="1:3" x14ac:dyDescent="0.2">
      <c r="A900" s="514" t="s">
        <v>3241</v>
      </c>
      <c r="B900" s="515" t="s">
        <v>1966</v>
      </c>
      <c r="C900" s="516">
        <v>152.02000000000001</v>
      </c>
    </row>
    <row r="901" spans="1:3" x14ac:dyDescent="0.2">
      <c r="A901" s="514" t="s">
        <v>3242</v>
      </c>
      <c r="B901" s="515" t="s">
        <v>1966</v>
      </c>
      <c r="C901" s="516">
        <v>152.02000000000001</v>
      </c>
    </row>
    <row r="902" spans="1:3" x14ac:dyDescent="0.2">
      <c r="A902" s="514" t="s">
        <v>3243</v>
      </c>
      <c r="B902" s="515" t="s">
        <v>3186</v>
      </c>
      <c r="C902" s="516">
        <v>0</v>
      </c>
    </row>
    <row r="903" spans="1:3" x14ac:dyDescent="0.2">
      <c r="A903" s="514" t="s">
        <v>3244</v>
      </c>
      <c r="B903" s="515" t="s">
        <v>3186</v>
      </c>
      <c r="C903" s="516">
        <v>0</v>
      </c>
    </row>
    <row r="904" spans="1:3" x14ac:dyDescent="0.2">
      <c r="A904" s="514" t="s">
        <v>3245</v>
      </c>
      <c r="B904" s="515" t="s">
        <v>1966</v>
      </c>
      <c r="C904" s="516">
        <v>152.02000000000001</v>
      </c>
    </row>
    <row r="905" spans="1:3" x14ac:dyDescent="0.2">
      <c r="A905" s="514" t="s">
        <v>3246</v>
      </c>
      <c r="B905" s="515" t="s">
        <v>1966</v>
      </c>
      <c r="C905" s="516">
        <v>152.02000000000001</v>
      </c>
    </row>
    <row r="906" spans="1:3" x14ac:dyDescent="0.2">
      <c r="A906" s="514" t="s">
        <v>3247</v>
      </c>
      <c r="B906" s="515" t="s">
        <v>1949</v>
      </c>
      <c r="C906" s="516">
        <v>76.84</v>
      </c>
    </row>
    <row r="907" spans="1:3" x14ac:dyDescent="0.2">
      <c r="A907" s="514" t="s">
        <v>3248</v>
      </c>
      <c r="B907" s="515" t="s">
        <v>1949</v>
      </c>
      <c r="C907" s="516">
        <v>0</v>
      </c>
    </row>
    <row r="908" spans="1:3" x14ac:dyDescent="0.2">
      <c r="A908" s="514" t="s">
        <v>3249</v>
      </c>
      <c r="B908" s="515" t="s">
        <v>1966</v>
      </c>
      <c r="C908" s="516">
        <v>152.02000000000001</v>
      </c>
    </row>
    <row r="909" spans="1:3" x14ac:dyDescent="0.2">
      <c r="A909" s="514" t="s">
        <v>3250</v>
      </c>
      <c r="B909" s="515" t="s">
        <v>1966</v>
      </c>
      <c r="C909" s="516">
        <v>152.02000000000001</v>
      </c>
    </row>
    <row r="910" spans="1:3" x14ac:dyDescent="0.2">
      <c r="A910" s="514" t="s">
        <v>3251</v>
      </c>
      <c r="B910" s="515" t="s">
        <v>1945</v>
      </c>
      <c r="C910" s="516">
        <v>0</v>
      </c>
    </row>
    <row r="911" spans="1:3" x14ac:dyDescent="0.2">
      <c r="A911" s="514" t="s">
        <v>3252</v>
      </c>
      <c r="B911" s="515" t="s">
        <v>1946</v>
      </c>
      <c r="C911" s="516">
        <v>0</v>
      </c>
    </row>
    <row r="912" spans="1:3" x14ac:dyDescent="0.2">
      <c r="A912" s="514" t="s">
        <v>3253</v>
      </c>
      <c r="B912" s="515" t="s">
        <v>1946</v>
      </c>
      <c r="C912" s="516">
        <v>0</v>
      </c>
    </row>
    <row r="913" spans="1:3" x14ac:dyDescent="0.2">
      <c r="A913" s="514" t="s">
        <v>3254</v>
      </c>
      <c r="B913" s="515" t="s">
        <v>1966</v>
      </c>
      <c r="C913" s="516">
        <v>152.02000000000001</v>
      </c>
    </row>
    <row r="914" spans="1:3" x14ac:dyDescent="0.2">
      <c r="A914" s="514" t="s">
        <v>3255</v>
      </c>
      <c r="B914" s="515" t="s">
        <v>1966</v>
      </c>
      <c r="C914" s="516">
        <v>152.02000000000001</v>
      </c>
    </row>
    <row r="915" spans="1:3" x14ac:dyDescent="0.2">
      <c r="A915" s="514" t="s">
        <v>3256</v>
      </c>
      <c r="B915" s="515" t="s">
        <v>1966</v>
      </c>
      <c r="C915" s="516">
        <v>152.02000000000001</v>
      </c>
    </row>
    <row r="916" spans="1:3" x14ac:dyDescent="0.2">
      <c r="A916" s="514" t="s">
        <v>3257</v>
      </c>
      <c r="B916" s="515" t="s">
        <v>1966</v>
      </c>
      <c r="C916" s="516">
        <v>152.02000000000001</v>
      </c>
    </row>
    <row r="917" spans="1:3" x14ac:dyDescent="0.2">
      <c r="A917" s="514" t="s">
        <v>3258</v>
      </c>
      <c r="B917" s="515" t="s">
        <v>1966</v>
      </c>
      <c r="C917" s="516">
        <v>152.02000000000001</v>
      </c>
    </row>
    <row r="918" spans="1:3" x14ac:dyDescent="0.2">
      <c r="A918" s="514" t="s">
        <v>3259</v>
      </c>
      <c r="B918" s="515" t="s">
        <v>1966</v>
      </c>
      <c r="C918" s="516">
        <v>152.02000000000001</v>
      </c>
    </row>
    <row r="919" spans="1:3" x14ac:dyDescent="0.2">
      <c r="A919" s="514" t="s">
        <v>3260</v>
      </c>
      <c r="B919" s="515" t="s">
        <v>1966</v>
      </c>
      <c r="C919" s="516">
        <v>152.02000000000001</v>
      </c>
    </row>
    <row r="920" spans="1:3" x14ac:dyDescent="0.2">
      <c r="A920" s="514" t="s">
        <v>3261</v>
      </c>
      <c r="B920" s="515" t="s">
        <v>1939</v>
      </c>
      <c r="C920" s="516">
        <v>0</v>
      </c>
    </row>
    <row r="921" spans="1:3" x14ac:dyDescent="0.2">
      <c r="A921" s="514" t="s">
        <v>3262</v>
      </c>
      <c r="B921" s="515" t="s">
        <v>1939</v>
      </c>
      <c r="C921" s="516">
        <v>0</v>
      </c>
    </row>
    <row r="922" spans="1:3" x14ac:dyDescent="0.2">
      <c r="A922" s="514" t="s">
        <v>3263</v>
      </c>
      <c r="B922" s="515" t="s">
        <v>1939</v>
      </c>
      <c r="C922" s="516">
        <v>0</v>
      </c>
    </row>
    <row r="923" spans="1:3" x14ac:dyDescent="0.2">
      <c r="A923" s="514" t="s">
        <v>3264</v>
      </c>
      <c r="B923" s="515" t="s">
        <v>1939</v>
      </c>
      <c r="C923" s="516">
        <v>0</v>
      </c>
    </row>
    <row r="924" spans="1:3" x14ac:dyDescent="0.2">
      <c r="A924" s="514" t="s">
        <v>3265</v>
      </c>
      <c r="B924" s="515" t="s">
        <v>1939</v>
      </c>
      <c r="C924" s="516">
        <v>0</v>
      </c>
    </row>
    <row r="925" spans="1:3" x14ac:dyDescent="0.2">
      <c r="A925" s="514" t="s">
        <v>3266</v>
      </c>
      <c r="B925" s="515" t="s">
        <v>1939</v>
      </c>
      <c r="C925" s="516">
        <v>0</v>
      </c>
    </row>
    <row r="926" spans="1:3" x14ac:dyDescent="0.2">
      <c r="A926" s="514" t="s">
        <v>3267</v>
      </c>
      <c r="B926" s="515" t="s">
        <v>1939</v>
      </c>
      <c r="C926" s="516">
        <v>0</v>
      </c>
    </row>
    <row r="927" spans="1:3" x14ac:dyDescent="0.2">
      <c r="A927" s="514" t="s">
        <v>3268</v>
      </c>
      <c r="B927" s="515" t="s">
        <v>1939</v>
      </c>
      <c r="C927" s="516">
        <v>0</v>
      </c>
    </row>
    <row r="928" spans="1:3" x14ac:dyDescent="0.2">
      <c r="A928" s="514" t="s">
        <v>3269</v>
      </c>
      <c r="B928" s="515" t="s">
        <v>1939</v>
      </c>
      <c r="C928" s="516">
        <v>0</v>
      </c>
    </row>
    <row r="929" spans="1:3" x14ac:dyDescent="0.2">
      <c r="A929" s="514" t="s">
        <v>3270</v>
      </c>
      <c r="B929" s="515" t="s">
        <v>1939</v>
      </c>
      <c r="C929" s="516">
        <v>0</v>
      </c>
    </row>
    <row r="930" spans="1:3" x14ac:dyDescent="0.2">
      <c r="A930" s="514" t="s">
        <v>3271</v>
      </c>
      <c r="B930" s="515" t="s">
        <v>1939</v>
      </c>
      <c r="C930" s="516">
        <v>0</v>
      </c>
    </row>
    <row r="931" spans="1:3" x14ac:dyDescent="0.2">
      <c r="A931" s="514" t="s">
        <v>3272</v>
      </c>
      <c r="B931" s="515" t="s">
        <v>1939</v>
      </c>
      <c r="C931" s="516">
        <v>0</v>
      </c>
    </row>
    <row r="932" spans="1:3" x14ac:dyDescent="0.2">
      <c r="A932" s="514" t="s">
        <v>3273</v>
      </c>
      <c r="B932" s="515" t="s">
        <v>1939</v>
      </c>
      <c r="C932" s="516">
        <v>0</v>
      </c>
    </row>
    <row r="933" spans="1:3" x14ac:dyDescent="0.2">
      <c r="A933" s="514" t="s">
        <v>3274</v>
      </c>
      <c r="B933" s="515" t="s">
        <v>1939</v>
      </c>
      <c r="C933" s="516">
        <v>0</v>
      </c>
    </row>
    <row r="934" spans="1:3" x14ac:dyDescent="0.2">
      <c r="A934" s="514" t="s">
        <v>3275</v>
      </c>
      <c r="B934" s="515" t="s">
        <v>1939</v>
      </c>
      <c r="C934" s="516">
        <v>0</v>
      </c>
    </row>
    <row r="935" spans="1:3" x14ac:dyDescent="0.2">
      <c r="A935" s="514" t="s">
        <v>3276</v>
      </c>
      <c r="B935" s="515" t="s">
        <v>1939</v>
      </c>
      <c r="C935" s="516">
        <v>0</v>
      </c>
    </row>
    <row r="936" spans="1:3" x14ac:dyDescent="0.2">
      <c r="A936" s="514" t="s">
        <v>3277</v>
      </c>
      <c r="B936" s="515" t="s">
        <v>1939</v>
      </c>
      <c r="C936" s="516">
        <v>0</v>
      </c>
    </row>
    <row r="937" spans="1:3" x14ac:dyDescent="0.2">
      <c r="A937" s="514" t="s">
        <v>3278</v>
      </c>
      <c r="B937" s="515" t="s">
        <v>1939</v>
      </c>
      <c r="C937" s="516">
        <v>0</v>
      </c>
    </row>
    <row r="938" spans="1:3" x14ac:dyDescent="0.2">
      <c r="A938" s="514" t="s">
        <v>3279</v>
      </c>
      <c r="B938" s="515" t="s">
        <v>1939</v>
      </c>
      <c r="C938" s="516">
        <v>0</v>
      </c>
    </row>
    <row r="939" spans="1:3" x14ac:dyDescent="0.2">
      <c r="A939" s="514" t="s">
        <v>3280</v>
      </c>
      <c r="B939" s="515" t="s">
        <v>1939</v>
      </c>
      <c r="C939" s="516">
        <v>0</v>
      </c>
    </row>
    <row r="940" spans="1:3" x14ac:dyDescent="0.2">
      <c r="A940" s="514" t="s">
        <v>3281</v>
      </c>
      <c r="B940" s="515" t="s">
        <v>1949</v>
      </c>
      <c r="C940" s="516">
        <v>0</v>
      </c>
    </row>
    <row r="941" spans="1:3" x14ac:dyDescent="0.2">
      <c r="A941" s="514" t="s">
        <v>3282</v>
      </c>
      <c r="B941" s="515" t="s">
        <v>1949</v>
      </c>
      <c r="C941" s="516">
        <v>0</v>
      </c>
    </row>
    <row r="942" spans="1:3" x14ac:dyDescent="0.2">
      <c r="A942" s="514" t="s">
        <v>3283</v>
      </c>
      <c r="B942" s="515" t="s">
        <v>1949</v>
      </c>
      <c r="C942" s="516">
        <v>76.84</v>
      </c>
    </row>
    <row r="943" spans="1:3" x14ac:dyDescent="0.2">
      <c r="A943" s="514" t="s">
        <v>3284</v>
      </c>
      <c r="B943" s="515" t="s">
        <v>1949</v>
      </c>
      <c r="C943" s="516">
        <v>76.84</v>
      </c>
    </row>
    <row r="944" spans="1:3" x14ac:dyDescent="0.2">
      <c r="A944" s="514" t="s">
        <v>3285</v>
      </c>
      <c r="B944" s="515" t="s">
        <v>1949</v>
      </c>
      <c r="C944" s="516">
        <v>76.84</v>
      </c>
    </row>
    <row r="945" spans="1:3" x14ac:dyDescent="0.2">
      <c r="A945" s="514" t="s">
        <v>3286</v>
      </c>
      <c r="B945" s="515" t="s">
        <v>1949</v>
      </c>
      <c r="C945" s="516">
        <v>76.84</v>
      </c>
    </row>
    <row r="946" spans="1:3" x14ac:dyDescent="0.2">
      <c r="A946" s="514" t="s">
        <v>3287</v>
      </c>
      <c r="B946" s="515" t="s">
        <v>1994</v>
      </c>
      <c r="C946" s="516">
        <v>2035.86</v>
      </c>
    </row>
    <row r="947" spans="1:3" x14ac:dyDescent="0.2">
      <c r="A947" s="514" t="s">
        <v>3288</v>
      </c>
      <c r="B947" s="515" t="s">
        <v>1993</v>
      </c>
      <c r="C947" s="516">
        <v>4896.71</v>
      </c>
    </row>
    <row r="948" spans="1:3" x14ac:dyDescent="0.2">
      <c r="A948" s="514" t="s">
        <v>3289</v>
      </c>
      <c r="B948" s="515" t="s">
        <v>1992</v>
      </c>
      <c r="C948" s="516">
        <v>164.25</v>
      </c>
    </row>
    <row r="949" spans="1:3" x14ac:dyDescent="0.2">
      <c r="A949" s="514" t="s">
        <v>3290</v>
      </c>
      <c r="B949" s="515" t="s">
        <v>1992</v>
      </c>
      <c r="C949" s="516">
        <v>164.25</v>
      </c>
    </row>
    <row r="950" spans="1:3" x14ac:dyDescent="0.2">
      <c r="A950" s="514" t="s">
        <v>3291</v>
      </c>
      <c r="B950" s="515" t="s">
        <v>1997</v>
      </c>
      <c r="C950" s="516">
        <v>6090</v>
      </c>
    </row>
    <row r="951" spans="1:3" x14ac:dyDescent="0.2">
      <c r="A951" s="514" t="s">
        <v>3292</v>
      </c>
      <c r="B951" s="515" t="s">
        <v>1997</v>
      </c>
      <c r="C951" s="516">
        <v>6090</v>
      </c>
    </row>
    <row r="952" spans="1:3" x14ac:dyDescent="0.2">
      <c r="A952" s="514" t="s">
        <v>3293</v>
      </c>
      <c r="B952" s="515" t="s">
        <v>1997</v>
      </c>
      <c r="C952" s="516">
        <v>6090</v>
      </c>
    </row>
    <row r="953" spans="1:3" x14ac:dyDescent="0.2">
      <c r="A953" s="514" t="s">
        <v>3294</v>
      </c>
      <c r="B953" s="515" t="s">
        <v>1997</v>
      </c>
      <c r="C953" s="516">
        <v>6090</v>
      </c>
    </row>
    <row r="954" spans="1:3" x14ac:dyDescent="0.2">
      <c r="A954" s="514" t="s">
        <v>3295</v>
      </c>
      <c r="B954" s="515" t="s">
        <v>1996</v>
      </c>
      <c r="C954" s="516">
        <v>13053.33</v>
      </c>
    </row>
    <row r="955" spans="1:3" x14ac:dyDescent="0.2">
      <c r="A955" s="514" t="s">
        <v>3296</v>
      </c>
      <c r="B955" s="515" t="s">
        <v>1995</v>
      </c>
      <c r="C955" s="516">
        <v>585.20000000000005</v>
      </c>
    </row>
    <row r="956" spans="1:3" x14ac:dyDescent="0.2">
      <c r="A956" s="514" t="s">
        <v>3297</v>
      </c>
      <c r="B956" s="515" t="s">
        <v>1995</v>
      </c>
      <c r="C956" s="516">
        <v>585.20000000000005</v>
      </c>
    </row>
    <row r="957" spans="1:3" x14ac:dyDescent="0.2">
      <c r="A957" s="514" t="s">
        <v>3298</v>
      </c>
      <c r="B957" s="515" t="s">
        <v>2030</v>
      </c>
      <c r="C957" s="516">
        <v>0</v>
      </c>
    </row>
    <row r="958" spans="1:3" x14ac:dyDescent="0.2">
      <c r="A958" s="514" t="s">
        <v>3299</v>
      </c>
      <c r="B958" s="515" t="s">
        <v>2046</v>
      </c>
      <c r="C958" s="516">
        <v>3016</v>
      </c>
    </row>
    <row r="959" spans="1:3" x14ac:dyDescent="0.2">
      <c r="A959" s="514" t="s">
        <v>3300</v>
      </c>
      <c r="B959" s="515" t="s">
        <v>2002</v>
      </c>
      <c r="C959" s="516">
        <v>0</v>
      </c>
    </row>
    <row r="960" spans="1:3" x14ac:dyDescent="0.2">
      <c r="A960" s="514" t="s">
        <v>3301</v>
      </c>
      <c r="B960" s="515" t="s">
        <v>2029</v>
      </c>
      <c r="C960" s="516">
        <v>0</v>
      </c>
    </row>
    <row r="961" spans="1:3" x14ac:dyDescent="0.2">
      <c r="A961" s="514" t="s">
        <v>3302</v>
      </c>
      <c r="B961" s="515" t="s">
        <v>2046</v>
      </c>
      <c r="C961" s="516">
        <v>3016</v>
      </c>
    </row>
    <row r="962" spans="1:3" x14ac:dyDescent="0.2">
      <c r="A962" s="514" t="s">
        <v>3303</v>
      </c>
      <c r="B962" s="515" t="s">
        <v>2002</v>
      </c>
      <c r="C962" s="516">
        <v>0</v>
      </c>
    </row>
    <row r="963" spans="1:3" x14ac:dyDescent="0.2">
      <c r="A963" s="514" t="s">
        <v>3304</v>
      </c>
      <c r="B963" s="515" t="s">
        <v>2001</v>
      </c>
      <c r="C963" s="516">
        <v>0</v>
      </c>
    </row>
    <row r="964" spans="1:3" x14ac:dyDescent="0.2">
      <c r="A964" s="514" t="s">
        <v>3305</v>
      </c>
      <c r="B964" s="515" t="s">
        <v>2047</v>
      </c>
      <c r="C964" s="516">
        <v>6131.65</v>
      </c>
    </row>
    <row r="965" spans="1:3" x14ac:dyDescent="0.2">
      <c r="A965" s="514" t="s">
        <v>3306</v>
      </c>
      <c r="B965" s="515" t="s">
        <v>2047</v>
      </c>
      <c r="C965" s="516">
        <v>6131.65</v>
      </c>
    </row>
    <row r="966" spans="1:3" x14ac:dyDescent="0.2">
      <c r="A966" s="514" t="s">
        <v>3307</v>
      </c>
      <c r="B966" s="515" t="s">
        <v>2024</v>
      </c>
      <c r="C966" s="516">
        <v>324.8</v>
      </c>
    </row>
    <row r="967" spans="1:3" x14ac:dyDescent="0.2">
      <c r="A967" s="514" t="s">
        <v>3308</v>
      </c>
      <c r="B967" s="515" t="s">
        <v>3309</v>
      </c>
      <c r="C967" s="516">
        <v>1512.64</v>
      </c>
    </row>
    <row r="968" spans="1:3" x14ac:dyDescent="0.2">
      <c r="A968" s="514" t="s">
        <v>3310</v>
      </c>
      <c r="B968" s="515" t="s">
        <v>3309</v>
      </c>
      <c r="C968" s="516">
        <v>1512.64</v>
      </c>
    </row>
    <row r="969" spans="1:3" x14ac:dyDescent="0.2">
      <c r="A969" s="514" t="s">
        <v>3311</v>
      </c>
      <c r="B969" s="515" t="s">
        <v>3309</v>
      </c>
      <c r="C969" s="516">
        <v>1512.64</v>
      </c>
    </row>
    <row r="970" spans="1:3" x14ac:dyDescent="0.2">
      <c r="A970" s="514" t="s">
        <v>3312</v>
      </c>
      <c r="B970" s="515" t="s">
        <v>2029</v>
      </c>
      <c r="C970" s="516">
        <v>4692.2</v>
      </c>
    </row>
    <row r="971" spans="1:3" x14ac:dyDescent="0.2">
      <c r="A971" s="514" t="s">
        <v>3313</v>
      </c>
      <c r="B971" s="515" t="s">
        <v>2020</v>
      </c>
      <c r="C971" s="516">
        <v>0</v>
      </c>
    </row>
    <row r="972" spans="1:3" x14ac:dyDescent="0.2">
      <c r="A972" s="514" t="s">
        <v>3314</v>
      </c>
      <c r="B972" s="515" t="s">
        <v>2020</v>
      </c>
      <c r="C972" s="516">
        <v>0</v>
      </c>
    </row>
    <row r="973" spans="1:3" x14ac:dyDescent="0.2">
      <c r="A973" s="514" t="s">
        <v>3315</v>
      </c>
      <c r="B973" s="515" t="s">
        <v>2020</v>
      </c>
      <c r="C973" s="516">
        <v>0</v>
      </c>
    </row>
    <row r="974" spans="1:3" x14ac:dyDescent="0.2">
      <c r="A974" s="514" t="s">
        <v>3316</v>
      </c>
      <c r="B974" s="515" t="s">
        <v>2020</v>
      </c>
      <c r="C974" s="516">
        <v>0</v>
      </c>
    </row>
    <row r="975" spans="1:3" x14ac:dyDescent="0.2">
      <c r="A975" s="514" t="s">
        <v>3317</v>
      </c>
      <c r="B975" s="515" t="s">
        <v>2020</v>
      </c>
      <c r="C975" s="516">
        <v>0</v>
      </c>
    </row>
    <row r="976" spans="1:3" x14ac:dyDescent="0.2">
      <c r="A976" s="514" t="s">
        <v>3318</v>
      </c>
      <c r="B976" s="515" t="s">
        <v>2020</v>
      </c>
      <c r="C976" s="516">
        <v>0</v>
      </c>
    </row>
    <row r="977" spans="1:3" x14ac:dyDescent="0.2">
      <c r="A977" s="514" t="s">
        <v>3319</v>
      </c>
      <c r="B977" s="515" t="s">
        <v>2020</v>
      </c>
      <c r="C977" s="516">
        <v>0</v>
      </c>
    </row>
    <row r="978" spans="1:3" x14ac:dyDescent="0.2">
      <c r="A978" s="514" t="s">
        <v>3320</v>
      </c>
      <c r="B978" s="515" t="s">
        <v>2020</v>
      </c>
      <c r="C978" s="516">
        <v>0</v>
      </c>
    </row>
    <row r="979" spans="1:3" x14ac:dyDescent="0.2">
      <c r="A979" s="514" t="s">
        <v>3321</v>
      </c>
      <c r="B979" s="515" t="s">
        <v>2020</v>
      </c>
      <c r="C979" s="516">
        <v>0</v>
      </c>
    </row>
    <row r="980" spans="1:3" x14ac:dyDescent="0.2">
      <c r="A980" s="514" t="s">
        <v>3322</v>
      </c>
      <c r="B980" s="515" t="s">
        <v>2001</v>
      </c>
      <c r="C980" s="516">
        <v>0</v>
      </c>
    </row>
    <row r="981" spans="1:3" x14ac:dyDescent="0.2">
      <c r="A981" s="514" t="s">
        <v>3323</v>
      </c>
      <c r="B981" s="515" t="s">
        <v>2001</v>
      </c>
      <c r="C981" s="516">
        <v>0</v>
      </c>
    </row>
    <row r="982" spans="1:3" x14ac:dyDescent="0.2">
      <c r="A982" s="514" t="s">
        <v>3324</v>
      </c>
      <c r="B982" s="515" t="s">
        <v>2001</v>
      </c>
      <c r="C982" s="516">
        <v>0</v>
      </c>
    </row>
    <row r="983" spans="1:3" x14ac:dyDescent="0.2">
      <c r="A983" s="514" t="s">
        <v>3325</v>
      </c>
      <c r="B983" s="515" t="s">
        <v>2001</v>
      </c>
      <c r="C983" s="516">
        <v>0</v>
      </c>
    </row>
    <row r="984" spans="1:3" x14ac:dyDescent="0.2">
      <c r="A984" s="514" t="s">
        <v>3326</v>
      </c>
      <c r="B984" s="515" t="s">
        <v>2001</v>
      </c>
      <c r="C984" s="516">
        <v>0</v>
      </c>
    </row>
    <row r="985" spans="1:3" x14ac:dyDescent="0.2">
      <c r="A985" s="514" t="s">
        <v>3327</v>
      </c>
      <c r="B985" s="515" t="s">
        <v>2002</v>
      </c>
      <c r="C985" s="516">
        <v>0</v>
      </c>
    </row>
    <row r="986" spans="1:3" x14ac:dyDescent="0.2">
      <c r="A986" s="514" t="s">
        <v>3328</v>
      </c>
      <c r="B986" s="515" t="s">
        <v>2030</v>
      </c>
      <c r="C986" s="516">
        <v>0</v>
      </c>
    </row>
    <row r="987" spans="1:3" x14ac:dyDescent="0.2">
      <c r="A987" s="514" t="s">
        <v>3329</v>
      </c>
      <c r="B987" s="515" t="s">
        <v>2030</v>
      </c>
      <c r="C987" s="516">
        <v>0</v>
      </c>
    </row>
    <row r="988" spans="1:3" x14ac:dyDescent="0.2">
      <c r="A988" s="514" t="s">
        <v>3330</v>
      </c>
      <c r="B988" s="515" t="s">
        <v>2030</v>
      </c>
      <c r="C988" s="516">
        <v>0</v>
      </c>
    </row>
    <row r="989" spans="1:3" x14ac:dyDescent="0.2">
      <c r="A989" s="514" t="s">
        <v>3331</v>
      </c>
      <c r="B989" s="515" t="s">
        <v>2030</v>
      </c>
      <c r="C989" s="516">
        <v>0</v>
      </c>
    </row>
    <row r="990" spans="1:3" x14ac:dyDescent="0.2">
      <c r="A990" s="514" t="s">
        <v>3332</v>
      </c>
      <c r="B990" s="515" t="s">
        <v>2000</v>
      </c>
      <c r="C990" s="516">
        <v>0</v>
      </c>
    </row>
    <row r="991" spans="1:3" x14ac:dyDescent="0.2">
      <c r="A991" s="514" t="s">
        <v>3333</v>
      </c>
      <c r="B991" s="515" t="s">
        <v>2000</v>
      </c>
      <c r="C991" s="516">
        <v>0</v>
      </c>
    </row>
    <row r="992" spans="1:3" x14ac:dyDescent="0.2">
      <c r="A992" s="514" t="s">
        <v>3334</v>
      </c>
      <c r="B992" s="515" t="s">
        <v>2030</v>
      </c>
      <c r="C992" s="516">
        <v>0</v>
      </c>
    </row>
    <row r="993" spans="1:3" x14ac:dyDescent="0.2">
      <c r="A993" s="514" t="s">
        <v>3335</v>
      </c>
      <c r="B993" s="515" t="s">
        <v>2030</v>
      </c>
      <c r="C993" s="516">
        <v>0</v>
      </c>
    </row>
    <row r="994" spans="1:3" x14ac:dyDescent="0.2">
      <c r="A994" s="514" t="s">
        <v>3336</v>
      </c>
      <c r="B994" s="515" t="s">
        <v>2029</v>
      </c>
      <c r="C994" s="516">
        <v>4692.2</v>
      </c>
    </row>
    <row r="995" spans="1:3" x14ac:dyDescent="0.2">
      <c r="A995" s="514" t="s">
        <v>3337</v>
      </c>
      <c r="B995" s="515" t="s">
        <v>2031</v>
      </c>
      <c r="C995" s="516">
        <v>0</v>
      </c>
    </row>
    <row r="996" spans="1:3" x14ac:dyDescent="0.2">
      <c r="A996" s="514" t="s">
        <v>3338</v>
      </c>
      <c r="B996" s="515" t="s">
        <v>2031</v>
      </c>
      <c r="C996" s="516">
        <v>0</v>
      </c>
    </row>
    <row r="997" spans="1:3" x14ac:dyDescent="0.2">
      <c r="A997" s="514" t="s">
        <v>3339</v>
      </c>
      <c r="B997" s="515" t="s">
        <v>2004</v>
      </c>
      <c r="C997" s="516">
        <v>0</v>
      </c>
    </row>
    <row r="998" spans="1:3" x14ac:dyDescent="0.2">
      <c r="A998" s="514" t="s">
        <v>3340</v>
      </c>
      <c r="B998" s="515" t="s">
        <v>2004</v>
      </c>
      <c r="C998" s="516">
        <v>0</v>
      </c>
    </row>
    <row r="999" spans="1:3" x14ac:dyDescent="0.2">
      <c r="A999" s="514" t="s">
        <v>3341</v>
      </c>
      <c r="B999" s="515" t="s">
        <v>2004</v>
      </c>
      <c r="C999" s="516">
        <v>0</v>
      </c>
    </row>
    <row r="1000" spans="1:3" x14ac:dyDescent="0.2">
      <c r="A1000" s="514" t="s">
        <v>3342</v>
      </c>
      <c r="B1000" s="515" t="s">
        <v>2004</v>
      </c>
      <c r="C1000" s="516">
        <v>0</v>
      </c>
    </row>
    <row r="1001" spans="1:3" x14ac:dyDescent="0.2">
      <c r="A1001" s="514" t="s">
        <v>3343</v>
      </c>
      <c r="B1001" s="515" t="s">
        <v>2000</v>
      </c>
      <c r="C1001" s="516">
        <v>0</v>
      </c>
    </row>
    <row r="1002" spans="1:3" x14ac:dyDescent="0.2">
      <c r="A1002" s="514" t="s">
        <v>3344</v>
      </c>
      <c r="B1002" s="515" t="s">
        <v>2004</v>
      </c>
      <c r="C1002" s="516">
        <v>0</v>
      </c>
    </row>
    <row r="1003" spans="1:3" x14ac:dyDescent="0.2">
      <c r="A1003" s="514" t="s">
        <v>3345</v>
      </c>
      <c r="B1003" s="515" t="s">
        <v>2046</v>
      </c>
      <c r="C1003" s="516">
        <v>3016</v>
      </c>
    </row>
    <row r="1004" spans="1:3" x14ac:dyDescent="0.2">
      <c r="A1004" s="514" t="s">
        <v>3346</v>
      </c>
      <c r="B1004" s="515" t="s">
        <v>2046</v>
      </c>
      <c r="C1004" s="516">
        <v>3016</v>
      </c>
    </row>
    <row r="1005" spans="1:3" x14ac:dyDescent="0.2">
      <c r="A1005" s="514" t="s">
        <v>3347</v>
      </c>
      <c r="B1005" s="515" t="s">
        <v>2029</v>
      </c>
      <c r="C1005" s="516">
        <v>4692.2</v>
      </c>
    </row>
    <row r="1006" spans="1:3" x14ac:dyDescent="0.2">
      <c r="A1006" s="514" t="s">
        <v>3348</v>
      </c>
      <c r="B1006" s="515" t="s">
        <v>2046</v>
      </c>
      <c r="C1006" s="516">
        <v>3016</v>
      </c>
    </row>
    <row r="1007" spans="1:3" x14ac:dyDescent="0.2">
      <c r="A1007" s="514" t="s">
        <v>3349</v>
      </c>
      <c r="B1007" s="515" t="s">
        <v>2046</v>
      </c>
      <c r="C1007" s="516">
        <v>3016</v>
      </c>
    </row>
    <row r="1008" spans="1:3" x14ac:dyDescent="0.2">
      <c r="A1008" s="514" t="s">
        <v>3350</v>
      </c>
      <c r="B1008" s="515" t="s">
        <v>2043</v>
      </c>
      <c r="C1008" s="516">
        <v>278.39999999999998</v>
      </c>
    </row>
    <row r="1009" spans="1:3" x14ac:dyDescent="0.2">
      <c r="A1009" s="514" t="s">
        <v>3351</v>
      </c>
      <c r="B1009" s="515" t="s">
        <v>2043</v>
      </c>
      <c r="C1009" s="516">
        <v>278.39999999999998</v>
      </c>
    </row>
    <row r="1010" spans="1:3" x14ac:dyDescent="0.2">
      <c r="A1010" s="514" t="s">
        <v>3352</v>
      </c>
      <c r="B1010" s="515" t="s">
        <v>2043</v>
      </c>
      <c r="C1010" s="516">
        <v>278.39999999999998</v>
      </c>
    </row>
    <row r="1011" spans="1:3" x14ac:dyDescent="0.2">
      <c r="A1011" s="514" t="s">
        <v>3353</v>
      </c>
      <c r="B1011" s="515" t="s">
        <v>2043</v>
      </c>
      <c r="C1011" s="516">
        <v>278.39999999999998</v>
      </c>
    </row>
    <row r="1012" spans="1:3" x14ac:dyDescent="0.2">
      <c r="A1012" s="514" t="s">
        <v>3354</v>
      </c>
      <c r="B1012" s="515" t="s">
        <v>2026</v>
      </c>
      <c r="C1012" s="516">
        <v>278.39999999999998</v>
      </c>
    </row>
    <row r="1013" spans="1:3" x14ac:dyDescent="0.2">
      <c r="A1013" s="514" t="s">
        <v>3355</v>
      </c>
      <c r="B1013" s="515" t="s">
        <v>2026</v>
      </c>
      <c r="C1013" s="516">
        <v>278.39999999999998</v>
      </c>
    </row>
    <row r="1014" spans="1:3" x14ac:dyDescent="0.2">
      <c r="A1014" s="514" t="s">
        <v>3356</v>
      </c>
      <c r="B1014" s="515" t="s">
        <v>2026</v>
      </c>
      <c r="C1014" s="516">
        <v>278.39999999999998</v>
      </c>
    </row>
    <row r="1015" spans="1:3" x14ac:dyDescent="0.2">
      <c r="A1015" s="514" t="s">
        <v>3357</v>
      </c>
      <c r="B1015" s="515" t="s">
        <v>2005</v>
      </c>
      <c r="C1015" s="516">
        <v>0</v>
      </c>
    </row>
    <row r="1016" spans="1:3" x14ac:dyDescent="0.2">
      <c r="A1016" s="514" t="s">
        <v>3358</v>
      </c>
      <c r="B1016" s="515" t="s">
        <v>2029</v>
      </c>
      <c r="C1016" s="516">
        <v>0</v>
      </c>
    </row>
    <row r="1017" spans="1:3" x14ac:dyDescent="0.2">
      <c r="A1017" s="514" t="s">
        <v>3359</v>
      </c>
      <c r="B1017" s="515" t="s">
        <v>2029</v>
      </c>
      <c r="C1017" s="516">
        <v>0</v>
      </c>
    </row>
    <row r="1018" spans="1:3" x14ac:dyDescent="0.2">
      <c r="A1018" s="514" t="s">
        <v>3360</v>
      </c>
      <c r="B1018" s="515" t="s">
        <v>2029</v>
      </c>
      <c r="C1018" s="516">
        <v>0</v>
      </c>
    </row>
    <row r="1019" spans="1:3" x14ac:dyDescent="0.2">
      <c r="A1019" s="514" t="s">
        <v>3361</v>
      </c>
      <c r="B1019" s="515" t="s">
        <v>2046</v>
      </c>
      <c r="C1019" s="516">
        <v>3016</v>
      </c>
    </row>
    <row r="1020" spans="1:3" x14ac:dyDescent="0.2">
      <c r="A1020" s="514" t="s">
        <v>3362</v>
      </c>
      <c r="B1020" s="515" t="s">
        <v>2046</v>
      </c>
      <c r="C1020" s="516">
        <v>3016</v>
      </c>
    </row>
    <row r="1021" spans="1:3" x14ac:dyDescent="0.2">
      <c r="A1021" s="514" t="s">
        <v>3363</v>
      </c>
      <c r="B1021" s="515" t="s">
        <v>2046</v>
      </c>
      <c r="C1021" s="516">
        <v>3016</v>
      </c>
    </row>
    <row r="1022" spans="1:3" x14ac:dyDescent="0.2">
      <c r="A1022" s="514" t="s">
        <v>3364</v>
      </c>
      <c r="B1022" s="515" t="s">
        <v>2001</v>
      </c>
      <c r="C1022" s="516">
        <v>0</v>
      </c>
    </row>
    <row r="1023" spans="1:3" x14ac:dyDescent="0.2">
      <c r="A1023" s="514" t="s">
        <v>3365</v>
      </c>
      <c r="B1023" s="515" t="s">
        <v>2001</v>
      </c>
      <c r="C1023" s="516">
        <v>0</v>
      </c>
    </row>
    <row r="1024" spans="1:3" x14ac:dyDescent="0.2">
      <c r="A1024" s="514" t="s">
        <v>3366</v>
      </c>
      <c r="B1024" s="515" t="s">
        <v>2001</v>
      </c>
      <c r="C1024" s="516">
        <v>0</v>
      </c>
    </row>
    <row r="1025" spans="1:3" x14ac:dyDescent="0.2">
      <c r="A1025" s="514" t="s">
        <v>3367</v>
      </c>
      <c r="B1025" s="515" t="s">
        <v>2001</v>
      </c>
      <c r="C1025" s="516">
        <v>0</v>
      </c>
    </row>
    <row r="1026" spans="1:3" x14ac:dyDescent="0.2">
      <c r="A1026" s="514" t="s">
        <v>3368</v>
      </c>
      <c r="B1026" s="515" t="s">
        <v>2046</v>
      </c>
      <c r="C1026" s="516">
        <v>3016</v>
      </c>
    </row>
    <row r="1027" spans="1:3" x14ac:dyDescent="0.2">
      <c r="A1027" s="514" t="s">
        <v>3369</v>
      </c>
      <c r="B1027" s="515" t="s">
        <v>2004</v>
      </c>
      <c r="C1027" s="516">
        <v>0</v>
      </c>
    </row>
    <row r="1028" spans="1:3" x14ac:dyDescent="0.2">
      <c r="A1028" s="514" t="s">
        <v>3370</v>
      </c>
      <c r="B1028" s="515" t="s">
        <v>2004</v>
      </c>
      <c r="C1028" s="516">
        <v>0</v>
      </c>
    </row>
    <row r="1029" spans="1:3" x14ac:dyDescent="0.2">
      <c r="A1029" s="514" t="s">
        <v>3371</v>
      </c>
      <c r="B1029" s="515" t="s">
        <v>2030</v>
      </c>
      <c r="C1029" s="516">
        <v>0</v>
      </c>
    </row>
    <row r="1030" spans="1:3" x14ac:dyDescent="0.2">
      <c r="A1030" s="514" t="s">
        <v>3372</v>
      </c>
      <c r="B1030" s="515" t="s">
        <v>2029</v>
      </c>
      <c r="C1030" s="516">
        <v>0</v>
      </c>
    </row>
    <row r="1031" spans="1:3" x14ac:dyDescent="0.2">
      <c r="A1031" s="514" t="s">
        <v>3373</v>
      </c>
      <c r="B1031" s="515" t="s">
        <v>2001</v>
      </c>
      <c r="C1031" s="516">
        <v>2222.85</v>
      </c>
    </row>
    <row r="1032" spans="1:3" x14ac:dyDescent="0.2">
      <c r="A1032" s="514" t="s">
        <v>3374</v>
      </c>
      <c r="B1032" s="515" t="s">
        <v>2001</v>
      </c>
      <c r="C1032" s="516">
        <v>2222.85</v>
      </c>
    </row>
    <row r="1033" spans="1:3" x14ac:dyDescent="0.2">
      <c r="A1033" s="514" t="s">
        <v>3375</v>
      </c>
      <c r="B1033" s="515" t="s">
        <v>2001</v>
      </c>
      <c r="C1033" s="516">
        <v>0</v>
      </c>
    </row>
    <row r="1034" spans="1:3" x14ac:dyDescent="0.2">
      <c r="A1034" s="514" t="s">
        <v>3376</v>
      </c>
      <c r="B1034" s="515" t="s">
        <v>2001</v>
      </c>
      <c r="C1034" s="516">
        <v>0</v>
      </c>
    </row>
    <row r="1035" spans="1:3" x14ac:dyDescent="0.2">
      <c r="A1035" s="514" t="s">
        <v>3377</v>
      </c>
      <c r="B1035" s="515" t="s">
        <v>1998</v>
      </c>
      <c r="C1035" s="516">
        <v>0</v>
      </c>
    </row>
    <row r="1036" spans="1:3" x14ac:dyDescent="0.2">
      <c r="A1036" s="514" t="s">
        <v>3378</v>
      </c>
      <c r="B1036" s="515" t="s">
        <v>2001</v>
      </c>
      <c r="C1036" s="516">
        <v>0</v>
      </c>
    </row>
    <row r="1037" spans="1:3" x14ac:dyDescent="0.2">
      <c r="A1037" s="514" t="s">
        <v>3379</v>
      </c>
      <c r="B1037" s="515" t="s">
        <v>2001</v>
      </c>
      <c r="C1037" s="516">
        <v>0</v>
      </c>
    </row>
    <row r="1038" spans="1:3" x14ac:dyDescent="0.2">
      <c r="A1038" s="514" t="s">
        <v>3380</v>
      </c>
      <c r="B1038" s="515" t="s">
        <v>2002</v>
      </c>
      <c r="C1038" s="516">
        <v>0</v>
      </c>
    </row>
    <row r="1039" spans="1:3" x14ac:dyDescent="0.2">
      <c r="A1039" s="514" t="s">
        <v>3381</v>
      </c>
      <c r="B1039" s="515" t="s">
        <v>2002</v>
      </c>
      <c r="C1039" s="516">
        <v>0</v>
      </c>
    </row>
    <row r="1040" spans="1:3" x14ac:dyDescent="0.2">
      <c r="A1040" s="514" t="s">
        <v>3382</v>
      </c>
      <c r="B1040" s="515" t="s">
        <v>2045</v>
      </c>
      <c r="C1040" s="516">
        <v>1182.97</v>
      </c>
    </row>
    <row r="1041" spans="1:3" x14ac:dyDescent="0.2">
      <c r="A1041" s="514" t="s">
        <v>3383</v>
      </c>
      <c r="B1041" s="515" t="s">
        <v>2045</v>
      </c>
      <c r="C1041" s="516">
        <v>1182.97</v>
      </c>
    </row>
    <row r="1042" spans="1:3" x14ac:dyDescent="0.2">
      <c r="A1042" s="514" t="s">
        <v>3384</v>
      </c>
      <c r="B1042" s="515" t="s">
        <v>2046</v>
      </c>
      <c r="C1042" s="516">
        <v>3016</v>
      </c>
    </row>
    <row r="1043" spans="1:3" x14ac:dyDescent="0.2">
      <c r="A1043" s="514" t="s">
        <v>3385</v>
      </c>
      <c r="B1043" s="515" t="s">
        <v>2046</v>
      </c>
      <c r="C1043" s="516">
        <v>3016</v>
      </c>
    </row>
    <row r="1044" spans="1:3" x14ac:dyDescent="0.2">
      <c r="A1044" s="514" t="s">
        <v>3386</v>
      </c>
      <c r="B1044" s="515" t="s">
        <v>2046</v>
      </c>
      <c r="C1044" s="516">
        <v>3016</v>
      </c>
    </row>
    <row r="1045" spans="1:3" x14ac:dyDescent="0.2">
      <c r="A1045" s="514" t="s">
        <v>3387</v>
      </c>
      <c r="B1045" s="515" t="s">
        <v>2004</v>
      </c>
      <c r="C1045" s="516">
        <v>0</v>
      </c>
    </row>
    <row r="1046" spans="1:3" x14ac:dyDescent="0.2">
      <c r="A1046" s="514" t="s">
        <v>3388</v>
      </c>
      <c r="B1046" s="515" t="s">
        <v>2020</v>
      </c>
      <c r="C1046" s="516">
        <v>0</v>
      </c>
    </row>
    <row r="1047" spans="1:3" x14ac:dyDescent="0.2">
      <c r="A1047" s="514" t="s">
        <v>3389</v>
      </c>
      <c r="B1047" s="515" t="s">
        <v>2020</v>
      </c>
      <c r="C1047" s="516">
        <v>0</v>
      </c>
    </row>
    <row r="1048" spans="1:3" x14ac:dyDescent="0.2">
      <c r="A1048" s="514" t="s">
        <v>3390</v>
      </c>
      <c r="B1048" s="515" t="s">
        <v>2020</v>
      </c>
      <c r="C1048" s="516">
        <v>0</v>
      </c>
    </row>
    <row r="1049" spans="1:3" x14ac:dyDescent="0.2">
      <c r="A1049" s="514" t="s">
        <v>3391</v>
      </c>
      <c r="B1049" s="515" t="s">
        <v>2020</v>
      </c>
      <c r="C1049" s="516">
        <v>0</v>
      </c>
    </row>
    <row r="1050" spans="1:3" x14ac:dyDescent="0.2">
      <c r="A1050" s="514" t="s">
        <v>3392</v>
      </c>
      <c r="B1050" s="515" t="s">
        <v>2020</v>
      </c>
      <c r="C1050" s="516">
        <v>0</v>
      </c>
    </row>
    <row r="1051" spans="1:3" x14ac:dyDescent="0.2">
      <c r="A1051" s="514" t="s">
        <v>3393</v>
      </c>
      <c r="B1051" s="515" t="s">
        <v>2020</v>
      </c>
      <c r="C1051" s="516">
        <v>0</v>
      </c>
    </row>
    <row r="1052" spans="1:3" x14ac:dyDescent="0.2">
      <c r="A1052" s="514" t="s">
        <v>3394</v>
      </c>
      <c r="B1052" s="515" t="s">
        <v>2020</v>
      </c>
      <c r="C1052" s="516">
        <v>0</v>
      </c>
    </row>
    <row r="1053" spans="1:3" x14ac:dyDescent="0.2">
      <c r="A1053" s="514" t="s">
        <v>3395</v>
      </c>
      <c r="B1053" s="515" t="s">
        <v>2004</v>
      </c>
      <c r="C1053" s="516">
        <v>0</v>
      </c>
    </row>
    <row r="1054" spans="1:3" x14ac:dyDescent="0.2">
      <c r="A1054" s="514" t="s">
        <v>3396</v>
      </c>
      <c r="B1054" s="515" t="s">
        <v>2004</v>
      </c>
      <c r="C1054" s="516">
        <v>0</v>
      </c>
    </row>
    <row r="1055" spans="1:3" x14ac:dyDescent="0.2">
      <c r="A1055" s="514" t="s">
        <v>3397</v>
      </c>
      <c r="B1055" s="515" t="s">
        <v>2004</v>
      </c>
      <c r="C1055" s="516">
        <v>0</v>
      </c>
    </row>
    <row r="1056" spans="1:3" x14ac:dyDescent="0.2">
      <c r="A1056" s="514" t="s">
        <v>3398</v>
      </c>
      <c r="B1056" s="515" t="s">
        <v>2004</v>
      </c>
      <c r="C1056" s="516">
        <v>0</v>
      </c>
    </row>
    <row r="1057" spans="1:3" x14ac:dyDescent="0.2">
      <c r="A1057" s="514" t="s">
        <v>3399</v>
      </c>
      <c r="B1057" s="515" t="s">
        <v>2004</v>
      </c>
      <c r="C1057" s="516">
        <v>0</v>
      </c>
    </row>
    <row r="1058" spans="1:3" x14ac:dyDescent="0.2">
      <c r="A1058" s="514" t="s">
        <v>3400</v>
      </c>
      <c r="B1058" s="515" t="s">
        <v>2004</v>
      </c>
      <c r="C1058" s="516">
        <v>0</v>
      </c>
    </row>
    <row r="1059" spans="1:3" x14ac:dyDescent="0.2">
      <c r="A1059" s="514" t="s">
        <v>3401</v>
      </c>
      <c r="B1059" s="515" t="s">
        <v>2004</v>
      </c>
      <c r="C1059" s="516">
        <v>0</v>
      </c>
    </row>
    <row r="1060" spans="1:3" x14ac:dyDescent="0.2">
      <c r="A1060" s="514" t="s">
        <v>3402</v>
      </c>
      <c r="B1060" s="515" t="s">
        <v>2004</v>
      </c>
      <c r="C1060" s="516">
        <v>0</v>
      </c>
    </row>
    <row r="1061" spans="1:3" x14ac:dyDescent="0.2">
      <c r="A1061" s="514" t="s">
        <v>3403</v>
      </c>
      <c r="B1061" s="515" t="s">
        <v>2029</v>
      </c>
      <c r="C1061" s="516">
        <v>0</v>
      </c>
    </row>
    <row r="1062" spans="1:3" x14ac:dyDescent="0.2">
      <c r="A1062" s="514" t="s">
        <v>3404</v>
      </c>
      <c r="B1062" s="515" t="s">
        <v>2046</v>
      </c>
      <c r="C1062" s="516">
        <v>3016</v>
      </c>
    </row>
    <row r="1063" spans="1:3" x14ac:dyDescent="0.2">
      <c r="A1063" s="514" t="s">
        <v>3405</v>
      </c>
      <c r="B1063" s="515" t="s">
        <v>2007</v>
      </c>
      <c r="C1063" s="516">
        <v>0</v>
      </c>
    </row>
    <row r="1064" spans="1:3" x14ac:dyDescent="0.2">
      <c r="A1064" s="514" t="s">
        <v>3406</v>
      </c>
      <c r="B1064" s="515" t="s">
        <v>2029</v>
      </c>
      <c r="C1064" s="516">
        <v>4692.2</v>
      </c>
    </row>
    <row r="1065" spans="1:3" x14ac:dyDescent="0.2">
      <c r="A1065" s="514" t="s">
        <v>3407</v>
      </c>
      <c r="B1065" s="515" t="s">
        <v>2029</v>
      </c>
      <c r="C1065" s="516">
        <v>4692.2</v>
      </c>
    </row>
    <row r="1066" spans="1:3" x14ac:dyDescent="0.2">
      <c r="A1066" s="514" t="s">
        <v>3408</v>
      </c>
      <c r="B1066" s="515" t="s">
        <v>2029</v>
      </c>
      <c r="C1066" s="516">
        <v>4692.2</v>
      </c>
    </row>
    <row r="1067" spans="1:3" x14ac:dyDescent="0.2">
      <c r="A1067" s="514" t="s">
        <v>3409</v>
      </c>
      <c r="B1067" s="515" t="s">
        <v>2029</v>
      </c>
      <c r="C1067" s="516">
        <v>4692.2</v>
      </c>
    </row>
    <row r="1068" spans="1:3" x14ac:dyDescent="0.2">
      <c r="A1068" s="514" t="s">
        <v>3410</v>
      </c>
      <c r="B1068" s="515" t="s">
        <v>2029</v>
      </c>
      <c r="C1068" s="516">
        <v>4692.2</v>
      </c>
    </row>
    <row r="1069" spans="1:3" x14ac:dyDescent="0.2">
      <c r="A1069" s="514" t="s">
        <v>3411</v>
      </c>
      <c r="B1069" s="515" t="s">
        <v>2046</v>
      </c>
      <c r="C1069" s="516">
        <v>3016</v>
      </c>
    </row>
    <row r="1070" spans="1:3" x14ac:dyDescent="0.2">
      <c r="A1070" s="514" t="s">
        <v>3412</v>
      </c>
      <c r="B1070" s="515" t="s">
        <v>1998</v>
      </c>
      <c r="C1070" s="516">
        <v>0</v>
      </c>
    </row>
    <row r="1071" spans="1:3" x14ac:dyDescent="0.2">
      <c r="A1071" s="514" t="s">
        <v>3413</v>
      </c>
      <c r="B1071" s="515" t="s">
        <v>2020</v>
      </c>
      <c r="C1071" s="516">
        <v>0</v>
      </c>
    </row>
    <row r="1072" spans="1:3" x14ac:dyDescent="0.2">
      <c r="A1072" s="514" t="s">
        <v>3414</v>
      </c>
      <c r="B1072" s="515" t="s">
        <v>2046</v>
      </c>
      <c r="C1072" s="516">
        <v>3016</v>
      </c>
    </row>
    <row r="1073" spans="1:3" x14ac:dyDescent="0.2">
      <c r="A1073" s="514" t="s">
        <v>3415</v>
      </c>
      <c r="B1073" s="515" t="s">
        <v>2046</v>
      </c>
      <c r="C1073" s="516">
        <v>3016</v>
      </c>
    </row>
    <row r="1074" spans="1:3" x14ac:dyDescent="0.2">
      <c r="A1074" s="514" t="s">
        <v>3416</v>
      </c>
      <c r="B1074" s="515" t="s">
        <v>2004</v>
      </c>
      <c r="C1074" s="516">
        <v>0</v>
      </c>
    </row>
    <row r="1075" spans="1:3" x14ac:dyDescent="0.2">
      <c r="A1075" s="514" t="s">
        <v>3416</v>
      </c>
      <c r="B1075" s="515" t="s">
        <v>3417</v>
      </c>
      <c r="C1075" s="516">
        <v>0</v>
      </c>
    </row>
    <row r="1076" spans="1:3" x14ac:dyDescent="0.2">
      <c r="A1076" s="514" t="s">
        <v>3418</v>
      </c>
      <c r="B1076" s="515" t="s">
        <v>2000</v>
      </c>
      <c r="C1076" s="516">
        <v>2791.25</v>
      </c>
    </row>
    <row r="1077" spans="1:3" x14ac:dyDescent="0.2">
      <c r="A1077" s="514" t="s">
        <v>3419</v>
      </c>
      <c r="B1077" s="515" t="s">
        <v>2000</v>
      </c>
      <c r="C1077" s="516">
        <v>2791.25</v>
      </c>
    </row>
    <row r="1078" spans="1:3" x14ac:dyDescent="0.2">
      <c r="A1078" s="514" t="s">
        <v>3420</v>
      </c>
      <c r="B1078" s="515" t="s">
        <v>2004</v>
      </c>
      <c r="C1078" s="516">
        <v>0</v>
      </c>
    </row>
    <row r="1079" spans="1:3" x14ac:dyDescent="0.2">
      <c r="A1079" s="514" t="s">
        <v>3420</v>
      </c>
      <c r="B1079" s="515" t="s">
        <v>3417</v>
      </c>
      <c r="C1079" s="516">
        <v>0</v>
      </c>
    </row>
    <row r="1080" spans="1:3" x14ac:dyDescent="0.2">
      <c r="A1080" s="514" t="s">
        <v>3421</v>
      </c>
      <c r="B1080" s="515" t="s">
        <v>2004</v>
      </c>
      <c r="C1080" s="516">
        <v>0</v>
      </c>
    </row>
    <row r="1081" spans="1:3" x14ac:dyDescent="0.2">
      <c r="A1081" s="514" t="s">
        <v>3421</v>
      </c>
      <c r="B1081" s="515" t="s">
        <v>3417</v>
      </c>
      <c r="C1081" s="516">
        <v>0</v>
      </c>
    </row>
    <row r="1082" spans="1:3" x14ac:dyDescent="0.2">
      <c r="A1082" s="514" t="s">
        <v>3422</v>
      </c>
      <c r="B1082" s="515" t="s">
        <v>2004</v>
      </c>
      <c r="C1082" s="516">
        <v>0</v>
      </c>
    </row>
    <row r="1083" spans="1:3" x14ac:dyDescent="0.2">
      <c r="A1083" s="514" t="s">
        <v>3422</v>
      </c>
      <c r="B1083" s="515" t="s">
        <v>3417</v>
      </c>
      <c r="C1083" s="516">
        <v>0</v>
      </c>
    </row>
    <row r="1084" spans="1:3" x14ac:dyDescent="0.2">
      <c r="A1084" s="514" t="s">
        <v>3423</v>
      </c>
      <c r="B1084" s="515" t="s">
        <v>2004</v>
      </c>
      <c r="C1084" s="516">
        <v>0</v>
      </c>
    </row>
    <row r="1085" spans="1:3" x14ac:dyDescent="0.2">
      <c r="A1085" s="514" t="s">
        <v>3423</v>
      </c>
      <c r="B1085" s="515" t="s">
        <v>3417</v>
      </c>
      <c r="C1085" s="516">
        <v>0</v>
      </c>
    </row>
    <row r="1086" spans="1:3" x14ac:dyDescent="0.2">
      <c r="A1086" s="514" t="s">
        <v>3424</v>
      </c>
      <c r="B1086" s="515" t="s">
        <v>2004</v>
      </c>
      <c r="C1086" s="516">
        <v>0</v>
      </c>
    </row>
    <row r="1087" spans="1:3" x14ac:dyDescent="0.2">
      <c r="A1087" s="514" t="s">
        <v>3425</v>
      </c>
      <c r="B1087" s="515" t="s">
        <v>2004</v>
      </c>
      <c r="C1087" s="516">
        <v>0</v>
      </c>
    </row>
    <row r="1088" spans="1:3" x14ac:dyDescent="0.2">
      <c r="A1088" s="514" t="s">
        <v>3426</v>
      </c>
      <c r="B1088" s="515" t="s">
        <v>2003</v>
      </c>
      <c r="C1088" s="516">
        <v>0</v>
      </c>
    </row>
    <row r="1089" spans="1:3" x14ac:dyDescent="0.2">
      <c r="A1089" s="514" t="s">
        <v>3427</v>
      </c>
      <c r="B1089" s="515" t="s">
        <v>2003</v>
      </c>
      <c r="C1089" s="516">
        <v>0</v>
      </c>
    </row>
    <row r="1090" spans="1:3" x14ac:dyDescent="0.2">
      <c r="A1090" s="514" t="s">
        <v>3428</v>
      </c>
      <c r="B1090" s="515" t="s">
        <v>2001</v>
      </c>
      <c r="C1090" s="516">
        <v>0</v>
      </c>
    </row>
    <row r="1091" spans="1:3" x14ac:dyDescent="0.2">
      <c r="A1091" s="514" t="s">
        <v>3429</v>
      </c>
      <c r="B1091" s="515" t="s">
        <v>2001</v>
      </c>
      <c r="C1091" s="516">
        <v>0</v>
      </c>
    </row>
    <row r="1092" spans="1:3" x14ac:dyDescent="0.2">
      <c r="A1092" s="514" t="s">
        <v>3430</v>
      </c>
      <c r="B1092" s="515" t="s">
        <v>2001</v>
      </c>
      <c r="C1092" s="516">
        <v>0</v>
      </c>
    </row>
    <row r="1093" spans="1:3" x14ac:dyDescent="0.2">
      <c r="A1093" s="514" t="s">
        <v>3431</v>
      </c>
      <c r="B1093" s="515" t="s">
        <v>2001</v>
      </c>
      <c r="C1093" s="516">
        <v>0</v>
      </c>
    </row>
    <row r="1094" spans="1:3" x14ac:dyDescent="0.2">
      <c r="A1094" s="514" t="s">
        <v>3432</v>
      </c>
      <c r="B1094" s="515" t="s">
        <v>2001</v>
      </c>
      <c r="C1094" s="516">
        <v>0</v>
      </c>
    </row>
    <row r="1095" spans="1:3" x14ac:dyDescent="0.2">
      <c r="A1095" s="514" t="s">
        <v>3433</v>
      </c>
      <c r="B1095" s="515" t="s">
        <v>2001</v>
      </c>
      <c r="C1095" s="516">
        <v>0</v>
      </c>
    </row>
    <row r="1096" spans="1:3" x14ac:dyDescent="0.2">
      <c r="A1096" s="514" t="s">
        <v>3434</v>
      </c>
      <c r="B1096" s="515" t="s">
        <v>2002</v>
      </c>
      <c r="C1096" s="516">
        <v>0</v>
      </c>
    </row>
    <row r="1097" spans="1:3" x14ac:dyDescent="0.2">
      <c r="A1097" s="514" t="s">
        <v>3435</v>
      </c>
      <c r="B1097" s="515" t="s">
        <v>1998</v>
      </c>
      <c r="C1097" s="516">
        <v>0</v>
      </c>
    </row>
    <row r="1098" spans="1:3" x14ac:dyDescent="0.2">
      <c r="A1098" s="514" t="s">
        <v>3436</v>
      </c>
      <c r="B1098" s="515" t="s">
        <v>2045</v>
      </c>
      <c r="C1098" s="516">
        <v>1330.84</v>
      </c>
    </row>
    <row r="1099" spans="1:3" x14ac:dyDescent="0.2">
      <c r="A1099" s="514" t="s">
        <v>3437</v>
      </c>
      <c r="B1099" s="515" t="s">
        <v>2045</v>
      </c>
      <c r="C1099" s="516">
        <v>1330.84</v>
      </c>
    </row>
    <row r="1100" spans="1:3" x14ac:dyDescent="0.2">
      <c r="A1100" s="514" t="s">
        <v>3438</v>
      </c>
      <c r="B1100" s="515" t="s">
        <v>2038</v>
      </c>
      <c r="C1100" s="516">
        <v>1304.74</v>
      </c>
    </row>
    <row r="1101" spans="1:3" x14ac:dyDescent="0.2">
      <c r="A1101" s="514" t="s">
        <v>3439</v>
      </c>
      <c r="B1101" s="515" t="s">
        <v>2038</v>
      </c>
      <c r="C1101" s="516">
        <v>1304.74</v>
      </c>
    </row>
    <row r="1102" spans="1:3" x14ac:dyDescent="0.2">
      <c r="A1102" s="514" t="s">
        <v>3440</v>
      </c>
      <c r="B1102" s="515" t="s">
        <v>2038</v>
      </c>
      <c r="C1102" s="516">
        <v>1304.74</v>
      </c>
    </row>
    <row r="1103" spans="1:3" x14ac:dyDescent="0.2">
      <c r="A1103" s="514" t="s">
        <v>3441</v>
      </c>
      <c r="B1103" s="515" t="s">
        <v>2038</v>
      </c>
      <c r="C1103" s="516">
        <v>1304.74</v>
      </c>
    </row>
    <row r="1104" spans="1:3" x14ac:dyDescent="0.2">
      <c r="A1104" s="514" t="s">
        <v>3442</v>
      </c>
      <c r="B1104" s="515" t="s">
        <v>2038</v>
      </c>
      <c r="C1104" s="516">
        <v>1304.74</v>
      </c>
    </row>
    <row r="1105" spans="1:3" x14ac:dyDescent="0.2">
      <c r="A1105" s="514" t="s">
        <v>3443</v>
      </c>
      <c r="B1105" s="515" t="s">
        <v>2038</v>
      </c>
      <c r="C1105" s="516">
        <v>1304.74</v>
      </c>
    </row>
    <row r="1106" spans="1:3" x14ac:dyDescent="0.2">
      <c r="A1106" s="514" t="s">
        <v>3444</v>
      </c>
      <c r="B1106" s="515" t="s">
        <v>2038</v>
      </c>
      <c r="C1106" s="516">
        <v>1304.74</v>
      </c>
    </row>
    <row r="1107" spans="1:3" x14ac:dyDescent="0.2">
      <c r="A1107" s="514" t="s">
        <v>3445</v>
      </c>
      <c r="B1107" s="515" t="s">
        <v>2038</v>
      </c>
      <c r="C1107" s="516">
        <v>1304.74</v>
      </c>
    </row>
    <row r="1108" spans="1:3" x14ac:dyDescent="0.2">
      <c r="A1108" s="514" t="s">
        <v>3446</v>
      </c>
      <c r="B1108" s="515" t="s">
        <v>2038</v>
      </c>
      <c r="C1108" s="516">
        <v>1304.74</v>
      </c>
    </row>
    <row r="1109" spans="1:3" x14ac:dyDescent="0.2">
      <c r="A1109" s="514" t="s">
        <v>3447</v>
      </c>
      <c r="B1109" s="515" t="s">
        <v>2038</v>
      </c>
      <c r="C1109" s="516">
        <v>1304.74</v>
      </c>
    </row>
    <row r="1110" spans="1:3" x14ac:dyDescent="0.2">
      <c r="A1110" s="514" t="s">
        <v>3448</v>
      </c>
      <c r="B1110" s="515" t="s">
        <v>2016</v>
      </c>
      <c r="C1110" s="516">
        <v>887.14</v>
      </c>
    </row>
    <row r="1111" spans="1:3" x14ac:dyDescent="0.2">
      <c r="A1111" s="514" t="s">
        <v>3449</v>
      </c>
      <c r="B1111" s="515" t="s">
        <v>2049</v>
      </c>
      <c r="C1111" s="516">
        <v>1017.64</v>
      </c>
    </row>
    <row r="1112" spans="1:3" x14ac:dyDescent="0.2">
      <c r="A1112" s="514" t="s">
        <v>3450</v>
      </c>
      <c r="B1112" s="515" t="s">
        <v>2020</v>
      </c>
      <c r="C1112" s="516">
        <v>1826.74</v>
      </c>
    </row>
    <row r="1113" spans="1:3" x14ac:dyDescent="0.2">
      <c r="A1113" s="514" t="s">
        <v>3451</v>
      </c>
      <c r="B1113" s="515" t="s">
        <v>2038</v>
      </c>
      <c r="C1113" s="516">
        <v>1304.74</v>
      </c>
    </row>
    <row r="1114" spans="1:3" x14ac:dyDescent="0.2">
      <c r="A1114" s="514" t="s">
        <v>3452</v>
      </c>
      <c r="B1114" s="515" t="s">
        <v>2038</v>
      </c>
      <c r="C1114" s="516">
        <v>1304.74</v>
      </c>
    </row>
    <row r="1115" spans="1:3" x14ac:dyDescent="0.2">
      <c r="A1115" s="514" t="s">
        <v>3453</v>
      </c>
      <c r="B1115" s="515" t="s">
        <v>2038</v>
      </c>
      <c r="C1115" s="516">
        <v>1304.74</v>
      </c>
    </row>
    <row r="1116" spans="1:3" x14ac:dyDescent="0.2">
      <c r="A1116" s="514" t="s">
        <v>3454</v>
      </c>
      <c r="B1116" s="515" t="s">
        <v>2048</v>
      </c>
      <c r="C1116" s="516">
        <v>730.54</v>
      </c>
    </row>
    <row r="1117" spans="1:3" x14ac:dyDescent="0.2">
      <c r="A1117" s="514" t="s">
        <v>3455</v>
      </c>
      <c r="B1117" s="515" t="s">
        <v>2048</v>
      </c>
      <c r="C1117" s="516">
        <v>730.54</v>
      </c>
    </row>
    <row r="1118" spans="1:3" x14ac:dyDescent="0.2">
      <c r="A1118" s="514" t="s">
        <v>3456</v>
      </c>
      <c r="B1118" s="515" t="s">
        <v>2048</v>
      </c>
      <c r="C1118" s="516">
        <v>730.54</v>
      </c>
    </row>
    <row r="1119" spans="1:3" x14ac:dyDescent="0.2">
      <c r="A1119" s="514" t="s">
        <v>3457</v>
      </c>
      <c r="B1119" s="515" t="s">
        <v>3417</v>
      </c>
      <c r="C1119" s="516">
        <v>0</v>
      </c>
    </row>
    <row r="1120" spans="1:3" x14ac:dyDescent="0.2">
      <c r="A1120" s="514" t="s">
        <v>3458</v>
      </c>
      <c r="B1120" s="515" t="s">
        <v>2004</v>
      </c>
      <c r="C1120" s="516">
        <v>0</v>
      </c>
    </row>
    <row r="1121" spans="1:3" x14ac:dyDescent="0.2">
      <c r="A1121" s="514" t="s">
        <v>3458</v>
      </c>
      <c r="B1121" s="515" t="s">
        <v>3417</v>
      </c>
      <c r="C1121" s="516">
        <v>0</v>
      </c>
    </row>
    <row r="1122" spans="1:3" x14ac:dyDescent="0.2">
      <c r="A1122" s="514" t="s">
        <v>3459</v>
      </c>
      <c r="B1122" s="515" t="s">
        <v>2043</v>
      </c>
      <c r="C1122" s="516">
        <v>0</v>
      </c>
    </row>
    <row r="1123" spans="1:3" x14ac:dyDescent="0.2">
      <c r="A1123" s="514" t="s">
        <v>3460</v>
      </c>
      <c r="B1123" s="515" t="s">
        <v>2004</v>
      </c>
      <c r="C1123" s="516">
        <v>0</v>
      </c>
    </row>
    <row r="1124" spans="1:3" x14ac:dyDescent="0.2">
      <c r="A1124" s="514" t="s">
        <v>3461</v>
      </c>
      <c r="B1124" s="515" t="s">
        <v>2004</v>
      </c>
      <c r="C1124" s="516">
        <v>0</v>
      </c>
    </row>
    <row r="1125" spans="1:3" x14ac:dyDescent="0.2">
      <c r="A1125" s="514" t="s">
        <v>3462</v>
      </c>
      <c r="B1125" s="515" t="s">
        <v>2004</v>
      </c>
      <c r="C1125" s="516">
        <v>0</v>
      </c>
    </row>
    <row r="1126" spans="1:3" x14ac:dyDescent="0.2">
      <c r="A1126" s="514" t="s">
        <v>3463</v>
      </c>
      <c r="B1126" s="515" t="s">
        <v>2004</v>
      </c>
      <c r="C1126" s="516">
        <v>0</v>
      </c>
    </row>
    <row r="1127" spans="1:3" x14ac:dyDescent="0.2">
      <c r="A1127" s="514" t="s">
        <v>3464</v>
      </c>
      <c r="B1127" s="515" t="s">
        <v>2004</v>
      </c>
      <c r="C1127" s="516">
        <v>0</v>
      </c>
    </row>
    <row r="1128" spans="1:3" x14ac:dyDescent="0.2">
      <c r="A1128" s="514" t="s">
        <v>3465</v>
      </c>
      <c r="B1128" s="515" t="s">
        <v>2034</v>
      </c>
      <c r="C1128" s="516">
        <v>0</v>
      </c>
    </row>
    <row r="1129" spans="1:3" x14ac:dyDescent="0.2">
      <c r="A1129" s="514" t="s">
        <v>3466</v>
      </c>
      <c r="B1129" s="515" t="s">
        <v>2012</v>
      </c>
      <c r="C1129" s="516">
        <v>0</v>
      </c>
    </row>
    <row r="1130" spans="1:3" x14ac:dyDescent="0.2">
      <c r="A1130" s="514" t="s">
        <v>3467</v>
      </c>
      <c r="B1130" s="515" t="s">
        <v>2012</v>
      </c>
      <c r="C1130" s="516">
        <v>0</v>
      </c>
    </row>
    <row r="1131" spans="1:3" x14ac:dyDescent="0.2">
      <c r="A1131" s="514" t="s">
        <v>3468</v>
      </c>
      <c r="B1131" s="515" t="s">
        <v>2042</v>
      </c>
      <c r="C1131" s="516">
        <v>0</v>
      </c>
    </row>
    <row r="1132" spans="1:3" x14ac:dyDescent="0.2">
      <c r="A1132" s="514" t="s">
        <v>3469</v>
      </c>
      <c r="B1132" s="515" t="s">
        <v>2041</v>
      </c>
      <c r="C1132" s="516">
        <v>0</v>
      </c>
    </row>
    <row r="1133" spans="1:3" x14ac:dyDescent="0.2">
      <c r="A1133" s="514" t="s">
        <v>3470</v>
      </c>
      <c r="B1133" s="515" t="s">
        <v>2041</v>
      </c>
      <c r="C1133" s="516">
        <v>0</v>
      </c>
    </row>
    <row r="1134" spans="1:3" x14ac:dyDescent="0.2">
      <c r="A1134" s="514" t="s">
        <v>3471</v>
      </c>
      <c r="B1134" s="515" t="s">
        <v>2041</v>
      </c>
      <c r="C1134" s="516">
        <v>0</v>
      </c>
    </row>
    <row r="1135" spans="1:3" x14ac:dyDescent="0.2">
      <c r="A1135" s="514" t="s">
        <v>3472</v>
      </c>
      <c r="B1135" s="515" t="s">
        <v>2041</v>
      </c>
      <c r="C1135" s="516">
        <v>0</v>
      </c>
    </row>
    <row r="1136" spans="1:3" x14ac:dyDescent="0.2">
      <c r="A1136" s="514" t="s">
        <v>3473</v>
      </c>
      <c r="B1136" s="515" t="s">
        <v>2032</v>
      </c>
      <c r="C1136" s="516">
        <v>0</v>
      </c>
    </row>
    <row r="1137" spans="1:3" x14ac:dyDescent="0.2">
      <c r="A1137" s="514" t="s">
        <v>3474</v>
      </c>
      <c r="B1137" s="515" t="s">
        <v>2032</v>
      </c>
      <c r="C1137" s="516">
        <v>0</v>
      </c>
    </row>
    <row r="1138" spans="1:3" x14ac:dyDescent="0.2">
      <c r="A1138" s="514" t="s">
        <v>3475</v>
      </c>
      <c r="B1138" s="515" t="s">
        <v>2032</v>
      </c>
      <c r="C1138" s="516">
        <v>0</v>
      </c>
    </row>
    <row r="1139" spans="1:3" x14ac:dyDescent="0.2">
      <c r="A1139" s="514" t="s">
        <v>3476</v>
      </c>
      <c r="B1139" s="515" t="s">
        <v>2032</v>
      </c>
      <c r="C1139" s="516">
        <v>0</v>
      </c>
    </row>
    <row r="1140" spans="1:3" x14ac:dyDescent="0.2">
      <c r="A1140" s="514" t="s">
        <v>3477</v>
      </c>
      <c r="B1140" s="515" t="s">
        <v>3478</v>
      </c>
      <c r="C1140" s="516">
        <v>0</v>
      </c>
    </row>
    <row r="1141" spans="1:3" x14ac:dyDescent="0.2">
      <c r="A1141" s="514" t="s">
        <v>3479</v>
      </c>
      <c r="B1141" s="515" t="s">
        <v>3478</v>
      </c>
      <c r="C1141" s="516">
        <v>0</v>
      </c>
    </row>
    <row r="1142" spans="1:3" x14ac:dyDescent="0.2">
      <c r="A1142" s="514" t="s">
        <v>3480</v>
      </c>
      <c r="B1142" s="515" t="s">
        <v>3478</v>
      </c>
      <c r="C1142" s="516">
        <v>0</v>
      </c>
    </row>
    <row r="1143" spans="1:3" x14ac:dyDescent="0.2">
      <c r="A1143" s="514" t="s">
        <v>3481</v>
      </c>
      <c r="B1143" s="515" t="s">
        <v>3478</v>
      </c>
      <c r="C1143" s="516">
        <v>0</v>
      </c>
    </row>
    <row r="1144" spans="1:3" x14ac:dyDescent="0.2">
      <c r="A1144" s="514" t="s">
        <v>3482</v>
      </c>
      <c r="B1144" s="515" t="s">
        <v>3483</v>
      </c>
      <c r="C1144" s="516">
        <v>0</v>
      </c>
    </row>
    <row r="1145" spans="1:3" x14ac:dyDescent="0.2">
      <c r="A1145" s="514" t="s">
        <v>3484</v>
      </c>
      <c r="B1145" s="515" t="s">
        <v>3483</v>
      </c>
      <c r="C1145" s="516">
        <v>0</v>
      </c>
    </row>
    <row r="1146" spans="1:3" x14ac:dyDescent="0.2">
      <c r="A1146" s="514" t="s">
        <v>3485</v>
      </c>
      <c r="B1146" s="515" t="s">
        <v>2046</v>
      </c>
      <c r="C1146" s="516">
        <v>13980.8</v>
      </c>
    </row>
    <row r="1147" spans="1:3" x14ac:dyDescent="0.2">
      <c r="A1147" s="514" t="s">
        <v>3486</v>
      </c>
      <c r="B1147" s="515" t="s">
        <v>2046</v>
      </c>
      <c r="C1147" s="516">
        <v>13980.8</v>
      </c>
    </row>
    <row r="1148" spans="1:3" x14ac:dyDescent="0.2">
      <c r="A1148" s="514" t="s">
        <v>3487</v>
      </c>
      <c r="B1148" s="515" t="s">
        <v>2046</v>
      </c>
      <c r="C1148" s="516">
        <v>13980.8</v>
      </c>
    </row>
    <row r="1149" spans="1:3" x14ac:dyDescent="0.2">
      <c r="A1149" s="514" t="s">
        <v>3488</v>
      </c>
      <c r="B1149" s="515" t="s">
        <v>2046</v>
      </c>
      <c r="C1149" s="516">
        <v>13980.8</v>
      </c>
    </row>
    <row r="1150" spans="1:3" x14ac:dyDescent="0.2">
      <c r="A1150" s="514" t="s">
        <v>3489</v>
      </c>
      <c r="B1150" s="515" t="s">
        <v>2046</v>
      </c>
      <c r="C1150" s="516">
        <v>13980.8</v>
      </c>
    </row>
    <row r="1151" spans="1:3" x14ac:dyDescent="0.2">
      <c r="A1151" s="514" t="s">
        <v>3490</v>
      </c>
      <c r="B1151" s="515" t="s">
        <v>2046</v>
      </c>
      <c r="C1151" s="516">
        <v>13980.8</v>
      </c>
    </row>
    <row r="1152" spans="1:3" x14ac:dyDescent="0.2">
      <c r="A1152" s="514" t="s">
        <v>3491</v>
      </c>
      <c r="B1152" s="515" t="s">
        <v>2046</v>
      </c>
      <c r="C1152" s="516">
        <v>13980.8</v>
      </c>
    </row>
    <row r="1153" spans="1:3" x14ac:dyDescent="0.2">
      <c r="A1153" s="514" t="s">
        <v>3492</v>
      </c>
      <c r="B1153" s="515" t="s">
        <v>2046</v>
      </c>
      <c r="C1153" s="516">
        <v>13980.8</v>
      </c>
    </row>
    <row r="1154" spans="1:3" x14ac:dyDescent="0.2">
      <c r="A1154" s="514" t="s">
        <v>3493</v>
      </c>
      <c r="B1154" s="515" t="s">
        <v>2046</v>
      </c>
      <c r="C1154" s="516">
        <v>13980.8</v>
      </c>
    </row>
    <row r="1155" spans="1:3" x14ac:dyDescent="0.2">
      <c r="A1155" s="514" t="s">
        <v>3494</v>
      </c>
      <c r="B1155" s="515" t="s">
        <v>2046</v>
      </c>
      <c r="C1155" s="516">
        <v>13980.8</v>
      </c>
    </row>
    <row r="1156" spans="1:3" x14ac:dyDescent="0.2">
      <c r="A1156" s="514" t="s">
        <v>3495</v>
      </c>
      <c r="B1156" s="515" t="s">
        <v>2029</v>
      </c>
      <c r="C1156" s="516">
        <v>14806.24</v>
      </c>
    </row>
    <row r="1157" spans="1:3" x14ac:dyDescent="0.2">
      <c r="A1157" s="514" t="s">
        <v>3496</v>
      </c>
      <c r="B1157" s="515" t="s">
        <v>2045</v>
      </c>
      <c r="C1157" s="516">
        <v>1182.97</v>
      </c>
    </row>
    <row r="1158" spans="1:3" x14ac:dyDescent="0.2">
      <c r="A1158" s="514" t="s">
        <v>3497</v>
      </c>
      <c r="B1158" s="515" t="s">
        <v>2029</v>
      </c>
      <c r="C1158" s="516">
        <v>14806.24</v>
      </c>
    </row>
    <row r="1159" spans="1:3" x14ac:dyDescent="0.2">
      <c r="A1159" s="514" t="s">
        <v>3498</v>
      </c>
      <c r="B1159" s="515" t="s">
        <v>2029</v>
      </c>
      <c r="C1159" s="516">
        <v>14806.24</v>
      </c>
    </row>
    <row r="1160" spans="1:3" x14ac:dyDescent="0.2">
      <c r="A1160" s="514" t="s">
        <v>3499</v>
      </c>
      <c r="B1160" s="515" t="s">
        <v>2029</v>
      </c>
      <c r="C1160" s="516">
        <v>14806.24</v>
      </c>
    </row>
    <row r="1161" spans="1:3" x14ac:dyDescent="0.2">
      <c r="A1161" s="514" t="s">
        <v>3500</v>
      </c>
      <c r="B1161" s="515" t="s">
        <v>2029</v>
      </c>
      <c r="C1161" s="516">
        <v>14806.24</v>
      </c>
    </row>
    <row r="1162" spans="1:3" x14ac:dyDescent="0.2">
      <c r="A1162" s="514" t="s">
        <v>3501</v>
      </c>
      <c r="B1162" s="515" t="s">
        <v>2024</v>
      </c>
      <c r="C1162" s="516">
        <v>1070.82</v>
      </c>
    </row>
    <row r="1163" spans="1:3" x14ac:dyDescent="0.2">
      <c r="A1163" s="514" t="s">
        <v>3502</v>
      </c>
      <c r="B1163" s="515" t="s">
        <v>2024</v>
      </c>
      <c r="C1163" s="516">
        <v>1070.82</v>
      </c>
    </row>
    <row r="1164" spans="1:3" x14ac:dyDescent="0.2">
      <c r="A1164" s="514" t="s">
        <v>3503</v>
      </c>
      <c r="B1164" s="515" t="s">
        <v>2024</v>
      </c>
      <c r="C1164" s="516">
        <v>1070.82</v>
      </c>
    </row>
    <row r="1165" spans="1:3" x14ac:dyDescent="0.2">
      <c r="A1165" s="514" t="s">
        <v>3504</v>
      </c>
      <c r="B1165" s="515" t="s">
        <v>2044</v>
      </c>
      <c r="C1165" s="516">
        <v>3633.26</v>
      </c>
    </row>
    <row r="1166" spans="1:3" x14ac:dyDescent="0.2">
      <c r="A1166" s="514" t="s">
        <v>3505</v>
      </c>
      <c r="B1166" s="515" t="s">
        <v>2043</v>
      </c>
      <c r="C1166" s="516">
        <v>0</v>
      </c>
    </row>
    <row r="1167" spans="1:3" x14ac:dyDescent="0.2">
      <c r="A1167" s="514" t="s">
        <v>3506</v>
      </c>
      <c r="B1167" s="515" t="s">
        <v>2043</v>
      </c>
      <c r="C1167" s="516">
        <v>0</v>
      </c>
    </row>
    <row r="1168" spans="1:3" x14ac:dyDescent="0.2">
      <c r="A1168" s="514" t="s">
        <v>3507</v>
      </c>
      <c r="B1168" s="515" t="s">
        <v>2043</v>
      </c>
      <c r="C1168" s="516">
        <v>0</v>
      </c>
    </row>
    <row r="1169" spans="1:3" x14ac:dyDescent="0.2">
      <c r="A1169" s="514" t="s">
        <v>3508</v>
      </c>
      <c r="B1169" s="515" t="s">
        <v>2043</v>
      </c>
      <c r="C1169" s="516">
        <v>0</v>
      </c>
    </row>
    <row r="1170" spans="1:3" x14ac:dyDescent="0.2">
      <c r="A1170" s="514" t="s">
        <v>3509</v>
      </c>
      <c r="B1170" s="515" t="s">
        <v>2020</v>
      </c>
      <c r="C1170" s="516">
        <v>0</v>
      </c>
    </row>
    <row r="1171" spans="1:3" x14ac:dyDescent="0.2">
      <c r="A1171" s="514" t="s">
        <v>3510</v>
      </c>
      <c r="B1171" s="515" t="s">
        <v>2020</v>
      </c>
      <c r="C1171" s="516">
        <v>0</v>
      </c>
    </row>
    <row r="1172" spans="1:3" x14ac:dyDescent="0.2">
      <c r="A1172" s="514" t="s">
        <v>3511</v>
      </c>
      <c r="B1172" s="515" t="s">
        <v>2020</v>
      </c>
      <c r="C1172" s="516">
        <v>0</v>
      </c>
    </row>
    <row r="1173" spans="1:3" x14ac:dyDescent="0.2">
      <c r="A1173" s="514" t="s">
        <v>3512</v>
      </c>
      <c r="B1173" s="515" t="s">
        <v>2020</v>
      </c>
      <c r="C1173" s="516">
        <v>0</v>
      </c>
    </row>
    <row r="1174" spans="1:3" x14ac:dyDescent="0.2">
      <c r="A1174" s="514" t="s">
        <v>3513</v>
      </c>
      <c r="B1174" s="515" t="s">
        <v>2020</v>
      </c>
      <c r="C1174" s="516">
        <v>0</v>
      </c>
    </row>
    <row r="1175" spans="1:3" x14ac:dyDescent="0.2">
      <c r="A1175" s="514" t="s">
        <v>3514</v>
      </c>
      <c r="B1175" s="515" t="s">
        <v>2024</v>
      </c>
      <c r="C1175" s="516">
        <v>0</v>
      </c>
    </row>
    <row r="1176" spans="1:3" x14ac:dyDescent="0.2">
      <c r="A1176" s="514" t="s">
        <v>3515</v>
      </c>
      <c r="B1176" s="515" t="s">
        <v>2024</v>
      </c>
      <c r="C1176" s="516">
        <v>0</v>
      </c>
    </row>
    <row r="1177" spans="1:3" x14ac:dyDescent="0.2">
      <c r="A1177" s="514" t="s">
        <v>3516</v>
      </c>
      <c r="B1177" s="515" t="s">
        <v>2015</v>
      </c>
      <c r="C1177" s="516">
        <v>0</v>
      </c>
    </row>
    <row r="1178" spans="1:3" x14ac:dyDescent="0.2">
      <c r="A1178" s="514" t="s">
        <v>3517</v>
      </c>
      <c r="B1178" s="515" t="s">
        <v>2015</v>
      </c>
      <c r="C1178" s="516">
        <v>0</v>
      </c>
    </row>
    <row r="1179" spans="1:3" x14ac:dyDescent="0.2">
      <c r="A1179" s="514" t="s">
        <v>3518</v>
      </c>
      <c r="B1179" s="515" t="s">
        <v>2015</v>
      </c>
      <c r="C1179" s="516">
        <v>0</v>
      </c>
    </row>
    <row r="1180" spans="1:3" x14ac:dyDescent="0.2">
      <c r="A1180" s="514" t="s">
        <v>3519</v>
      </c>
      <c r="B1180" s="515" t="s">
        <v>2015</v>
      </c>
      <c r="C1180" s="516">
        <v>0</v>
      </c>
    </row>
    <row r="1181" spans="1:3" x14ac:dyDescent="0.2">
      <c r="A1181" s="514" t="s">
        <v>3520</v>
      </c>
      <c r="B1181" s="515" t="s">
        <v>2015</v>
      </c>
      <c r="C1181" s="516">
        <v>0</v>
      </c>
    </row>
    <row r="1182" spans="1:3" x14ac:dyDescent="0.2">
      <c r="A1182" s="514" t="s">
        <v>3521</v>
      </c>
      <c r="B1182" s="515" t="s">
        <v>2015</v>
      </c>
      <c r="C1182" s="516">
        <v>0</v>
      </c>
    </row>
    <row r="1183" spans="1:3" x14ac:dyDescent="0.2">
      <c r="A1183" s="514" t="s">
        <v>3522</v>
      </c>
      <c r="B1183" s="515" t="s">
        <v>2004</v>
      </c>
      <c r="C1183" s="516">
        <v>0</v>
      </c>
    </row>
    <row r="1184" spans="1:3" x14ac:dyDescent="0.2">
      <c r="A1184" s="514" t="s">
        <v>3522</v>
      </c>
      <c r="B1184" s="515" t="s">
        <v>3417</v>
      </c>
      <c r="C1184" s="516">
        <v>0</v>
      </c>
    </row>
    <row r="1185" spans="1:3" x14ac:dyDescent="0.2">
      <c r="A1185" s="514" t="s">
        <v>3523</v>
      </c>
      <c r="B1185" s="515" t="s">
        <v>2004</v>
      </c>
      <c r="C1185" s="516">
        <v>0</v>
      </c>
    </row>
    <row r="1186" spans="1:3" x14ac:dyDescent="0.2">
      <c r="A1186" s="514" t="s">
        <v>3523</v>
      </c>
      <c r="B1186" s="515" t="s">
        <v>3417</v>
      </c>
      <c r="C1186" s="516">
        <v>0</v>
      </c>
    </row>
    <row r="1187" spans="1:3" x14ac:dyDescent="0.2">
      <c r="A1187" s="514" t="s">
        <v>3524</v>
      </c>
      <c r="B1187" s="515" t="s">
        <v>2004</v>
      </c>
      <c r="C1187" s="516">
        <v>0</v>
      </c>
    </row>
    <row r="1188" spans="1:3" x14ac:dyDescent="0.2">
      <c r="A1188" s="514" t="s">
        <v>3524</v>
      </c>
      <c r="B1188" s="515" t="s">
        <v>3417</v>
      </c>
      <c r="C1188" s="516">
        <v>0</v>
      </c>
    </row>
    <row r="1189" spans="1:3" x14ac:dyDescent="0.2">
      <c r="A1189" s="514" t="s">
        <v>3525</v>
      </c>
      <c r="B1189" s="515" t="s">
        <v>2004</v>
      </c>
      <c r="C1189" s="516">
        <v>0</v>
      </c>
    </row>
    <row r="1190" spans="1:3" x14ac:dyDescent="0.2">
      <c r="A1190" s="514" t="s">
        <v>3525</v>
      </c>
      <c r="B1190" s="515" t="s">
        <v>3417</v>
      </c>
      <c r="C1190" s="516">
        <v>0</v>
      </c>
    </row>
    <row r="1191" spans="1:3" x14ac:dyDescent="0.2">
      <c r="A1191" s="514" t="s">
        <v>3526</v>
      </c>
      <c r="B1191" s="515" t="s">
        <v>2004</v>
      </c>
      <c r="C1191" s="516">
        <v>0</v>
      </c>
    </row>
    <row r="1192" spans="1:3" x14ac:dyDescent="0.2">
      <c r="A1192" s="514" t="s">
        <v>3526</v>
      </c>
      <c r="B1192" s="515" t="s">
        <v>3417</v>
      </c>
      <c r="C1192" s="516">
        <v>0</v>
      </c>
    </row>
    <row r="1193" spans="1:3" x14ac:dyDescent="0.2">
      <c r="A1193" s="514" t="s">
        <v>3527</v>
      </c>
      <c r="B1193" s="515" t="s">
        <v>2004</v>
      </c>
      <c r="C1193" s="516">
        <v>0</v>
      </c>
    </row>
    <row r="1194" spans="1:3" x14ac:dyDescent="0.2">
      <c r="A1194" s="514" t="s">
        <v>3528</v>
      </c>
      <c r="B1194" s="515" t="s">
        <v>2020</v>
      </c>
      <c r="C1194" s="516">
        <v>0</v>
      </c>
    </row>
    <row r="1195" spans="1:3" x14ac:dyDescent="0.2">
      <c r="A1195" s="514" t="s">
        <v>3529</v>
      </c>
      <c r="B1195" s="515" t="s">
        <v>2020</v>
      </c>
      <c r="C1195" s="516">
        <v>0</v>
      </c>
    </row>
    <row r="1196" spans="1:3" x14ac:dyDescent="0.2">
      <c r="A1196" s="514" t="s">
        <v>3530</v>
      </c>
      <c r="B1196" s="515" t="s">
        <v>2020</v>
      </c>
      <c r="C1196" s="516">
        <v>0</v>
      </c>
    </row>
    <row r="1197" spans="1:3" x14ac:dyDescent="0.2">
      <c r="A1197" s="514" t="s">
        <v>3531</v>
      </c>
      <c r="B1197" s="515" t="s">
        <v>2020</v>
      </c>
      <c r="C1197" s="516">
        <v>0</v>
      </c>
    </row>
    <row r="1198" spans="1:3" x14ac:dyDescent="0.2">
      <c r="A1198" s="514" t="s">
        <v>3532</v>
      </c>
      <c r="B1198" s="515" t="s">
        <v>2020</v>
      </c>
      <c r="C1198" s="516">
        <v>0</v>
      </c>
    </row>
    <row r="1199" spans="1:3" x14ac:dyDescent="0.2">
      <c r="A1199" s="514" t="s">
        <v>3533</v>
      </c>
      <c r="B1199" s="515" t="s">
        <v>2020</v>
      </c>
      <c r="C1199" s="516">
        <v>0</v>
      </c>
    </row>
    <row r="1200" spans="1:3" x14ac:dyDescent="0.2">
      <c r="A1200" s="514" t="s">
        <v>3534</v>
      </c>
      <c r="B1200" s="515" t="s">
        <v>2020</v>
      </c>
      <c r="C1200" s="516">
        <v>0</v>
      </c>
    </row>
    <row r="1201" spans="1:3" x14ac:dyDescent="0.2">
      <c r="A1201" s="514" t="s">
        <v>3535</v>
      </c>
      <c r="B1201" s="515" t="s">
        <v>2020</v>
      </c>
      <c r="C1201" s="516">
        <v>0</v>
      </c>
    </row>
    <row r="1202" spans="1:3" x14ac:dyDescent="0.2">
      <c r="A1202" s="514" t="s">
        <v>3536</v>
      </c>
      <c r="B1202" s="515" t="s">
        <v>2020</v>
      </c>
      <c r="C1202" s="516">
        <v>0</v>
      </c>
    </row>
    <row r="1203" spans="1:3" x14ac:dyDescent="0.2">
      <c r="A1203" s="514" t="s">
        <v>3537</v>
      </c>
      <c r="B1203" s="515" t="s">
        <v>2020</v>
      </c>
      <c r="C1203" s="516">
        <v>0</v>
      </c>
    </row>
    <row r="1204" spans="1:3" x14ac:dyDescent="0.2">
      <c r="A1204" s="514" t="s">
        <v>3538</v>
      </c>
      <c r="B1204" s="515" t="s">
        <v>2020</v>
      </c>
      <c r="C1204" s="516">
        <v>0</v>
      </c>
    </row>
    <row r="1205" spans="1:3" x14ac:dyDescent="0.2">
      <c r="A1205" s="514" t="s">
        <v>3539</v>
      </c>
      <c r="B1205" s="515" t="s">
        <v>2020</v>
      </c>
      <c r="C1205" s="516">
        <v>0</v>
      </c>
    </row>
    <row r="1206" spans="1:3" x14ac:dyDescent="0.2">
      <c r="A1206" s="514" t="s">
        <v>3540</v>
      </c>
      <c r="B1206" s="515" t="s">
        <v>2020</v>
      </c>
      <c r="C1206" s="516">
        <v>0</v>
      </c>
    </row>
    <row r="1207" spans="1:3" x14ac:dyDescent="0.2">
      <c r="A1207" s="514" t="s">
        <v>3541</v>
      </c>
      <c r="B1207" s="515" t="s">
        <v>2020</v>
      </c>
      <c r="C1207" s="516">
        <v>0</v>
      </c>
    </row>
    <row r="1208" spans="1:3" x14ac:dyDescent="0.2">
      <c r="A1208" s="514" t="s">
        <v>3542</v>
      </c>
      <c r="B1208" s="515" t="s">
        <v>2020</v>
      </c>
      <c r="C1208" s="516">
        <v>0</v>
      </c>
    </row>
    <row r="1209" spans="1:3" x14ac:dyDescent="0.2">
      <c r="A1209" s="514" t="s">
        <v>3543</v>
      </c>
      <c r="B1209" s="515" t="s">
        <v>2020</v>
      </c>
      <c r="C1209" s="516">
        <v>0</v>
      </c>
    </row>
    <row r="1210" spans="1:3" x14ac:dyDescent="0.2">
      <c r="A1210" s="514" t="s">
        <v>3544</v>
      </c>
      <c r="B1210" s="515" t="s">
        <v>2020</v>
      </c>
      <c r="C1210" s="516">
        <v>0</v>
      </c>
    </row>
    <row r="1211" spans="1:3" x14ac:dyDescent="0.2">
      <c r="A1211" s="514" t="s">
        <v>3545</v>
      </c>
      <c r="B1211" s="515" t="s">
        <v>2020</v>
      </c>
      <c r="C1211" s="516">
        <v>0</v>
      </c>
    </row>
    <row r="1212" spans="1:3" x14ac:dyDescent="0.2">
      <c r="A1212" s="514" t="s">
        <v>3546</v>
      </c>
      <c r="B1212" s="515" t="s">
        <v>2020</v>
      </c>
      <c r="C1212" s="516">
        <v>0</v>
      </c>
    </row>
    <row r="1213" spans="1:3" x14ac:dyDescent="0.2">
      <c r="A1213" s="514" t="s">
        <v>3547</v>
      </c>
      <c r="B1213" s="515" t="s">
        <v>2020</v>
      </c>
      <c r="C1213" s="516">
        <v>0</v>
      </c>
    </row>
    <row r="1214" spans="1:3" x14ac:dyDescent="0.2">
      <c r="A1214" s="514" t="s">
        <v>3548</v>
      </c>
      <c r="B1214" s="515" t="s">
        <v>2020</v>
      </c>
      <c r="C1214" s="516">
        <v>0</v>
      </c>
    </row>
    <row r="1215" spans="1:3" x14ac:dyDescent="0.2">
      <c r="A1215" s="514" t="s">
        <v>3549</v>
      </c>
      <c r="B1215" s="515" t="s">
        <v>2020</v>
      </c>
      <c r="C1215" s="516">
        <v>0</v>
      </c>
    </row>
    <row r="1216" spans="1:3" x14ac:dyDescent="0.2">
      <c r="A1216" s="514" t="s">
        <v>3550</v>
      </c>
      <c r="B1216" s="515" t="s">
        <v>2020</v>
      </c>
      <c r="C1216" s="516">
        <v>0</v>
      </c>
    </row>
    <row r="1217" spans="1:3" x14ac:dyDescent="0.2">
      <c r="A1217" s="514" t="s">
        <v>3551</v>
      </c>
      <c r="B1217" s="515" t="s">
        <v>2020</v>
      </c>
      <c r="C1217" s="516">
        <v>0</v>
      </c>
    </row>
    <row r="1218" spans="1:3" x14ac:dyDescent="0.2">
      <c r="A1218" s="514" t="s">
        <v>3552</v>
      </c>
      <c r="B1218" s="515" t="s">
        <v>2038</v>
      </c>
      <c r="C1218" s="516">
        <v>4900.25</v>
      </c>
    </row>
    <row r="1219" spans="1:3" x14ac:dyDescent="0.2">
      <c r="A1219" s="514" t="s">
        <v>3553</v>
      </c>
      <c r="B1219" s="515" t="s">
        <v>2038</v>
      </c>
      <c r="C1219" s="516">
        <v>4900.25</v>
      </c>
    </row>
    <row r="1220" spans="1:3" x14ac:dyDescent="0.2">
      <c r="A1220" s="514" t="s">
        <v>3554</v>
      </c>
      <c r="B1220" s="515" t="s">
        <v>2038</v>
      </c>
      <c r="C1220" s="516">
        <v>4900.25</v>
      </c>
    </row>
    <row r="1221" spans="1:3" x14ac:dyDescent="0.2">
      <c r="A1221" s="514" t="s">
        <v>3555</v>
      </c>
      <c r="B1221" s="515" t="s">
        <v>2038</v>
      </c>
      <c r="C1221" s="516">
        <v>4900.25</v>
      </c>
    </row>
    <row r="1222" spans="1:3" x14ac:dyDescent="0.2">
      <c r="A1222" s="514" t="s">
        <v>3556</v>
      </c>
      <c r="B1222" s="515" t="s">
        <v>2038</v>
      </c>
      <c r="C1222" s="516">
        <v>4900.25</v>
      </c>
    </row>
    <row r="1223" spans="1:3" x14ac:dyDescent="0.2">
      <c r="A1223" s="514" t="s">
        <v>3557</v>
      </c>
      <c r="B1223" s="515" t="s">
        <v>2029</v>
      </c>
      <c r="C1223" s="516">
        <v>11484</v>
      </c>
    </row>
    <row r="1224" spans="1:3" x14ac:dyDescent="0.2">
      <c r="A1224" s="514" t="s">
        <v>3558</v>
      </c>
      <c r="B1224" s="515" t="s">
        <v>2045</v>
      </c>
      <c r="C1224" s="516">
        <v>3967.2</v>
      </c>
    </row>
    <row r="1225" spans="1:3" x14ac:dyDescent="0.2">
      <c r="A1225" s="514" t="s">
        <v>3559</v>
      </c>
      <c r="B1225" s="515" t="s">
        <v>2045</v>
      </c>
      <c r="C1225" s="516">
        <v>3967.2</v>
      </c>
    </row>
    <row r="1226" spans="1:3" x14ac:dyDescent="0.2">
      <c r="A1226" s="514" t="s">
        <v>3560</v>
      </c>
      <c r="B1226" s="515" t="s">
        <v>2045</v>
      </c>
      <c r="C1226" s="516">
        <v>3967.2</v>
      </c>
    </row>
    <row r="1227" spans="1:3" x14ac:dyDescent="0.2">
      <c r="A1227" s="514" t="s">
        <v>3561</v>
      </c>
      <c r="B1227" s="515" t="s">
        <v>2045</v>
      </c>
      <c r="C1227" s="516">
        <v>3967.2</v>
      </c>
    </row>
    <row r="1228" spans="1:3" x14ac:dyDescent="0.2">
      <c r="A1228" s="514" t="s">
        <v>3562</v>
      </c>
      <c r="B1228" s="515" t="s">
        <v>2045</v>
      </c>
      <c r="C1228" s="516">
        <v>3967.2</v>
      </c>
    </row>
    <row r="1229" spans="1:3" x14ac:dyDescent="0.2">
      <c r="A1229" s="514" t="s">
        <v>3563</v>
      </c>
      <c r="B1229" s="515" t="s">
        <v>2029</v>
      </c>
      <c r="C1229" s="516">
        <v>4799.5</v>
      </c>
    </row>
    <row r="1230" spans="1:3" x14ac:dyDescent="0.2">
      <c r="A1230" s="514" t="s">
        <v>3564</v>
      </c>
      <c r="B1230" s="515" t="s">
        <v>2029</v>
      </c>
      <c r="C1230" s="516">
        <v>4799.5</v>
      </c>
    </row>
    <row r="1231" spans="1:3" x14ac:dyDescent="0.2">
      <c r="A1231" s="514" t="s">
        <v>3565</v>
      </c>
      <c r="B1231" s="515" t="s">
        <v>2029</v>
      </c>
      <c r="C1231" s="516">
        <v>4799.5</v>
      </c>
    </row>
    <row r="1232" spans="1:3" x14ac:dyDescent="0.2">
      <c r="A1232" s="514" t="s">
        <v>3566</v>
      </c>
      <c r="B1232" s="515" t="s">
        <v>2029</v>
      </c>
      <c r="C1232" s="516">
        <v>4799.5</v>
      </c>
    </row>
    <row r="1233" spans="1:3" x14ac:dyDescent="0.2">
      <c r="A1233" s="514" t="s">
        <v>3567</v>
      </c>
      <c r="B1233" s="515" t="s">
        <v>2029</v>
      </c>
      <c r="C1233" s="516">
        <v>4799.5</v>
      </c>
    </row>
    <row r="1234" spans="1:3" x14ac:dyDescent="0.2">
      <c r="A1234" s="514" t="s">
        <v>3568</v>
      </c>
      <c r="B1234" s="515" t="s">
        <v>2029</v>
      </c>
      <c r="C1234" s="516">
        <v>4300.51</v>
      </c>
    </row>
    <row r="1235" spans="1:3" x14ac:dyDescent="0.2">
      <c r="A1235" s="514" t="s">
        <v>3569</v>
      </c>
      <c r="B1235" s="515" t="s">
        <v>2029</v>
      </c>
      <c r="C1235" s="516">
        <v>4300.51</v>
      </c>
    </row>
    <row r="1236" spans="1:3" x14ac:dyDescent="0.2">
      <c r="A1236" s="514" t="s">
        <v>3570</v>
      </c>
      <c r="B1236" s="515" t="s">
        <v>2029</v>
      </c>
      <c r="C1236" s="516">
        <v>4300.51</v>
      </c>
    </row>
    <row r="1237" spans="1:3" x14ac:dyDescent="0.2">
      <c r="A1237" s="514" t="s">
        <v>3571</v>
      </c>
      <c r="B1237" s="515" t="s">
        <v>2038</v>
      </c>
      <c r="C1237" s="516">
        <v>1197.47</v>
      </c>
    </row>
    <row r="1238" spans="1:3" x14ac:dyDescent="0.2">
      <c r="A1238" s="514" t="s">
        <v>3572</v>
      </c>
      <c r="B1238" s="515" t="s">
        <v>2038</v>
      </c>
      <c r="C1238" s="516">
        <v>1197.47</v>
      </c>
    </row>
    <row r="1239" spans="1:3" x14ac:dyDescent="0.2">
      <c r="A1239" s="514" t="s">
        <v>3573</v>
      </c>
      <c r="B1239" s="515" t="s">
        <v>2045</v>
      </c>
      <c r="C1239" s="516">
        <v>1330.84</v>
      </c>
    </row>
    <row r="1240" spans="1:3" x14ac:dyDescent="0.2">
      <c r="A1240" s="514" t="s">
        <v>3574</v>
      </c>
      <c r="B1240" s="515" t="s">
        <v>2045</v>
      </c>
      <c r="C1240" s="516">
        <v>1330.84</v>
      </c>
    </row>
    <row r="1241" spans="1:3" x14ac:dyDescent="0.2">
      <c r="A1241" s="514" t="s">
        <v>3575</v>
      </c>
      <c r="B1241" s="515" t="s">
        <v>2045</v>
      </c>
      <c r="C1241" s="516">
        <v>1330.84</v>
      </c>
    </row>
    <row r="1242" spans="1:3" x14ac:dyDescent="0.2">
      <c r="A1242" s="514" t="s">
        <v>3527</v>
      </c>
      <c r="B1242" s="515" t="s">
        <v>3417</v>
      </c>
      <c r="C1242" s="516">
        <v>0</v>
      </c>
    </row>
    <row r="1243" spans="1:3" x14ac:dyDescent="0.2">
      <c r="A1243" s="514" t="s">
        <v>3576</v>
      </c>
      <c r="B1243" s="515" t="s">
        <v>2004</v>
      </c>
      <c r="C1243" s="516">
        <v>0</v>
      </c>
    </row>
    <row r="1244" spans="1:3" x14ac:dyDescent="0.2">
      <c r="A1244" s="514" t="s">
        <v>3576</v>
      </c>
      <c r="B1244" s="515" t="s">
        <v>3417</v>
      </c>
      <c r="C1244" s="516">
        <v>0</v>
      </c>
    </row>
    <row r="1245" spans="1:3" x14ac:dyDescent="0.2">
      <c r="A1245" s="514" t="s">
        <v>3577</v>
      </c>
      <c r="B1245" s="515" t="s">
        <v>2004</v>
      </c>
      <c r="C1245" s="516">
        <v>0</v>
      </c>
    </row>
    <row r="1246" spans="1:3" x14ac:dyDescent="0.2">
      <c r="A1246" s="514" t="s">
        <v>3577</v>
      </c>
      <c r="B1246" s="515" t="s">
        <v>3417</v>
      </c>
      <c r="C1246" s="516">
        <v>0</v>
      </c>
    </row>
    <row r="1247" spans="1:3" x14ac:dyDescent="0.2">
      <c r="A1247" s="514" t="s">
        <v>3578</v>
      </c>
      <c r="B1247" s="515" t="s">
        <v>2004</v>
      </c>
      <c r="C1247" s="516">
        <v>0</v>
      </c>
    </row>
    <row r="1248" spans="1:3" x14ac:dyDescent="0.2">
      <c r="A1248" s="514" t="s">
        <v>3578</v>
      </c>
      <c r="B1248" s="515" t="s">
        <v>3417</v>
      </c>
      <c r="C1248" s="516">
        <v>0</v>
      </c>
    </row>
    <row r="1249" spans="1:3" x14ac:dyDescent="0.2">
      <c r="A1249" s="514" t="s">
        <v>3579</v>
      </c>
      <c r="B1249" s="515" t="s">
        <v>2004</v>
      </c>
      <c r="C1249" s="516">
        <v>0</v>
      </c>
    </row>
    <row r="1250" spans="1:3" x14ac:dyDescent="0.2">
      <c r="A1250" s="514" t="s">
        <v>3579</v>
      </c>
      <c r="B1250" s="515" t="s">
        <v>3417</v>
      </c>
      <c r="C1250" s="516">
        <v>0</v>
      </c>
    </row>
    <row r="1251" spans="1:3" x14ac:dyDescent="0.2">
      <c r="A1251" s="514" t="s">
        <v>3580</v>
      </c>
      <c r="B1251" s="515" t="s">
        <v>2004</v>
      </c>
      <c r="C1251" s="516">
        <v>0</v>
      </c>
    </row>
    <row r="1252" spans="1:3" x14ac:dyDescent="0.2">
      <c r="A1252" s="514" t="s">
        <v>3580</v>
      </c>
      <c r="B1252" s="515" t="s">
        <v>3417</v>
      </c>
      <c r="C1252" s="516">
        <v>0</v>
      </c>
    </row>
    <row r="1253" spans="1:3" x14ac:dyDescent="0.2">
      <c r="A1253" s="514" t="s">
        <v>3581</v>
      </c>
      <c r="B1253" s="515" t="s">
        <v>2004</v>
      </c>
      <c r="C1253" s="516">
        <v>0</v>
      </c>
    </row>
    <row r="1254" spans="1:3" x14ac:dyDescent="0.2">
      <c r="A1254" s="514" t="s">
        <v>3581</v>
      </c>
      <c r="B1254" s="515" t="s">
        <v>3417</v>
      </c>
      <c r="C1254" s="516">
        <v>0</v>
      </c>
    </row>
    <row r="1255" spans="1:3" x14ac:dyDescent="0.2">
      <c r="A1255" s="514" t="s">
        <v>3582</v>
      </c>
      <c r="B1255" s="515" t="s">
        <v>2050</v>
      </c>
      <c r="C1255" s="516">
        <v>777.22</v>
      </c>
    </row>
    <row r="1256" spans="1:3" x14ac:dyDescent="0.2">
      <c r="A1256" s="514" t="s">
        <v>3583</v>
      </c>
      <c r="B1256" s="515" t="s">
        <v>2026</v>
      </c>
      <c r="C1256" s="516">
        <v>1982.04</v>
      </c>
    </row>
    <row r="1257" spans="1:3" x14ac:dyDescent="0.2">
      <c r="A1257" s="514" t="s">
        <v>3584</v>
      </c>
      <c r="B1257" s="515" t="s">
        <v>2026</v>
      </c>
      <c r="C1257" s="516">
        <v>1982.04</v>
      </c>
    </row>
    <row r="1258" spans="1:3" x14ac:dyDescent="0.2">
      <c r="A1258" s="514" t="s">
        <v>3585</v>
      </c>
      <c r="B1258" s="515" t="s">
        <v>2026</v>
      </c>
      <c r="C1258" s="516">
        <v>1982.04</v>
      </c>
    </row>
    <row r="1259" spans="1:3" x14ac:dyDescent="0.2">
      <c r="A1259" s="514" t="s">
        <v>3586</v>
      </c>
      <c r="B1259" s="515" t="s">
        <v>2026</v>
      </c>
      <c r="C1259" s="516">
        <v>1982.04</v>
      </c>
    </row>
    <row r="1260" spans="1:3" x14ac:dyDescent="0.2">
      <c r="A1260" s="514" t="s">
        <v>3587</v>
      </c>
      <c r="B1260" s="515" t="s">
        <v>2026</v>
      </c>
      <c r="C1260" s="516">
        <v>1982.04</v>
      </c>
    </row>
    <row r="1261" spans="1:3" x14ac:dyDescent="0.2">
      <c r="A1261" s="514" t="s">
        <v>3588</v>
      </c>
      <c r="B1261" s="515" t="s">
        <v>2026</v>
      </c>
      <c r="C1261" s="516">
        <v>1982.04</v>
      </c>
    </row>
    <row r="1262" spans="1:3" x14ac:dyDescent="0.2">
      <c r="A1262" s="514" t="s">
        <v>3457</v>
      </c>
      <c r="B1262" s="515" t="s">
        <v>2004</v>
      </c>
      <c r="C1262" s="516">
        <v>0</v>
      </c>
    </row>
    <row r="1263" spans="1:3" x14ac:dyDescent="0.2">
      <c r="A1263" s="514" t="s">
        <v>3589</v>
      </c>
      <c r="B1263" s="515" t="s">
        <v>2049</v>
      </c>
      <c r="C1263" s="516">
        <v>6785.25</v>
      </c>
    </row>
    <row r="1264" spans="1:3" x14ac:dyDescent="0.2">
      <c r="A1264" s="514" t="s">
        <v>3590</v>
      </c>
      <c r="B1264" s="515" t="s">
        <v>2049</v>
      </c>
      <c r="C1264" s="516">
        <v>6785.25</v>
      </c>
    </row>
    <row r="1265" spans="1:3" x14ac:dyDescent="0.2">
      <c r="A1265" s="514" t="s">
        <v>3591</v>
      </c>
      <c r="B1265" s="515" t="s">
        <v>2049</v>
      </c>
      <c r="C1265" s="516">
        <v>6785.25</v>
      </c>
    </row>
    <row r="1266" spans="1:3" x14ac:dyDescent="0.2">
      <c r="A1266" s="514" t="s">
        <v>3592</v>
      </c>
      <c r="B1266" s="515" t="s">
        <v>2001</v>
      </c>
      <c r="C1266" s="516">
        <v>0</v>
      </c>
    </row>
    <row r="1267" spans="1:3" x14ac:dyDescent="0.2">
      <c r="A1267" s="514" t="s">
        <v>3593</v>
      </c>
      <c r="B1267" s="515" t="s">
        <v>2001</v>
      </c>
      <c r="C1267" s="516">
        <v>0</v>
      </c>
    </row>
    <row r="1268" spans="1:3" x14ac:dyDescent="0.2">
      <c r="A1268" s="514" t="s">
        <v>3594</v>
      </c>
      <c r="B1268" s="515" t="s">
        <v>2001</v>
      </c>
      <c r="C1268" s="516">
        <v>0</v>
      </c>
    </row>
    <row r="1269" spans="1:3" x14ac:dyDescent="0.2">
      <c r="A1269" s="514" t="s">
        <v>3595</v>
      </c>
      <c r="B1269" s="515" t="s">
        <v>2022</v>
      </c>
      <c r="C1269" s="516">
        <v>0</v>
      </c>
    </row>
    <row r="1270" spans="1:3" x14ac:dyDescent="0.2">
      <c r="A1270" s="514" t="s">
        <v>3596</v>
      </c>
      <c r="B1270" s="515" t="s">
        <v>2022</v>
      </c>
      <c r="C1270" s="516">
        <v>0</v>
      </c>
    </row>
    <row r="1271" spans="1:3" x14ac:dyDescent="0.2">
      <c r="A1271" s="514" t="s">
        <v>3597</v>
      </c>
      <c r="B1271" s="515" t="s">
        <v>2001</v>
      </c>
      <c r="C1271" s="516">
        <v>0</v>
      </c>
    </row>
    <row r="1272" spans="1:3" x14ac:dyDescent="0.2">
      <c r="A1272" s="514" t="s">
        <v>3598</v>
      </c>
      <c r="B1272" s="515" t="s">
        <v>2001</v>
      </c>
      <c r="C1272" s="516">
        <v>0</v>
      </c>
    </row>
    <row r="1273" spans="1:3" x14ac:dyDescent="0.2">
      <c r="A1273" s="514" t="s">
        <v>3599</v>
      </c>
      <c r="B1273" s="515" t="s">
        <v>2001</v>
      </c>
      <c r="C1273" s="516">
        <v>0</v>
      </c>
    </row>
    <row r="1274" spans="1:3" x14ac:dyDescent="0.2">
      <c r="A1274" s="514" t="s">
        <v>3600</v>
      </c>
      <c r="B1274" s="515" t="s">
        <v>2001</v>
      </c>
      <c r="C1274" s="516">
        <v>0</v>
      </c>
    </row>
    <row r="1275" spans="1:3" x14ac:dyDescent="0.2">
      <c r="A1275" s="514" t="s">
        <v>3601</v>
      </c>
      <c r="B1275" s="515" t="s">
        <v>2001</v>
      </c>
      <c r="C1275" s="516">
        <v>0</v>
      </c>
    </row>
    <row r="1276" spans="1:3" x14ac:dyDescent="0.2">
      <c r="A1276" s="514" t="s">
        <v>3602</v>
      </c>
      <c r="B1276" s="515" t="s">
        <v>2002</v>
      </c>
      <c r="C1276" s="516">
        <v>0</v>
      </c>
    </row>
    <row r="1277" spans="1:3" x14ac:dyDescent="0.2">
      <c r="A1277" s="514" t="s">
        <v>3603</v>
      </c>
      <c r="B1277" s="515" t="s">
        <v>3604</v>
      </c>
      <c r="C1277" s="516">
        <v>0</v>
      </c>
    </row>
    <row r="1278" spans="1:3" x14ac:dyDescent="0.2">
      <c r="A1278" s="514" t="s">
        <v>3603</v>
      </c>
      <c r="B1278" s="515" t="s">
        <v>2004</v>
      </c>
      <c r="C1278" s="516">
        <v>0</v>
      </c>
    </row>
    <row r="1279" spans="1:3" x14ac:dyDescent="0.2">
      <c r="A1279" s="514" t="s">
        <v>3605</v>
      </c>
      <c r="B1279" s="515" t="s">
        <v>3604</v>
      </c>
      <c r="C1279" s="516">
        <v>0</v>
      </c>
    </row>
    <row r="1280" spans="1:3" x14ac:dyDescent="0.2">
      <c r="A1280" s="514" t="s">
        <v>3605</v>
      </c>
      <c r="B1280" s="515" t="s">
        <v>2004</v>
      </c>
      <c r="C1280" s="516">
        <v>0</v>
      </c>
    </row>
    <row r="1281" spans="1:3" x14ac:dyDescent="0.2">
      <c r="A1281" s="514" t="s">
        <v>3606</v>
      </c>
      <c r="B1281" s="515" t="s">
        <v>3604</v>
      </c>
      <c r="C1281" s="516">
        <v>0</v>
      </c>
    </row>
    <row r="1282" spans="1:3" x14ac:dyDescent="0.2">
      <c r="A1282" s="514" t="s">
        <v>3606</v>
      </c>
      <c r="B1282" s="515" t="s">
        <v>2004</v>
      </c>
      <c r="C1282" s="516">
        <v>0</v>
      </c>
    </row>
    <row r="1283" spans="1:3" x14ac:dyDescent="0.2">
      <c r="A1283" s="514" t="s">
        <v>3607</v>
      </c>
      <c r="B1283" s="515" t="s">
        <v>3604</v>
      </c>
      <c r="C1283" s="516">
        <v>0</v>
      </c>
    </row>
    <row r="1284" spans="1:3" x14ac:dyDescent="0.2">
      <c r="A1284" s="514" t="s">
        <v>3607</v>
      </c>
      <c r="B1284" s="515" t="s">
        <v>2004</v>
      </c>
      <c r="C1284" s="516">
        <v>0</v>
      </c>
    </row>
    <row r="1285" spans="1:3" x14ac:dyDescent="0.2">
      <c r="A1285" s="514" t="s">
        <v>3608</v>
      </c>
      <c r="B1285" s="515" t="s">
        <v>3604</v>
      </c>
      <c r="C1285" s="516">
        <v>0</v>
      </c>
    </row>
    <row r="1286" spans="1:3" x14ac:dyDescent="0.2">
      <c r="A1286" s="514" t="s">
        <v>3608</v>
      </c>
      <c r="B1286" s="515" t="s">
        <v>2004</v>
      </c>
      <c r="C1286" s="516">
        <v>0</v>
      </c>
    </row>
    <row r="1287" spans="1:3" x14ac:dyDescent="0.2">
      <c r="A1287" s="514" t="s">
        <v>3609</v>
      </c>
      <c r="B1287" s="515" t="s">
        <v>2021</v>
      </c>
      <c r="C1287" s="516">
        <v>0</v>
      </c>
    </row>
    <row r="1288" spans="1:3" x14ac:dyDescent="0.2">
      <c r="A1288" s="514" t="s">
        <v>3610</v>
      </c>
      <c r="B1288" s="515" t="s">
        <v>2021</v>
      </c>
      <c r="C1288" s="516">
        <v>0</v>
      </c>
    </row>
    <row r="1289" spans="1:3" x14ac:dyDescent="0.2">
      <c r="A1289" s="514" t="s">
        <v>3611</v>
      </c>
      <c r="B1289" s="515" t="s">
        <v>2000</v>
      </c>
      <c r="C1289" s="516">
        <v>0</v>
      </c>
    </row>
    <row r="1290" spans="1:3" x14ac:dyDescent="0.2">
      <c r="A1290" s="514" t="s">
        <v>3612</v>
      </c>
      <c r="B1290" s="515" t="s">
        <v>2000</v>
      </c>
      <c r="C1290" s="516">
        <v>0</v>
      </c>
    </row>
    <row r="1291" spans="1:3" x14ac:dyDescent="0.2">
      <c r="A1291" s="514" t="s">
        <v>3613</v>
      </c>
      <c r="B1291" s="515" t="s">
        <v>2000</v>
      </c>
      <c r="C1291" s="516">
        <v>0</v>
      </c>
    </row>
    <row r="1292" spans="1:3" x14ac:dyDescent="0.2">
      <c r="A1292" s="514" t="s">
        <v>3614</v>
      </c>
      <c r="B1292" s="515" t="s">
        <v>2000</v>
      </c>
      <c r="C1292" s="516">
        <v>0</v>
      </c>
    </row>
    <row r="1293" spans="1:3" x14ac:dyDescent="0.2">
      <c r="A1293" s="514" t="s">
        <v>3615</v>
      </c>
      <c r="B1293" s="515" t="s">
        <v>2000</v>
      </c>
      <c r="C1293" s="516">
        <v>0</v>
      </c>
    </row>
    <row r="1294" spans="1:3" x14ac:dyDescent="0.2">
      <c r="A1294" s="514" t="s">
        <v>3616</v>
      </c>
      <c r="B1294" s="515" t="s">
        <v>2000</v>
      </c>
      <c r="C1294" s="516">
        <v>0</v>
      </c>
    </row>
    <row r="1295" spans="1:3" x14ac:dyDescent="0.2">
      <c r="A1295" s="514" t="s">
        <v>3617</v>
      </c>
      <c r="B1295" s="515" t="s">
        <v>2000</v>
      </c>
      <c r="C1295" s="516">
        <v>0</v>
      </c>
    </row>
    <row r="1296" spans="1:3" x14ac:dyDescent="0.2">
      <c r="A1296" s="514" t="s">
        <v>3618</v>
      </c>
      <c r="B1296" s="515" t="s">
        <v>2000</v>
      </c>
      <c r="C1296" s="516">
        <v>0</v>
      </c>
    </row>
    <row r="1297" spans="1:3" x14ac:dyDescent="0.2">
      <c r="A1297" s="514" t="s">
        <v>3619</v>
      </c>
      <c r="B1297" s="515" t="s">
        <v>2000</v>
      </c>
      <c r="C1297" s="516">
        <v>0</v>
      </c>
    </row>
    <row r="1298" spans="1:3" x14ac:dyDescent="0.2">
      <c r="A1298" s="514" t="s">
        <v>3620</v>
      </c>
      <c r="B1298" s="515" t="s">
        <v>2000</v>
      </c>
      <c r="C1298" s="516">
        <v>0</v>
      </c>
    </row>
    <row r="1299" spans="1:3" x14ac:dyDescent="0.2">
      <c r="A1299" s="514" t="s">
        <v>3621</v>
      </c>
      <c r="B1299" s="515" t="s">
        <v>2000</v>
      </c>
      <c r="C1299" s="516">
        <v>0</v>
      </c>
    </row>
    <row r="1300" spans="1:3" x14ac:dyDescent="0.2">
      <c r="A1300" s="514" t="s">
        <v>3622</v>
      </c>
      <c r="B1300" s="515" t="s">
        <v>2000</v>
      </c>
      <c r="C1300" s="516">
        <v>0</v>
      </c>
    </row>
    <row r="1301" spans="1:3" x14ac:dyDescent="0.2">
      <c r="A1301" s="514" t="s">
        <v>3623</v>
      </c>
      <c r="B1301" s="515" t="s">
        <v>2001</v>
      </c>
      <c r="C1301" s="516">
        <v>0</v>
      </c>
    </row>
    <row r="1302" spans="1:3" x14ac:dyDescent="0.2">
      <c r="A1302" s="514" t="s">
        <v>3624</v>
      </c>
      <c r="B1302" s="515" t="s">
        <v>2000</v>
      </c>
      <c r="C1302" s="516">
        <v>0</v>
      </c>
    </row>
    <row r="1303" spans="1:3" x14ac:dyDescent="0.2">
      <c r="A1303" s="514" t="s">
        <v>3625</v>
      </c>
      <c r="B1303" s="515" t="s">
        <v>2000</v>
      </c>
      <c r="C1303" s="516">
        <v>0</v>
      </c>
    </row>
    <row r="1304" spans="1:3" x14ac:dyDescent="0.2">
      <c r="A1304" s="514" t="s">
        <v>3626</v>
      </c>
      <c r="B1304" s="515" t="s">
        <v>2000</v>
      </c>
      <c r="C1304" s="516">
        <v>0</v>
      </c>
    </row>
    <row r="1305" spans="1:3" x14ac:dyDescent="0.2">
      <c r="A1305" s="514" t="s">
        <v>3627</v>
      </c>
      <c r="B1305" s="515" t="s">
        <v>2000</v>
      </c>
      <c r="C1305" s="516">
        <v>0</v>
      </c>
    </row>
    <row r="1306" spans="1:3" x14ac:dyDescent="0.2">
      <c r="A1306" s="514" t="s">
        <v>3628</v>
      </c>
      <c r="B1306" s="515" t="s">
        <v>2001</v>
      </c>
      <c r="C1306" s="516">
        <v>0</v>
      </c>
    </row>
    <row r="1307" spans="1:3" x14ac:dyDescent="0.2">
      <c r="A1307" s="514" t="s">
        <v>3629</v>
      </c>
      <c r="B1307" s="515" t="s">
        <v>2001</v>
      </c>
      <c r="C1307" s="516">
        <v>0</v>
      </c>
    </row>
    <row r="1308" spans="1:3" x14ac:dyDescent="0.2">
      <c r="A1308" s="514" t="s">
        <v>3630</v>
      </c>
      <c r="B1308" s="515" t="s">
        <v>2001</v>
      </c>
      <c r="C1308" s="516">
        <v>0</v>
      </c>
    </row>
    <row r="1309" spans="1:3" x14ac:dyDescent="0.2">
      <c r="A1309" s="514" t="s">
        <v>3631</v>
      </c>
      <c r="B1309" s="515" t="s">
        <v>2001</v>
      </c>
      <c r="C1309" s="516">
        <v>0</v>
      </c>
    </row>
    <row r="1310" spans="1:3" x14ac:dyDescent="0.2">
      <c r="A1310" s="514" t="s">
        <v>3632</v>
      </c>
      <c r="B1310" s="515" t="s">
        <v>2001</v>
      </c>
      <c r="C1310" s="516">
        <v>0</v>
      </c>
    </row>
    <row r="1311" spans="1:3" x14ac:dyDescent="0.2">
      <c r="A1311" s="514" t="s">
        <v>3633</v>
      </c>
      <c r="B1311" s="515" t="s">
        <v>2001</v>
      </c>
      <c r="C1311" s="516">
        <v>0</v>
      </c>
    </row>
    <row r="1312" spans="1:3" x14ac:dyDescent="0.2">
      <c r="A1312" s="514" t="s">
        <v>3634</v>
      </c>
      <c r="B1312" s="515" t="s">
        <v>3417</v>
      </c>
      <c r="C1312" s="516">
        <v>0</v>
      </c>
    </row>
    <row r="1313" spans="1:3" x14ac:dyDescent="0.2">
      <c r="A1313" s="514" t="s">
        <v>3635</v>
      </c>
      <c r="B1313" s="515" t="s">
        <v>2004</v>
      </c>
      <c r="C1313" s="516">
        <v>0</v>
      </c>
    </row>
    <row r="1314" spans="1:3" x14ac:dyDescent="0.2">
      <c r="A1314" s="514" t="s">
        <v>3635</v>
      </c>
      <c r="B1314" s="515" t="s">
        <v>3417</v>
      </c>
      <c r="C1314" s="516">
        <v>0</v>
      </c>
    </row>
    <row r="1315" spans="1:3" x14ac:dyDescent="0.2">
      <c r="A1315" s="514" t="s">
        <v>3636</v>
      </c>
      <c r="B1315" s="515" t="s">
        <v>2004</v>
      </c>
      <c r="C1315" s="516">
        <v>0</v>
      </c>
    </row>
    <row r="1316" spans="1:3" x14ac:dyDescent="0.2">
      <c r="A1316" s="514" t="s">
        <v>3636</v>
      </c>
      <c r="B1316" s="515" t="s">
        <v>3417</v>
      </c>
      <c r="C1316" s="516">
        <v>0</v>
      </c>
    </row>
    <row r="1317" spans="1:3" x14ac:dyDescent="0.2">
      <c r="A1317" s="514" t="s">
        <v>3637</v>
      </c>
      <c r="B1317" s="515" t="s">
        <v>2001</v>
      </c>
      <c r="C1317" s="516">
        <v>0</v>
      </c>
    </row>
    <row r="1318" spans="1:3" x14ac:dyDescent="0.2">
      <c r="A1318" s="514" t="s">
        <v>3638</v>
      </c>
      <c r="B1318" s="515" t="s">
        <v>2001</v>
      </c>
      <c r="C1318" s="516">
        <v>0</v>
      </c>
    </row>
    <row r="1319" spans="1:3" x14ac:dyDescent="0.2">
      <c r="A1319" s="514" t="s">
        <v>3639</v>
      </c>
      <c r="B1319" s="515" t="s">
        <v>2001</v>
      </c>
      <c r="C1319" s="516">
        <v>0</v>
      </c>
    </row>
    <row r="1320" spans="1:3" x14ac:dyDescent="0.2">
      <c r="A1320" s="514" t="s">
        <v>3640</v>
      </c>
      <c r="B1320" s="515" t="s">
        <v>2001</v>
      </c>
      <c r="C1320" s="516">
        <v>0</v>
      </c>
    </row>
    <row r="1321" spans="1:3" x14ac:dyDescent="0.2">
      <c r="A1321" s="514" t="s">
        <v>3641</v>
      </c>
      <c r="B1321" s="515" t="s">
        <v>2001</v>
      </c>
      <c r="C1321" s="516">
        <v>0</v>
      </c>
    </row>
    <row r="1322" spans="1:3" x14ac:dyDescent="0.2">
      <c r="A1322" s="514" t="s">
        <v>3642</v>
      </c>
      <c r="B1322" s="515" t="s">
        <v>2001</v>
      </c>
      <c r="C1322" s="516">
        <v>0</v>
      </c>
    </row>
    <row r="1323" spans="1:3" x14ac:dyDescent="0.2">
      <c r="A1323" s="514" t="s">
        <v>3643</v>
      </c>
      <c r="B1323" s="515" t="s">
        <v>2001</v>
      </c>
      <c r="C1323" s="516">
        <v>0</v>
      </c>
    </row>
    <row r="1324" spans="1:3" x14ac:dyDescent="0.2">
      <c r="A1324" s="514" t="s">
        <v>3644</v>
      </c>
      <c r="B1324" s="515" t="s">
        <v>2001</v>
      </c>
      <c r="C1324" s="516">
        <v>0</v>
      </c>
    </row>
    <row r="1325" spans="1:3" x14ac:dyDescent="0.2">
      <c r="A1325" s="514" t="s">
        <v>3645</v>
      </c>
      <c r="B1325" s="515" t="s">
        <v>2001</v>
      </c>
      <c r="C1325" s="516">
        <v>0</v>
      </c>
    </row>
    <row r="1326" spans="1:3" x14ac:dyDescent="0.2">
      <c r="A1326" s="514" t="s">
        <v>3646</v>
      </c>
      <c r="B1326" s="515" t="s">
        <v>2001</v>
      </c>
      <c r="C1326" s="516">
        <v>0</v>
      </c>
    </row>
    <row r="1327" spans="1:3" x14ac:dyDescent="0.2">
      <c r="A1327" s="514" t="s">
        <v>3647</v>
      </c>
      <c r="B1327" s="515" t="s">
        <v>2001</v>
      </c>
      <c r="C1327" s="516">
        <v>0</v>
      </c>
    </row>
    <row r="1328" spans="1:3" x14ac:dyDescent="0.2">
      <c r="A1328" s="514" t="s">
        <v>3648</v>
      </c>
      <c r="B1328" s="515" t="s">
        <v>2001</v>
      </c>
      <c r="C1328" s="516">
        <v>0</v>
      </c>
    </row>
    <row r="1329" spans="1:3" x14ac:dyDescent="0.2">
      <c r="A1329" s="514" t="s">
        <v>3649</v>
      </c>
      <c r="B1329" s="515" t="s">
        <v>2001</v>
      </c>
      <c r="C1329" s="516">
        <v>0</v>
      </c>
    </row>
    <row r="1330" spans="1:3" x14ac:dyDescent="0.2">
      <c r="A1330" s="514" t="s">
        <v>3650</v>
      </c>
      <c r="B1330" s="515" t="s">
        <v>2001</v>
      </c>
      <c r="C1330" s="516">
        <v>0</v>
      </c>
    </row>
    <row r="1331" spans="1:3" x14ac:dyDescent="0.2">
      <c r="A1331" s="514" t="s">
        <v>3651</v>
      </c>
      <c r="B1331" s="515" t="s">
        <v>2000</v>
      </c>
      <c r="C1331" s="516">
        <v>0</v>
      </c>
    </row>
    <row r="1332" spans="1:3" x14ac:dyDescent="0.2">
      <c r="A1332" s="514" t="s">
        <v>3652</v>
      </c>
      <c r="B1332" s="515" t="s">
        <v>2000</v>
      </c>
      <c r="C1332" s="516">
        <v>0</v>
      </c>
    </row>
    <row r="1333" spans="1:3" x14ac:dyDescent="0.2">
      <c r="A1333" s="514" t="s">
        <v>3653</v>
      </c>
      <c r="B1333" s="515" t="s">
        <v>2000</v>
      </c>
      <c r="C1333" s="516">
        <v>0</v>
      </c>
    </row>
    <row r="1334" spans="1:3" x14ac:dyDescent="0.2">
      <c r="A1334" s="514" t="s">
        <v>3654</v>
      </c>
      <c r="B1334" s="515" t="s">
        <v>2000</v>
      </c>
      <c r="C1334" s="516">
        <v>0</v>
      </c>
    </row>
    <row r="1335" spans="1:3" x14ac:dyDescent="0.2">
      <c r="A1335" s="514" t="s">
        <v>3655</v>
      </c>
      <c r="B1335" s="515" t="s">
        <v>2021</v>
      </c>
      <c r="C1335" s="516">
        <v>0</v>
      </c>
    </row>
    <row r="1336" spans="1:3" x14ac:dyDescent="0.2">
      <c r="A1336" s="514" t="s">
        <v>3656</v>
      </c>
      <c r="B1336" s="515" t="s">
        <v>2021</v>
      </c>
      <c r="C1336" s="516">
        <v>0</v>
      </c>
    </row>
    <row r="1337" spans="1:3" x14ac:dyDescent="0.2">
      <c r="A1337" s="514" t="s">
        <v>3657</v>
      </c>
      <c r="B1337" s="515" t="s">
        <v>2021</v>
      </c>
      <c r="C1337" s="516">
        <v>0</v>
      </c>
    </row>
    <row r="1338" spans="1:3" x14ac:dyDescent="0.2">
      <c r="A1338" s="514" t="s">
        <v>3658</v>
      </c>
      <c r="B1338" s="515" t="s">
        <v>2020</v>
      </c>
      <c r="C1338" s="516">
        <v>0</v>
      </c>
    </row>
    <row r="1339" spans="1:3" x14ac:dyDescent="0.2">
      <c r="A1339" s="514" t="s">
        <v>3659</v>
      </c>
      <c r="B1339" s="515" t="s">
        <v>2020</v>
      </c>
      <c r="C1339" s="516">
        <v>0</v>
      </c>
    </row>
    <row r="1340" spans="1:3" x14ac:dyDescent="0.2">
      <c r="A1340" s="514" t="s">
        <v>3660</v>
      </c>
      <c r="B1340" s="515" t="s">
        <v>2032</v>
      </c>
      <c r="C1340" s="516">
        <v>0</v>
      </c>
    </row>
    <row r="1341" spans="1:3" x14ac:dyDescent="0.2">
      <c r="A1341" s="514" t="s">
        <v>3661</v>
      </c>
      <c r="B1341" s="515" t="s">
        <v>2032</v>
      </c>
      <c r="C1341" s="516">
        <v>0</v>
      </c>
    </row>
    <row r="1342" spans="1:3" x14ac:dyDescent="0.2">
      <c r="A1342" s="514" t="s">
        <v>3662</v>
      </c>
      <c r="B1342" s="515" t="s">
        <v>2032</v>
      </c>
      <c r="C1342" s="516">
        <v>0</v>
      </c>
    </row>
    <row r="1343" spans="1:3" x14ac:dyDescent="0.2">
      <c r="A1343" s="514" t="s">
        <v>3663</v>
      </c>
      <c r="B1343" s="515" t="s">
        <v>2032</v>
      </c>
      <c r="C1343" s="516">
        <v>0</v>
      </c>
    </row>
    <row r="1344" spans="1:3" x14ac:dyDescent="0.2">
      <c r="A1344" s="514" t="s">
        <v>3664</v>
      </c>
      <c r="B1344" s="515" t="s">
        <v>2032</v>
      </c>
      <c r="C1344" s="516">
        <v>0</v>
      </c>
    </row>
    <row r="1345" spans="1:3" x14ac:dyDescent="0.2">
      <c r="A1345" s="514" t="s">
        <v>3665</v>
      </c>
      <c r="B1345" s="515" t="s">
        <v>2032</v>
      </c>
      <c r="C1345" s="516">
        <v>0</v>
      </c>
    </row>
    <row r="1346" spans="1:3" x14ac:dyDescent="0.2">
      <c r="A1346" s="514" t="s">
        <v>3666</v>
      </c>
      <c r="B1346" s="515" t="s">
        <v>2016</v>
      </c>
      <c r="C1346" s="516">
        <v>0</v>
      </c>
    </row>
    <row r="1347" spans="1:3" x14ac:dyDescent="0.2">
      <c r="A1347" s="514" t="s">
        <v>3667</v>
      </c>
      <c r="B1347" s="515" t="s">
        <v>2016</v>
      </c>
      <c r="C1347" s="516">
        <v>0</v>
      </c>
    </row>
    <row r="1348" spans="1:3" x14ac:dyDescent="0.2">
      <c r="A1348" s="514" t="s">
        <v>3668</v>
      </c>
      <c r="B1348" s="515" t="s">
        <v>2001</v>
      </c>
      <c r="C1348" s="516">
        <v>0</v>
      </c>
    </row>
    <row r="1349" spans="1:3" x14ac:dyDescent="0.2">
      <c r="A1349" s="514" t="s">
        <v>3669</v>
      </c>
      <c r="B1349" s="515" t="s">
        <v>2004</v>
      </c>
      <c r="C1349" s="516">
        <v>0</v>
      </c>
    </row>
    <row r="1350" spans="1:3" x14ac:dyDescent="0.2">
      <c r="A1350" s="514" t="s">
        <v>3669</v>
      </c>
      <c r="B1350" s="515" t="s">
        <v>3417</v>
      </c>
      <c r="C1350" s="516">
        <v>0</v>
      </c>
    </row>
    <row r="1351" spans="1:3" x14ac:dyDescent="0.2">
      <c r="A1351" s="514" t="s">
        <v>3670</v>
      </c>
      <c r="B1351" s="515" t="s">
        <v>2004</v>
      </c>
      <c r="C1351" s="516">
        <v>0</v>
      </c>
    </row>
    <row r="1352" spans="1:3" x14ac:dyDescent="0.2">
      <c r="A1352" s="514" t="s">
        <v>3670</v>
      </c>
      <c r="B1352" s="515" t="s">
        <v>3417</v>
      </c>
      <c r="C1352" s="516">
        <v>0</v>
      </c>
    </row>
    <row r="1353" spans="1:3" x14ac:dyDescent="0.2">
      <c r="A1353" s="514" t="s">
        <v>3671</v>
      </c>
      <c r="B1353" s="515" t="s">
        <v>2004</v>
      </c>
      <c r="C1353" s="516">
        <v>0</v>
      </c>
    </row>
    <row r="1354" spans="1:3" x14ac:dyDescent="0.2">
      <c r="A1354" s="514" t="s">
        <v>3671</v>
      </c>
      <c r="B1354" s="515" t="s">
        <v>3417</v>
      </c>
      <c r="C1354" s="516">
        <v>0</v>
      </c>
    </row>
    <row r="1355" spans="1:3" x14ac:dyDescent="0.2">
      <c r="A1355" s="514" t="s">
        <v>3672</v>
      </c>
      <c r="B1355" s="515" t="s">
        <v>2004</v>
      </c>
      <c r="C1355" s="516">
        <v>0</v>
      </c>
    </row>
    <row r="1356" spans="1:3" x14ac:dyDescent="0.2">
      <c r="A1356" s="514" t="s">
        <v>3672</v>
      </c>
      <c r="B1356" s="515" t="s">
        <v>3417</v>
      </c>
      <c r="C1356" s="516">
        <v>0</v>
      </c>
    </row>
    <row r="1357" spans="1:3" x14ac:dyDescent="0.2">
      <c r="A1357" s="514" t="s">
        <v>3634</v>
      </c>
      <c r="B1357" s="515" t="s">
        <v>2004</v>
      </c>
      <c r="C1357" s="516">
        <v>0</v>
      </c>
    </row>
    <row r="1358" spans="1:3" x14ac:dyDescent="0.2">
      <c r="A1358" s="514" t="s">
        <v>3673</v>
      </c>
      <c r="B1358" s="515" t="s">
        <v>2015</v>
      </c>
      <c r="C1358" s="516">
        <v>0</v>
      </c>
    </row>
    <row r="1359" spans="1:3" x14ac:dyDescent="0.2">
      <c r="A1359" s="514" t="s">
        <v>3674</v>
      </c>
      <c r="B1359" s="515" t="s">
        <v>2025</v>
      </c>
      <c r="C1359" s="516">
        <v>0</v>
      </c>
    </row>
    <row r="1360" spans="1:3" x14ac:dyDescent="0.2">
      <c r="A1360" s="514" t="s">
        <v>3675</v>
      </c>
      <c r="B1360" s="515" t="s">
        <v>2001</v>
      </c>
      <c r="C1360" s="516">
        <v>0</v>
      </c>
    </row>
    <row r="1361" spans="1:3" x14ac:dyDescent="0.2">
      <c r="A1361" s="514" t="s">
        <v>3676</v>
      </c>
      <c r="B1361" s="515" t="s">
        <v>2001</v>
      </c>
      <c r="C1361" s="516">
        <v>0</v>
      </c>
    </row>
    <row r="1362" spans="1:3" x14ac:dyDescent="0.2">
      <c r="A1362" s="514" t="s">
        <v>3677</v>
      </c>
      <c r="B1362" s="515" t="s">
        <v>2012</v>
      </c>
      <c r="C1362" s="516">
        <v>0</v>
      </c>
    </row>
    <row r="1363" spans="1:3" x14ac:dyDescent="0.2">
      <c r="A1363" s="514" t="s">
        <v>3678</v>
      </c>
      <c r="B1363" s="515" t="s">
        <v>2004</v>
      </c>
      <c r="C1363" s="516">
        <v>0</v>
      </c>
    </row>
    <row r="1364" spans="1:3" x14ac:dyDescent="0.2">
      <c r="A1364" s="514" t="s">
        <v>3679</v>
      </c>
      <c r="B1364" s="515" t="s">
        <v>2004</v>
      </c>
      <c r="C1364" s="516">
        <v>0</v>
      </c>
    </row>
    <row r="1365" spans="1:3" x14ac:dyDescent="0.2">
      <c r="A1365" s="514" t="s">
        <v>3680</v>
      </c>
      <c r="B1365" s="515" t="s">
        <v>2004</v>
      </c>
      <c r="C1365" s="516">
        <v>0</v>
      </c>
    </row>
    <row r="1366" spans="1:3" x14ac:dyDescent="0.2">
      <c r="A1366" s="514" t="s">
        <v>3681</v>
      </c>
      <c r="B1366" s="515" t="s">
        <v>2004</v>
      </c>
      <c r="C1366" s="516">
        <v>0</v>
      </c>
    </row>
    <row r="1367" spans="1:3" x14ac:dyDescent="0.2">
      <c r="A1367" s="514" t="s">
        <v>3682</v>
      </c>
      <c r="B1367" s="515" t="s">
        <v>2012</v>
      </c>
      <c r="C1367" s="516">
        <v>0</v>
      </c>
    </row>
    <row r="1368" spans="1:3" x14ac:dyDescent="0.2">
      <c r="A1368" s="514" t="s">
        <v>3683</v>
      </c>
      <c r="B1368" s="515" t="s">
        <v>2013</v>
      </c>
      <c r="C1368" s="516">
        <v>0</v>
      </c>
    </row>
    <row r="1369" spans="1:3" x14ac:dyDescent="0.2">
      <c r="A1369" s="514" t="s">
        <v>3684</v>
      </c>
      <c r="B1369" s="515" t="s">
        <v>2013</v>
      </c>
      <c r="C1369" s="516">
        <v>0</v>
      </c>
    </row>
    <row r="1370" spans="1:3" x14ac:dyDescent="0.2">
      <c r="A1370" s="514" t="s">
        <v>3685</v>
      </c>
      <c r="B1370" s="515" t="s">
        <v>2014</v>
      </c>
      <c r="C1370" s="516">
        <v>0</v>
      </c>
    </row>
    <row r="1371" spans="1:3" x14ac:dyDescent="0.2">
      <c r="A1371" s="514" t="s">
        <v>3686</v>
      </c>
      <c r="B1371" s="515" t="s">
        <v>2007</v>
      </c>
      <c r="C1371" s="516">
        <v>0</v>
      </c>
    </row>
    <row r="1372" spans="1:3" x14ac:dyDescent="0.2">
      <c r="A1372" s="514" t="s">
        <v>3687</v>
      </c>
      <c r="B1372" s="515" t="s">
        <v>2015</v>
      </c>
      <c r="C1372" s="516">
        <v>0</v>
      </c>
    </row>
    <row r="1373" spans="1:3" x14ac:dyDescent="0.2">
      <c r="A1373" s="514" t="s">
        <v>3688</v>
      </c>
      <c r="B1373" s="515" t="s">
        <v>2015</v>
      </c>
      <c r="C1373" s="516">
        <v>0</v>
      </c>
    </row>
    <row r="1374" spans="1:3" x14ac:dyDescent="0.2">
      <c r="A1374" s="514" t="s">
        <v>3689</v>
      </c>
      <c r="B1374" s="515" t="s">
        <v>2015</v>
      </c>
      <c r="C1374" s="516">
        <v>0</v>
      </c>
    </row>
    <row r="1375" spans="1:3" x14ac:dyDescent="0.2">
      <c r="A1375" s="514" t="s">
        <v>3690</v>
      </c>
      <c r="B1375" s="515" t="s">
        <v>2016</v>
      </c>
      <c r="C1375" s="516">
        <v>0</v>
      </c>
    </row>
    <row r="1376" spans="1:3" x14ac:dyDescent="0.2">
      <c r="A1376" s="514" t="s">
        <v>3691</v>
      </c>
      <c r="B1376" s="515" t="s">
        <v>2017</v>
      </c>
      <c r="C1376" s="516">
        <v>0</v>
      </c>
    </row>
    <row r="1377" spans="1:3" x14ac:dyDescent="0.2">
      <c r="A1377" s="514" t="s">
        <v>3692</v>
      </c>
      <c r="B1377" s="515" t="s">
        <v>2018</v>
      </c>
      <c r="C1377" s="516">
        <v>0</v>
      </c>
    </row>
    <row r="1378" spans="1:3" x14ac:dyDescent="0.2">
      <c r="A1378" s="514" t="s">
        <v>3693</v>
      </c>
      <c r="B1378" s="515" t="s">
        <v>2001</v>
      </c>
      <c r="C1378" s="516">
        <v>0</v>
      </c>
    </row>
    <row r="1379" spans="1:3" x14ac:dyDescent="0.2">
      <c r="A1379" s="514" t="s">
        <v>3694</v>
      </c>
      <c r="B1379" s="515" t="s">
        <v>2001</v>
      </c>
      <c r="C1379" s="516">
        <v>0</v>
      </c>
    </row>
    <row r="1380" spans="1:3" x14ac:dyDescent="0.2">
      <c r="A1380" s="514" t="s">
        <v>3695</v>
      </c>
      <c r="B1380" s="515" t="s">
        <v>2019</v>
      </c>
      <c r="C1380" s="516">
        <v>0</v>
      </c>
    </row>
    <row r="1381" spans="1:3" x14ac:dyDescent="0.2">
      <c r="A1381" s="514" t="s">
        <v>3696</v>
      </c>
      <c r="B1381" s="515" t="s">
        <v>2015</v>
      </c>
      <c r="C1381" s="516">
        <v>0</v>
      </c>
    </row>
    <row r="1382" spans="1:3" x14ac:dyDescent="0.2">
      <c r="A1382" s="514" t="s">
        <v>3697</v>
      </c>
      <c r="B1382" s="515" t="s">
        <v>2015</v>
      </c>
      <c r="C1382" s="516">
        <v>0</v>
      </c>
    </row>
    <row r="1383" spans="1:3" x14ac:dyDescent="0.2">
      <c r="A1383" s="514" t="s">
        <v>3698</v>
      </c>
      <c r="B1383" s="515" t="s">
        <v>2015</v>
      </c>
      <c r="C1383" s="516">
        <v>0</v>
      </c>
    </row>
    <row r="1384" spans="1:3" x14ac:dyDescent="0.2">
      <c r="A1384" s="514" t="s">
        <v>3699</v>
      </c>
      <c r="B1384" s="515" t="s">
        <v>2015</v>
      </c>
      <c r="C1384" s="516">
        <v>0</v>
      </c>
    </row>
    <row r="1385" spans="1:3" x14ac:dyDescent="0.2">
      <c r="A1385" s="514" t="s">
        <v>3700</v>
      </c>
      <c r="B1385" s="515" t="s">
        <v>2015</v>
      </c>
      <c r="C1385" s="516">
        <v>0</v>
      </c>
    </row>
    <row r="1386" spans="1:3" x14ac:dyDescent="0.2">
      <c r="A1386" s="514" t="s">
        <v>3701</v>
      </c>
      <c r="B1386" s="515" t="s">
        <v>2015</v>
      </c>
      <c r="C1386" s="516">
        <v>0</v>
      </c>
    </row>
    <row r="1387" spans="1:3" x14ac:dyDescent="0.2">
      <c r="A1387" s="514" t="s">
        <v>3702</v>
      </c>
      <c r="B1387" s="515" t="s">
        <v>2015</v>
      </c>
      <c r="C1387" s="516">
        <v>0</v>
      </c>
    </row>
    <row r="1388" spans="1:3" x14ac:dyDescent="0.2">
      <c r="A1388" s="514" t="s">
        <v>3703</v>
      </c>
      <c r="B1388" s="515" t="s">
        <v>2015</v>
      </c>
      <c r="C1388" s="516">
        <v>0</v>
      </c>
    </row>
    <row r="1389" spans="1:3" x14ac:dyDescent="0.2">
      <c r="A1389" s="514" t="s">
        <v>3704</v>
      </c>
      <c r="B1389" s="515" t="s">
        <v>2015</v>
      </c>
      <c r="C1389" s="516">
        <v>0</v>
      </c>
    </row>
    <row r="1390" spans="1:3" x14ac:dyDescent="0.2">
      <c r="A1390" s="514" t="s">
        <v>3705</v>
      </c>
      <c r="B1390" s="515" t="s">
        <v>2015</v>
      </c>
      <c r="C1390" s="516">
        <v>0</v>
      </c>
    </row>
    <row r="1391" spans="1:3" x14ac:dyDescent="0.2">
      <c r="A1391" s="514" t="s">
        <v>3706</v>
      </c>
      <c r="B1391" s="515" t="s">
        <v>2023</v>
      </c>
      <c r="C1391" s="516">
        <v>0</v>
      </c>
    </row>
    <row r="1392" spans="1:3" x14ac:dyDescent="0.2">
      <c r="A1392" s="514" t="s">
        <v>3707</v>
      </c>
      <c r="B1392" s="515" t="s">
        <v>2023</v>
      </c>
      <c r="C1392" s="516">
        <v>0</v>
      </c>
    </row>
    <row r="1393" spans="1:3" x14ac:dyDescent="0.2">
      <c r="A1393" s="514" t="s">
        <v>3708</v>
      </c>
      <c r="B1393" s="515" t="s">
        <v>2023</v>
      </c>
      <c r="C1393" s="516">
        <v>0</v>
      </c>
    </row>
    <row r="1394" spans="1:3" x14ac:dyDescent="0.2">
      <c r="A1394" s="514" t="s">
        <v>3709</v>
      </c>
      <c r="B1394" s="515" t="s">
        <v>2023</v>
      </c>
      <c r="C1394" s="516">
        <v>0</v>
      </c>
    </row>
    <row r="1395" spans="1:3" x14ac:dyDescent="0.2">
      <c r="A1395" s="514" t="s">
        <v>3710</v>
      </c>
      <c r="B1395" s="515" t="s">
        <v>2023</v>
      </c>
      <c r="C1395" s="516">
        <v>0</v>
      </c>
    </row>
    <row r="1396" spans="1:3" x14ac:dyDescent="0.2">
      <c r="A1396" s="514" t="s">
        <v>3711</v>
      </c>
      <c r="B1396" s="515" t="s">
        <v>2004</v>
      </c>
      <c r="C1396" s="516">
        <v>0</v>
      </c>
    </row>
    <row r="1397" spans="1:3" x14ac:dyDescent="0.2">
      <c r="A1397" s="514" t="s">
        <v>3712</v>
      </c>
      <c r="B1397" s="515" t="s">
        <v>2004</v>
      </c>
      <c r="C1397" s="516">
        <v>0</v>
      </c>
    </row>
    <row r="1398" spans="1:3" x14ac:dyDescent="0.2">
      <c r="A1398" s="514" t="s">
        <v>3713</v>
      </c>
      <c r="B1398" s="515" t="s">
        <v>2004</v>
      </c>
      <c r="C1398" s="516">
        <v>0</v>
      </c>
    </row>
    <row r="1399" spans="1:3" x14ac:dyDescent="0.2">
      <c r="A1399" s="514" t="s">
        <v>3714</v>
      </c>
      <c r="B1399" s="515" t="s">
        <v>2004</v>
      </c>
      <c r="C1399" s="516">
        <v>0</v>
      </c>
    </row>
    <row r="1400" spans="1:3" x14ac:dyDescent="0.2">
      <c r="A1400" s="514" t="s">
        <v>3715</v>
      </c>
      <c r="B1400" s="515" t="s">
        <v>2004</v>
      </c>
      <c r="C1400" s="516">
        <v>0</v>
      </c>
    </row>
    <row r="1401" spans="1:3" x14ac:dyDescent="0.2">
      <c r="A1401" s="514" t="s">
        <v>3716</v>
      </c>
      <c r="B1401" s="515" t="s">
        <v>2001</v>
      </c>
      <c r="C1401" s="516">
        <v>0</v>
      </c>
    </row>
    <row r="1402" spans="1:3" x14ac:dyDescent="0.2">
      <c r="A1402" s="514" t="s">
        <v>3717</v>
      </c>
      <c r="B1402" s="515" t="s">
        <v>2001</v>
      </c>
      <c r="C1402" s="516">
        <v>0</v>
      </c>
    </row>
    <row r="1403" spans="1:3" x14ac:dyDescent="0.2">
      <c r="A1403" s="514" t="s">
        <v>3718</v>
      </c>
      <c r="B1403" s="515" t="s">
        <v>2004</v>
      </c>
      <c r="C1403" s="516">
        <v>0</v>
      </c>
    </row>
    <row r="1404" spans="1:3" x14ac:dyDescent="0.2">
      <c r="A1404" s="514" t="s">
        <v>3719</v>
      </c>
      <c r="B1404" s="515" t="s">
        <v>2019</v>
      </c>
      <c r="C1404" s="516">
        <v>0</v>
      </c>
    </row>
    <row r="1405" spans="1:3" x14ac:dyDescent="0.2">
      <c r="A1405" s="514" t="s">
        <v>3720</v>
      </c>
      <c r="B1405" s="515" t="s">
        <v>2019</v>
      </c>
      <c r="C1405" s="516">
        <v>0</v>
      </c>
    </row>
    <row r="1406" spans="1:3" x14ac:dyDescent="0.2">
      <c r="A1406" s="514" t="s">
        <v>3721</v>
      </c>
      <c r="B1406" s="515" t="s">
        <v>2019</v>
      </c>
      <c r="C1406" s="516">
        <v>0</v>
      </c>
    </row>
    <row r="1407" spans="1:3" x14ac:dyDescent="0.2">
      <c r="A1407" s="514" t="s">
        <v>3722</v>
      </c>
      <c r="B1407" s="515" t="s">
        <v>2019</v>
      </c>
      <c r="C1407" s="516">
        <v>0</v>
      </c>
    </row>
    <row r="1408" spans="1:3" x14ac:dyDescent="0.2">
      <c r="A1408" s="514" t="s">
        <v>3723</v>
      </c>
      <c r="B1408" s="515" t="s">
        <v>2019</v>
      </c>
      <c r="C1408" s="516">
        <v>0</v>
      </c>
    </row>
    <row r="1409" spans="1:3" x14ac:dyDescent="0.2">
      <c r="A1409" s="514" t="s">
        <v>3724</v>
      </c>
      <c r="B1409" s="515" t="s">
        <v>2019</v>
      </c>
      <c r="C1409" s="516">
        <v>0</v>
      </c>
    </row>
    <row r="1410" spans="1:3" x14ac:dyDescent="0.2">
      <c r="A1410" s="514" t="s">
        <v>3725</v>
      </c>
      <c r="B1410" s="515" t="s">
        <v>2019</v>
      </c>
      <c r="C1410" s="516">
        <v>0</v>
      </c>
    </row>
    <row r="1411" spans="1:3" x14ac:dyDescent="0.2">
      <c r="A1411" s="514" t="s">
        <v>3726</v>
      </c>
      <c r="B1411" s="515" t="s">
        <v>2019</v>
      </c>
      <c r="C1411" s="516">
        <v>0</v>
      </c>
    </row>
    <row r="1412" spans="1:3" x14ac:dyDescent="0.2">
      <c r="A1412" s="514" t="s">
        <v>3727</v>
      </c>
      <c r="B1412" s="515" t="s">
        <v>2019</v>
      </c>
      <c r="C1412" s="516">
        <v>0</v>
      </c>
    </row>
    <row r="1413" spans="1:3" x14ac:dyDescent="0.2">
      <c r="A1413" s="514" t="s">
        <v>3728</v>
      </c>
      <c r="B1413" s="515" t="s">
        <v>2019</v>
      </c>
      <c r="C1413" s="516">
        <v>0</v>
      </c>
    </row>
    <row r="1414" spans="1:3" x14ac:dyDescent="0.2">
      <c r="A1414" s="514" t="s">
        <v>3729</v>
      </c>
      <c r="B1414" s="515" t="s">
        <v>2019</v>
      </c>
      <c r="C1414" s="516">
        <v>0</v>
      </c>
    </row>
    <row r="1415" spans="1:3" x14ac:dyDescent="0.2">
      <c r="A1415" s="514" t="s">
        <v>3730</v>
      </c>
      <c r="B1415" s="515" t="s">
        <v>2019</v>
      </c>
      <c r="C1415" s="516">
        <v>0</v>
      </c>
    </row>
    <row r="1416" spans="1:3" x14ac:dyDescent="0.2">
      <c r="A1416" s="514" t="s">
        <v>3731</v>
      </c>
      <c r="B1416" s="515" t="s">
        <v>2019</v>
      </c>
      <c r="C1416" s="516">
        <v>0</v>
      </c>
    </row>
    <row r="1417" spans="1:3" x14ac:dyDescent="0.2">
      <c r="A1417" s="514" t="s">
        <v>3732</v>
      </c>
      <c r="B1417" s="515" t="s">
        <v>2019</v>
      </c>
      <c r="C1417" s="516">
        <v>0</v>
      </c>
    </row>
    <row r="1418" spans="1:3" x14ac:dyDescent="0.2">
      <c r="A1418" s="514" t="s">
        <v>3733</v>
      </c>
      <c r="B1418" s="515" t="s">
        <v>2019</v>
      </c>
      <c r="C1418" s="516">
        <v>0</v>
      </c>
    </row>
    <row r="1419" spans="1:3" x14ac:dyDescent="0.2">
      <c r="A1419" s="514" t="s">
        <v>3734</v>
      </c>
      <c r="B1419" s="515" t="s">
        <v>2018</v>
      </c>
      <c r="C1419" s="516">
        <v>0</v>
      </c>
    </row>
    <row r="1420" spans="1:3" x14ac:dyDescent="0.2">
      <c r="A1420" s="514" t="s">
        <v>3735</v>
      </c>
      <c r="B1420" s="515" t="s">
        <v>2018</v>
      </c>
      <c r="C1420" s="516">
        <v>0</v>
      </c>
    </row>
    <row r="1421" spans="1:3" x14ac:dyDescent="0.2">
      <c r="A1421" s="514" t="s">
        <v>3736</v>
      </c>
      <c r="B1421" s="515" t="s">
        <v>2018</v>
      </c>
      <c r="C1421" s="516">
        <v>0</v>
      </c>
    </row>
    <row r="1422" spans="1:3" x14ac:dyDescent="0.2">
      <c r="A1422" s="514" t="s">
        <v>3737</v>
      </c>
      <c r="B1422" s="515" t="s">
        <v>2018</v>
      </c>
      <c r="C1422" s="516">
        <v>0</v>
      </c>
    </row>
    <row r="1423" spans="1:3" x14ac:dyDescent="0.2">
      <c r="A1423" s="514" t="s">
        <v>3738</v>
      </c>
      <c r="B1423" s="515" t="s">
        <v>2018</v>
      </c>
      <c r="C1423" s="516">
        <v>0</v>
      </c>
    </row>
    <row r="1424" spans="1:3" x14ac:dyDescent="0.2">
      <c r="A1424" s="514" t="s">
        <v>3739</v>
      </c>
      <c r="B1424" s="515" t="s">
        <v>2018</v>
      </c>
      <c r="C1424" s="516">
        <v>0</v>
      </c>
    </row>
    <row r="1425" spans="1:3" x14ac:dyDescent="0.2">
      <c r="A1425" s="514" t="s">
        <v>3740</v>
      </c>
      <c r="B1425" s="515" t="s">
        <v>2018</v>
      </c>
      <c r="C1425" s="516">
        <v>0</v>
      </c>
    </row>
    <row r="1426" spans="1:3" x14ac:dyDescent="0.2">
      <c r="A1426" s="514" t="s">
        <v>3741</v>
      </c>
      <c r="B1426" s="515" t="s">
        <v>2001</v>
      </c>
      <c r="C1426" s="516">
        <v>0</v>
      </c>
    </row>
    <row r="1427" spans="1:3" x14ac:dyDescent="0.2">
      <c r="A1427" s="514" t="s">
        <v>3742</v>
      </c>
      <c r="B1427" s="515" t="s">
        <v>2019</v>
      </c>
      <c r="C1427" s="516">
        <v>0</v>
      </c>
    </row>
    <row r="1428" spans="1:3" x14ac:dyDescent="0.2">
      <c r="A1428" s="514" t="s">
        <v>3743</v>
      </c>
      <c r="B1428" s="515" t="s">
        <v>2019</v>
      </c>
      <c r="C1428" s="516">
        <v>0</v>
      </c>
    </row>
    <row r="1429" spans="1:3" x14ac:dyDescent="0.2">
      <c r="A1429" s="514" t="s">
        <v>3744</v>
      </c>
      <c r="B1429" s="515" t="s">
        <v>2019</v>
      </c>
      <c r="C1429" s="516">
        <v>0</v>
      </c>
    </row>
    <row r="1430" spans="1:3" x14ac:dyDescent="0.2">
      <c r="A1430" s="514" t="s">
        <v>3745</v>
      </c>
      <c r="B1430" s="515" t="s">
        <v>2019</v>
      </c>
      <c r="C1430" s="516">
        <v>0</v>
      </c>
    </row>
    <row r="1431" spans="1:3" x14ac:dyDescent="0.2">
      <c r="A1431" s="514" t="s">
        <v>3746</v>
      </c>
      <c r="B1431" s="515" t="s">
        <v>2019</v>
      </c>
      <c r="C1431" s="516">
        <v>0</v>
      </c>
    </row>
    <row r="1432" spans="1:3" x14ac:dyDescent="0.2">
      <c r="A1432" s="514" t="s">
        <v>3747</v>
      </c>
      <c r="B1432" s="515" t="s">
        <v>2019</v>
      </c>
      <c r="C1432" s="516">
        <v>0</v>
      </c>
    </row>
    <row r="1433" spans="1:3" x14ac:dyDescent="0.2">
      <c r="A1433" s="514" t="s">
        <v>3748</v>
      </c>
      <c r="B1433" s="515" t="s">
        <v>2019</v>
      </c>
      <c r="C1433" s="516">
        <v>0</v>
      </c>
    </row>
    <row r="1434" spans="1:3" x14ac:dyDescent="0.2">
      <c r="A1434" s="514" t="s">
        <v>3749</v>
      </c>
      <c r="B1434" s="515" t="s">
        <v>2019</v>
      </c>
      <c r="C1434" s="516">
        <v>0</v>
      </c>
    </row>
    <row r="1435" spans="1:3" x14ac:dyDescent="0.2">
      <c r="A1435" s="514" t="s">
        <v>3750</v>
      </c>
      <c r="B1435" s="515" t="s">
        <v>2019</v>
      </c>
      <c r="C1435" s="516">
        <v>0</v>
      </c>
    </row>
    <row r="1436" spans="1:3" x14ac:dyDescent="0.2">
      <c r="A1436" s="514" t="s">
        <v>3751</v>
      </c>
      <c r="B1436" s="515" t="s">
        <v>2019</v>
      </c>
      <c r="C1436" s="516">
        <v>0</v>
      </c>
    </row>
    <row r="1437" spans="1:3" x14ac:dyDescent="0.2">
      <c r="A1437" s="514" t="s">
        <v>3752</v>
      </c>
      <c r="B1437" s="515" t="s">
        <v>2019</v>
      </c>
      <c r="C1437" s="516">
        <v>0</v>
      </c>
    </row>
    <row r="1438" spans="1:3" x14ac:dyDescent="0.2">
      <c r="A1438" s="514" t="s">
        <v>3753</v>
      </c>
      <c r="B1438" s="515" t="s">
        <v>2019</v>
      </c>
      <c r="C1438" s="516">
        <v>0</v>
      </c>
    </row>
    <row r="1439" spans="1:3" x14ac:dyDescent="0.2">
      <c r="A1439" s="514" t="s">
        <v>3754</v>
      </c>
      <c r="B1439" s="515" t="s">
        <v>2019</v>
      </c>
      <c r="C1439" s="516">
        <v>0</v>
      </c>
    </row>
    <row r="1440" spans="1:3" x14ac:dyDescent="0.2">
      <c r="A1440" s="514" t="s">
        <v>3755</v>
      </c>
      <c r="B1440" s="515" t="s">
        <v>2019</v>
      </c>
      <c r="C1440" s="516">
        <v>0</v>
      </c>
    </row>
    <row r="1441" spans="1:3" x14ac:dyDescent="0.2">
      <c r="A1441" s="514" t="s">
        <v>3756</v>
      </c>
      <c r="B1441" s="515" t="s">
        <v>2019</v>
      </c>
      <c r="C1441" s="516">
        <v>0</v>
      </c>
    </row>
    <row r="1442" spans="1:3" x14ac:dyDescent="0.2">
      <c r="A1442" s="514" t="s">
        <v>3757</v>
      </c>
      <c r="B1442" s="515" t="s">
        <v>2019</v>
      </c>
      <c r="C1442" s="516">
        <v>0</v>
      </c>
    </row>
    <row r="1443" spans="1:3" x14ac:dyDescent="0.2">
      <c r="A1443" s="514" t="s">
        <v>3758</v>
      </c>
      <c r="B1443" s="515" t="s">
        <v>2019</v>
      </c>
      <c r="C1443" s="516">
        <v>0</v>
      </c>
    </row>
    <row r="1444" spans="1:3" x14ac:dyDescent="0.2">
      <c r="A1444" s="514" t="s">
        <v>3759</v>
      </c>
      <c r="B1444" s="515" t="s">
        <v>2019</v>
      </c>
      <c r="C1444" s="516">
        <v>0</v>
      </c>
    </row>
    <row r="1445" spans="1:3" x14ac:dyDescent="0.2">
      <c r="A1445" s="514" t="s">
        <v>3760</v>
      </c>
      <c r="B1445" s="515" t="s">
        <v>2019</v>
      </c>
      <c r="C1445" s="516">
        <v>0</v>
      </c>
    </row>
    <row r="1446" spans="1:3" x14ac:dyDescent="0.2">
      <c r="A1446" s="514" t="s">
        <v>3761</v>
      </c>
      <c r="B1446" s="515" t="s">
        <v>2019</v>
      </c>
      <c r="C1446" s="516">
        <v>0</v>
      </c>
    </row>
    <row r="1447" spans="1:3" x14ac:dyDescent="0.2">
      <c r="A1447" s="514" t="s">
        <v>3762</v>
      </c>
      <c r="B1447" s="515" t="s">
        <v>2019</v>
      </c>
      <c r="C1447" s="516">
        <v>0</v>
      </c>
    </row>
    <row r="1448" spans="1:3" x14ac:dyDescent="0.2">
      <c r="A1448" s="514" t="s">
        <v>3763</v>
      </c>
      <c r="B1448" s="515" t="s">
        <v>2019</v>
      </c>
      <c r="C1448" s="516">
        <v>0</v>
      </c>
    </row>
    <row r="1449" spans="1:3" x14ac:dyDescent="0.2">
      <c r="A1449" s="514" t="s">
        <v>3764</v>
      </c>
      <c r="B1449" s="515" t="s">
        <v>2019</v>
      </c>
      <c r="C1449" s="516">
        <v>0</v>
      </c>
    </row>
    <row r="1450" spans="1:3" x14ac:dyDescent="0.2">
      <c r="A1450" s="514" t="s">
        <v>3765</v>
      </c>
      <c r="B1450" s="515" t="s">
        <v>2004</v>
      </c>
      <c r="C1450" s="516">
        <v>0</v>
      </c>
    </row>
    <row r="1451" spans="1:3" x14ac:dyDescent="0.2">
      <c r="A1451" s="514" t="s">
        <v>3766</v>
      </c>
      <c r="B1451" s="515" t="s">
        <v>2004</v>
      </c>
      <c r="C1451" s="516">
        <v>0</v>
      </c>
    </row>
    <row r="1452" spans="1:3" x14ac:dyDescent="0.2">
      <c r="A1452" s="514" t="s">
        <v>3767</v>
      </c>
      <c r="B1452" s="515" t="s">
        <v>2004</v>
      </c>
      <c r="C1452" s="516">
        <v>0</v>
      </c>
    </row>
    <row r="1453" spans="1:3" x14ac:dyDescent="0.2">
      <c r="A1453" s="514" t="s">
        <v>3768</v>
      </c>
      <c r="B1453" s="515" t="s">
        <v>2004</v>
      </c>
      <c r="C1453" s="516">
        <v>0</v>
      </c>
    </row>
    <row r="1454" spans="1:3" x14ac:dyDescent="0.2">
      <c r="A1454" s="514" t="s">
        <v>3769</v>
      </c>
      <c r="B1454" s="515" t="s">
        <v>2004</v>
      </c>
      <c r="C1454" s="516">
        <v>0</v>
      </c>
    </row>
    <row r="1455" spans="1:3" x14ac:dyDescent="0.2">
      <c r="A1455" s="514" t="s">
        <v>3770</v>
      </c>
      <c r="B1455" s="515" t="s">
        <v>2026</v>
      </c>
      <c r="C1455" s="516">
        <v>0</v>
      </c>
    </row>
    <row r="1456" spans="1:3" x14ac:dyDescent="0.2">
      <c r="A1456" s="514" t="s">
        <v>3771</v>
      </c>
      <c r="B1456" s="515" t="s">
        <v>2029</v>
      </c>
      <c r="C1456" s="516">
        <v>0</v>
      </c>
    </row>
    <row r="1457" spans="1:3" x14ac:dyDescent="0.2">
      <c r="A1457" s="514" t="s">
        <v>3772</v>
      </c>
      <c r="B1457" s="515" t="s">
        <v>2029</v>
      </c>
      <c r="C1457" s="516">
        <v>0</v>
      </c>
    </row>
    <row r="1458" spans="1:3" x14ac:dyDescent="0.2">
      <c r="A1458" s="514" t="s">
        <v>3773</v>
      </c>
      <c r="B1458" s="515" t="s">
        <v>2004</v>
      </c>
      <c r="C1458" s="516">
        <v>0</v>
      </c>
    </row>
    <row r="1459" spans="1:3" x14ac:dyDescent="0.2">
      <c r="A1459" s="514" t="s">
        <v>3774</v>
      </c>
      <c r="B1459" s="515" t="s">
        <v>2004</v>
      </c>
      <c r="C1459" s="516">
        <v>0</v>
      </c>
    </row>
    <row r="1460" spans="1:3" x14ac:dyDescent="0.2">
      <c r="A1460" s="514" t="s">
        <v>3775</v>
      </c>
      <c r="B1460" s="515" t="s">
        <v>2004</v>
      </c>
      <c r="C1460" s="516">
        <v>0</v>
      </c>
    </row>
    <row r="1461" spans="1:3" x14ac:dyDescent="0.2">
      <c r="A1461" s="514" t="s">
        <v>3776</v>
      </c>
      <c r="B1461" s="515" t="s">
        <v>2004</v>
      </c>
      <c r="C1461" s="516">
        <v>0</v>
      </c>
    </row>
    <row r="1462" spans="1:3" x14ac:dyDescent="0.2">
      <c r="A1462" s="514" t="s">
        <v>3777</v>
      </c>
      <c r="B1462" s="515" t="s">
        <v>2029</v>
      </c>
      <c r="C1462" s="516">
        <v>0</v>
      </c>
    </row>
    <row r="1463" spans="1:3" x14ac:dyDescent="0.2">
      <c r="A1463" s="514" t="s">
        <v>3778</v>
      </c>
      <c r="B1463" s="515" t="s">
        <v>2005</v>
      </c>
      <c r="C1463" s="516">
        <v>0</v>
      </c>
    </row>
    <row r="1464" spans="1:3" x14ac:dyDescent="0.2">
      <c r="A1464" s="514" t="s">
        <v>3779</v>
      </c>
      <c r="B1464" s="515" t="s">
        <v>2006</v>
      </c>
      <c r="C1464" s="516">
        <v>0</v>
      </c>
    </row>
    <row r="1465" spans="1:3" x14ac:dyDescent="0.2">
      <c r="A1465" s="514" t="s">
        <v>3780</v>
      </c>
      <c r="B1465" s="515" t="s">
        <v>2029</v>
      </c>
      <c r="C1465" s="516">
        <v>0</v>
      </c>
    </row>
    <row r="1466" spans="1:3" x14ac:dyDescent="0.2">
      <c r="A1466" s="514" t="s">
        <v>3781</v>
      </c>
      <c r="B1466" s="515" t="s">
        <v>2000</v>
      </c>
      <c r="C1466" s="516">
        <v>0</v>
      </c>
    </row>
    <row r="1467" spans="1:3" x14ac:dyDescent="0.2">
      <c r="A1467" s="514" t="s">
        <v>3782</v>
      </c>
      <c r="B1467" s="515" t="s">
        <v>2006</v>
      </c>
      <c r="C1467" s="516">
        <v>0</v>
      </c>
    </row>
    <row r="1468" spans="1:3" x14ac:dyDescent="0.2">
      <c r="A1468" s="514" t="s">
        <v>3783</v>
      </c>
      <c r="B1468" s="515" t="s">
        <v>2000</v>
      </c>
      <c r="C1468" s="516">
        <v>0</v>
      </c>
    </row>
    <row r="1469" spans="1:3" x14ac:dyDescent="0.2">
      <c r="A1469" s="514" t="s">
        <v>3784</v>
      </c>
      <c r="B1469" s="515" t="s">
        <v>2006</v>
      </c>
      <c r="C1469" s="516">
        <v>0</v>
      </c>
    </row>
    <row r="1470" spans="1:3" x14ac:dyDescent="0.2">
      <c r="A1470" s="514" t="s">
        <v>3785</v>
      </c>
      <c r="B1470" s="515" t="s">
        <v>3786</v>
      </c>
      <c r="C1470" s="516">
        <v>0</v>
      </c>
    </row>
    <row r="1471" spans="1:3" x14ac:dyDescent="0.2">
      <c r="A1471" s="514" t="s">
        <v>3787</v>
      </c>
      <c r="B1471" s="515" t="s">
        <v>1999</v>
      </c>
      <c r="C1471" s="516">
        <v>0</v>
      </c>
    </row>
    <row r="1472" spans="1:3" x14ac:dyDescent="0.2">
      <c r="A1472" s="514" t="s">
        <v>3788</v>
      </c>
      <c r="B1472" s="515" t="s">
        <v>2001</v>
      </c>
      <c r="C1472" s="516">
        <v>0</v>
      </c>
    </row>
    <row r="1473" spans="1:3" x14ac:dyDescent="0.2">
      <c r="A1473" s="514" t="s">
        <v>3789</v>
      </c>
      <c r="B1473" s="515" t="s">
        <v>2000</v>
      </c>
      <c r="C1473" s="516">
        <v>0</v>
      </c>
    </row>
    <row r="1474" spans="1:3" x14ac:dyDescent="0.2">
      <c r="A1474" s="514" t="s">
        <v>3790</v>
      </c>
      <c r="B1474" s="515" t="s">
        <v>2000</v>
      </c>
      <c r="C1474" s="516">
        <v>0</v>
      </c>
    </row>
    <row r="1475" spans="1:3" x14ac:dyDescent="0.2">
      <c r="A1475" s="514" t="s">
        <v>3791</v>
      </c>
      <c r="B1475" s="515" t="s">
        <v>2000</v>
      </c>
      <c r="C1475" s="516">
        <v>0</v>
      </c>
    </row>
    <row r="1476" spans="1:3" x14ac:dyDescent="0.2">
      <c r="A1476" s="514" t="s">
        <v>3792</v>
      </c>
      <c r="B1476" s="515" t="s">
        <v>3793</v>
      </c>
      <c r="C1476" s="516">
        <v>0</v>
      </c>
    </row>
    <row r="1477" spans="1:3" x14ac:dyDescent="0.2">
      <c r="A1477" s="514" t="s">
        <v>3794</v>
      </c>
      <c r="B1477" s="515" t="s">
        <v>2006</v>
      </c>
      <c r="C1477" s="516">
        <v>0</v>
      </c>
    </row>
    <row r="1478" spans="1:3" x14ac:dyDescent="0.2">
      <c r="A1478" s="514" t="s">
        <v>3795</v>
      </c>
      <c r="B1478" s="515" t="s">
        <v>2000</v>
      </c>
      <c r="C1478" s="516">
        <v>0</v>
      </c>
    </row>
    <row r="1479" spans="1:3" x14ac:dyDescent="0.2">
      <c r="A1479" s="514" t="s">
        <v>3796</v>
      </c>
      <c r="B1479" s="515" t="s">
        <v>2006</v>
      </c>
      <c r="C1479" s="516">
        <v>0</v>
      </c>
    </row>
    <row r="1480" spans="1:3" x14ac:dyDescent="0.2">
      <c r="A1480" s="514" t="s">
        <v>3797</v>
      </c>
      <c r="B1480" s="515" t="s">
        <v>2004</v>
      </c>
      <c r="C1480" s="516">
        <v>0</v>
      </c>
    </row>
    <row r="1481" spans="1:3" x14ac:dyDescent="0.2">
      <c r="A1481" s="514" t="s">
        <v>3798</v>
      </c>
      <c r="B1481" s="515" t="s">
        <v>1998</v>
      </c>
      <c r="C1481" s="516">
        <v>0</v>
      </c>
    </row>
    <row r="1482" spans="1:3" x14ac:dyDescent="0.2">
      <c r="A1482" s="514" t="s">
        <v>3799</v>
      </c>
      <c r="B1482" s="515" t="s">
        <v>3478</v>
      </c>
      <c r="C1482" s="516">
        <v>0</v>
      </c>
    </row>
    <row r="1483" spans="1:3" x14ac:dyDescent="0.2">
      <c r="A1483" s="514" t="s">
        <v>3800</v>
      </c>
      <c r="B1483" s="515" t="s">
        <v>3478</v>
      </c>
      <c r="C1483" s="516">
        <v>0</v>
      </c>
    </row>
    <row r="1484" spans="1:3" x14ac:dyDescent="0.2">
      <c r="A1484" s="514" t="s">
        <v>3801</v>
      </c>
      <c r="B1484" s="515" t="s">
        <v>2036</v>
      </c>
      <c r="C1484" s="516">
        <v>0</v>
      </c>
    </row>
    <row r="1485" spans="1:3" x14ac:dyDescent="0.2">
      <c r="A1485" s="514" t="s">
        <v>3802</v>
      </c>
      <c r="B1485" s="515" t="s">
        <v>3803</v>
      </c>
      <c r="C1485" s="516">
        <v>0</v>
      </c>
    </row>
    <row r="1486" spans="1:3" x14ac:dyDescent="0.2">
      <c r="A1486" s="514" t="s">
        <v>3804</v>
      </c>
      <c r="B1486" s="515" t="s">
        <v>2007</v>
      </c>
      <c r="C1486" s="516">
        <v>0</v>
      </c>
    </row>
    <row r="1487" spans="1:3" x14ac:dyDescent="0.2">
      <c r="A1487" s="514" t="s">
        <v>3805</v>
      </c>
      <c r="B1487" s="515" t="s">
        <v>3806</v>
      </c>
      <c r="C1487" s="516">
        <v>0</v>
      </c>
    </row>
    <row r="1488" spans="1:3" x14ac:dyDescent="0.2">
      <c r="A1488" s="514" t="s">
        <v>3807</v>
      </c>
      <c r="B1488" s="515" t="s">
        <v>2008</v>
      </c>
      <c r="C1488" s="516">
        <v>0</v>
      </c>
    </row>
    <row r="1489" spans="1:3" x14ac:dyDescent="0.2">
      <c r="A1489" s="514" t="s">
        <v>3808</v>
      </c>
      <c r="B1489" s="515" t="s">
        <v>2007</v>
      </c>
      <c r="C1489" s="516">
        <v>0</v>
      </c>
    </row>
    <row r="1490" spans="1:3" x14ac:dyDescent="0.2">
      <c r="A1490" s="514" t="s">
        <v>3809</v>
      </c>
      <c r="B1490" s="515" t="s">
        <v>2004</v>
      </c>
      <c r="C1490" s="516">
        <v>0</v>
      </c>
    </row>
    <row r="1491" spans="1:3" x14ac:dyDescent="0.2">
      <c r="A1491" s="514" t="s">
        <v>3810</v>
      </c>
      <c r="B1491" s="515" t="s">
        <v>2034</v>
      </c>
      <c r="C1491" s="516">
        <v>0</v>
      </c>
    </row>
    <row r="1492" spans="1:3" x14ac:dyDescent="0.2">
      <c r="A1492" s="514" t="s">
        <v>3811</v>
      </c>
      <c r="B1492" s="515" t="s">
        <v>2034</v>
      </c>
      <c r="C1492" s="516">
        <v>0</v>
      </c>
    </row>
    <row r="1493" spans="1:3" x14ac:dyDescent="0.2">
      <c r="A1493" s="514" t="s">
        <v>3812</v>
      </c>
      <c r="B1493" s="515" t="s">
        <v>2034</v>
      </c>
      <c r="C1493" s="516">
        <v>0</v>
      </c>
    </row>
    <row r="1494" spans="1:3" x14ac:dyDescent="0.2">
      <c r="A1494" s="514" t="s">
        <v>3813</v>
      </c>
      <c r="B1494" s="515" t="s">
        <v>2034</v>
      </c>
      <c r="C1494" s="516">
        <v>0</v>
      </c>
    </row>
    <row r="1495" spans="1:3" x14ac:dyDescent="0.2">
      <c r="A1495" s="514" t="s">
        <v>3814</v>
      </c>
      <c r="B1495" s="515" t="s">
        <v>2033</v>
      </c>
      <c r="C1495" s="516">
        <v>0</v>
      </c>
    </row>
    <row r="1496" spans="1:3" x14ac:dyDescent="0.2">
      <c r="A1496" s="514" t="s">
        <v>3815</v>
      </c>
      <c r="B1496" s="515" t="s">
        <v>2033</v>
      </c>
      <c r="C1496" s="516">
        <v>0</v>
      </c>
    </row>
    <row r="1497" spans="1:3" x14ac:dyDescent="0.2">
      <c r="A1497" s="514" t="s">
        <v>3816</v>
      </c>
      <c r="B1497" s="515" t="s">
        <v>2033</v>
      </c>
      <c r="C1497" s="516">
        <v>0</v>
      </c>
    </row>
    <row r="1498" spans="1:3" x14ac:dyDescent="0.2">
      <c r="A1498" s="514" t="s">
        <v>3817</v>
      </c>
      <c r="B1498" s="515" t="s">
        <v>2033</v>
      </c>
      <c r="C1498" s="516">
        <v>0</v>
      </c>
    </row>
    <row r="1499" spans="1:3" x14ac:dyDescent="0.2">
      <c r="A1499" s="514" t="s">
        <v>3818</v>
      </c>
      <c r="B1499" s="515" t="s">
        <v>2004</v>
      </c>
      <c r="C1499" s="516">
        <v>0</v>
      </c>
    </row>
    <row r="1500" spans="1:3" x14ac:dyDescent="0.2">
      <c r="A1500" s="514" t="s">
        <v>3819</v>
      </c>
      <c r="B1500" s="515" t="s">
        <v>2004</v>
      </c>
      <c r="C1500" s="516">
        <v>0</v>
      </c>
    </row>
    <row r="1501" spans="1:3" x14ac:dyDescent="0.2">
      <c r="A1501" s="514" t="s">
        <v>3820</v>
      </c>
      <c r="B1501" s="515" t="s">
        <v>2004</v>
      </c>
      <c r="C1501" s="516">
        <v>0</v>
      </c>
    </row>
    <row r="1502" spans="1:3" x14ac:dyDescent="0.2">
      <c r="A1502" s="514" t="s">
        <v>3821</v>
      </c>
      <c r="B1502" s="515" t="s">
        <v>1998</v>
      </c>
      <c r="C1502" s="516">
        <v>0</v>
      </c>
    </row>
    <row r="1503" spans="1:3" x14ac:dyDescent="0.2">
      <c r="A1503" s="514" t="s">
        <v>3822</v>
      </c>
      <c r="B1503" s="515" t="s">
        <v>2004</v>
      </c>
      <c r="C1503" s="516">
        <v>0</v>
      </c>
    </row>
    <row r="1504" spans="1:3" x14ac:dyDescent="0.2">
      <c r="A1504" s="514" t="s">
        <v>3823</v>
      </c>
      <c r="B1504" s="515" t="s">
        <v>2004</v>
      </c>
      <c r="C1504" s="516">
        <v>0</v>
      </c>
    </row>
    <row r="1505" spans="1:3" x14ac:dyDescent="0.2">
      <c r="A1505" s="514" t="s">
        <v>3824</v>
      </c>
      <c r="B1505" s="515" t="s">
        <v>2030</v>
      </c>
      <c r="C1505" s="516">
        <v>0</v>
      </c>
    </row>
    <row r="1506" spans="1:3" x14ac:dyDescent="0.2">
      <c r="A1506" s="514" t="s">
        <v>3825</v>
      </c>
      <c r="B1506" s="515" t="s">
        <v>2037</v>
      </c>
      <c r="C1506" s="516">
        <v>0</v>
      </c>
    </row>
    <row r="1507" spans="1:3" x14ac:dyDescent="0.2">
      <c r="A1507" s="514" t="s">
        <v>3826</v>
      </c>
      <c r="B1507" s="515" t="s">
        <v>2037</v>
      </c>
      <c r="C1507" s="516">
        <v>0</v>
      </c>
    </row>
    <row r="1508" spans="1:3" x14ac:dyDescent="0.2">
      <c r="A1508" s="514" t="s">
        <v>3827</v>
      </c>
      <c r="B1508" s="515" t="s">
        <v>2030</v>
      </c>
      <c r="C1508" s="516">
        <v>0</v>
      </c>
    </row>
    <row r="1509" spans="1:3" x14ac:dyDescent="0.2">
      <c r="A1509" s="514" t="s">
        <v>3828</v>
      </c>
      <c r="B1509" s="515" t="s">
        <v>2030</v>
      </c>
      <c r="C1509" s="516">
        <v>0</v>
      </c>
    </row>
    <row r="1510" spans="1:3" x14ac:dyDescent="0.2">
      <c r="A1510" s="514" t="s">
        <v>3829</v>
      </c>
      <c r="B1510" s="515" t="s">
        <v>2034</v>
      </c>
      <c r="C1510" s="516">
        <v>0</v>
      </c>
    </row>
    <row r="1511" spans="1:3" x14ac:dyDescent="0.2">
      <c r="A1511" s="514" t="s">
        <v>3830</v>
      </c>
      <c r="B1511" s="515" t="s">
        <v>2037</v>
      </c>
      <c r="C1511" s="516">
        <v>0</v>
      </c>
    </row>
    <row r="1512" spans="1:3" x14ac:dyDescent="0.2">
      <c r="A1512" s="514" t="s">
        <v>3831</v>
      </c>
      <c r="B1512" s="515" t="s">
        <v>2037</v>
      </c>
      <c r="C1512" s="516">
        <v>0</v>
      </c>
    </row>
    <row r="1513" spans="1:3" x14ac:dyDescent="0.2">
      <c r="A1513" s="514" t="s">
        <v>3832</v>
      </c>
      <c r="B1513" s="515" t="s">
        <v>2037</v>
      </c>
      <c r="C1513" s="516">
        <v>0</v>
      </c>
    </row>
    <row r="1514" spans="1:3" x14ac:dyDescent="0.2">
      <c r="A1514" s="514" t="s">
        <v>3833</v>
      </c>
      <c r="B1514" s="515" t="s">
        <v>2040</v>
      </c>
      <c r="C1514" s="516">
        <v>0</v>
      </c>
    </row>
    <row r="1515" spans="1:3" x14ac:dyDescent="0.2">
      <c r="A1515" s="514" t="s">
        <v>3834</v>
      </c>
      <c r="B1515" s="515" t="s">
        <v>3835</v>
      </c>
      <c r="C1515" s="516">
        <v>0</v>
      </c>
    </row>
    <row r="1516" spans="1:3" x14ac:dyDescent="0.2">
      <c r="A1516" s="514" t="s">
        <v>3836</v>
      </c>
      <c r="B1516" s="515" t="s">
        <v>2039</v>
      </c>
      <c r="C1516" s="516">
        <v>0</v>
      </c>
    </row>
    <row r="1517" spans="1:3" x14ac:dyDescent="0.2">
      <c r="A1517" s="514" t="s">
        <v>3837</v>
      </c>
      <c r="B1517" s="515" t="s">
        <v>2039</v>
      </c>
      <c r="C1517" s="516">
        <v>0</v>
      </c>
    </row>
    <row r="1518" spans="1:3" x14ac:dyDescent="0.2">
      <c r="A1518" s="514" t="s">
        <v>3838</v>
      </c>
      <c r="B1518" s="515" t="s">
        <v>2039</v>
      </c>
      <c r="C1518" s="516">
        <v>0</v>
      </c>
    </row>
    <row r="1519" spans="1:3" x14ac:dyDescent="0.2">
      <c r="A1519" s="514" t="s">
        <v>3839</v>
      </c>
      <c r="B1519" s="515" t="s">
        <v>2038</v>
      </c>
      <c r="C1519" s="516">
        <v>0</v>
      </c>
    </row>
    <row r="1520" spans="1:3" x14ac:dyDescent="0.2">
      <c r="A1520" s="514" t="s">
        <v>3840</v>
      </c>
      <c r="B1520" s="515" t="s">
        <v>2038</v>
      </c>
      <c r="C1520" s="516">
        <v>0</v>
      </c>
    </row>
    <row r="1521" spans="1:3" x14ac:dyDescent="0.2">
      <c r="A1521" s="514" t="s">
        <v>3841</v>
      </c>
      <c r="B1521" s="515" t="s">
        <v>2038</v>
      </c>
      <c r="C1521" s="516">
        <v>0</v>
      </c>
    </row>
    <row r="1522" spans="1:3" x14ac:dyDescent="0.2">
      <c r="A1522" s="514" t="s">
        <v>3842</v>
      </c>
      <c r="B1522" s="515" t="s">
        <v>2037</v>
      </c>
      <c r="C1522" s="516">
        <v>0</v>
      </c>
    </row>
    <row r="1523" spans="1:3" x14ac:dyDescent="0.2">
      <c r="A1523" s="514" t="s">
        <v>3843</v>
      </c>
      <c r="B1523" s="515" t="s">
        <v>2037</v>
      </c>
      <c r="C1523" s="516">
        <v>0</v>
      </c>
    </row>
    <row r="1524" spans="1:3" x14ac:dyDescent="0.2">
      <c r="A1524" s="514" t="s">
        <v>3844</v>
      </c>
      <c r="B1524" s="515" t="s">
        <v>2030</v>
      </c>
      <c r="C1524" s="516">
        <v>0</v>
      </c>
    </row>
    <row r="1525" spans="1:3" x14ac:dyDescent="0.2">
      <c r="A1525" s="514" t="s">
        <v>3845</v>
      </c>
      <c r="B1525" s="515" t="s">
        <v>2030</v>
      </c>
      <c r="C1525" s="516">
        <v>0</v>
      </c>
    </row>
    <row r="1526" spans="1:3" x14ac:dyDescent="0.2">
      <c r="A1526" s="514" t="s">
        <v>3846</v>
      </c>
      <c r="B1526" s="515" t="s">
        <v>2004</v>
      </c>
      <c r="C1526" s="516">
        <v>0</v>
      </c>
    </row>
    <row r="1527" spans="1:3" x14ac:dyDescent="0.2">
      <c r="A1527" s="514" t="s">
        <v>3847</v>
      </c>
      <c r="B1527" s="515" t="s">
        <v>2004</v>
      </c>
      <c r="C1527" s="516">
        <v>0</v>
      </c>
    </row>
    <row r="1528" spans="1:3" x14ac:dyDescent="0.2">
      <c r="A1528" s="514" t="s">
        <v>3848</v>
      </c>
      <c r="B1528" s="515" t="s">
        <v>2004</v>
      </c>
      <c r="C1528" s="516">
        <v>0</v>
      </c>
    </row>
    <row r="1529" spans="1:3" x14ac:dyDescent="0.2">
      <c r="A1529" s="514" t="s">
        <v>3849</v>
      </c>
      <c r="B1529" s="515" t="s">
        <v>2004</v>
      </c>
      <c r="C1529" s="516">
        <v>0</v>
      </c>
    </row>
    <row r="1530" spans="1:3" x14ac:dyDescent="0.2">
      <c r="A1530" s="514" t="s">
        <v>3850</v>
      </c>
      <c r="B1530" s="515" t="s">
        <v>2004</v>
      </c>
      <c r="C1530" s="516">
        <v>0</v>
      </c>
    </row>
    <row r="1531" spans="1:3" x14ac:dyDescent="0.2">
      <c r="A1531" s="514" t="s">
        <v>3851</v>
      </c>
      <c r="B1531" s="515" t="s">
        <v>2009</v>
      </c>
      <c r="C1531" s="516">
        <v>0</v>
      </c>
    </row>
    <row r="1532" spans="1:3" x14ac:dyDescent="0.2">
      <c r="A1532" s="514" t="s">
        <v>3852</v>
      </c>
      <c r="B1532" s="515" t="s">
        <v>2039</v>
      </c>
      <c r="C1532" s="516">
        <v>16238.84</v>
      </c>
    </row>
    <row r="1533" spans="1:3" x14ac:dyDescent="0.2">
      <c r="A1533" s="514" t="s">
        <v>3853</v>
      </c>
      <c r="B1533" s="515" t="s">
        <v>2038</v>
      </c>
      <c r="C1533" s="516">
        <v>6378.84</v>
      </c>
    </row>
    <row r="1534" spans="1:3" x14ac:dyDescent="0.2">
      <c r="A1534" s="514" t="s">
        <v>3854</v>
      </c>
      <c r="B1534" s="515" t="s">
        <v>2038</v>
      </c>
      <c r="C1534" s="516">
        <v>6378.84</v>
      </c>
    </row>
    <row r="1535" spans="1:3" x14ac:dyDescent="0.2">
      <c r="A1535" s="514" t="s">
        <v>3855</v>
      </c>
      <c r="B1535" s="515" t="s">
        <v>2038</v>
      </c>
      <c r="C1535" s="516">
        <v>6378.84</v>
      </c>
    </row>
    <row r="1536" spans="1:3" x14ac:dyDescent="0.2">
      <c r="A1536" s="514" t="s">
        <v>3856</v>
      </c>
      <c r="B1536" s="515" t="s">
        <v>2038</v>
      </c>
      <c r="C1536" s="516">
        <v>6378.84</v>
      </c>
    </row>
    <row r="1537" spans="1:3" x14ac:dyDescent="0.2">
      <c r="A1537" s="514" t="s">
        <v>3857</v>
      </c>
      <c r="B1537" s="515" t="s">
        <v>2038</v>
      </c>
      <c r="C1537" s="516">
        <v>6378.84</v>
      </c>
    </row>
    <row r="1538" spans="1:3" x14ac:dyDescent="0.2">
      <c r="A1538" s="514" t="s">
        <v>3858</v>
      </c>
      <c r="B1538" s="515" t="s">
        <v>2045</v>
      </c>
      <c r="C1538" s="516">
        <v>5800</v>
      </c>
    </row>
    <row r="1539" spans="1:3" x14ac:dyDescent="0.2">
      <c r="A1539" s="514" t="s">
        <v>3859</v>
      </c>
      <c r="B1539" s="515" t="s">
        <v>3793</v>
      </c>
      <c r="C1539" s="516">
        <v>0</v>
      </c>
    </row>
    <row r="1540" spans="1:3" x14ac:dyDescent="0.2">
      <c r="A1540" s="514" t="s">
        <v>3860</v>
      </c>
      <c r="B1540" s="515" t="s">
        <v>2001</v>
      </c>
      <c r="C1540" s="516">
        <v>0</v>
      </c>
    </row>
    <row r="1541" spans="1:3" x14ac:dyDescent="0.2">
      <c r="A1541" s="514" t="s">
        <v>3861</v>
      </c>
      <c r="B1541" s="515" t="s">
        <v>3862</v>
      </c>
      <c r="C1541" s="516">
        <v>0</v>
      </c>
    </row>
    <row r="1542" spans="1:3" x14ac:dyDescent="0.2">
      <c r="A1542" s="514" t="s">
        <v>3863</v>
      </c>
      <c r="B1542" s="515" t="s">
        <v>2001</v>
      </c>
      <c r="C1542" s="516">
        <v>12740.31</v>
      </c>
    </row>
    <row r="1543" spans="1:3" x14ac:dyDescent="0.2">
      <c r="A1543" s="514" t="s">
        <v>3864</v>
      </c>
      <c r="B1543" s="515" t="s">
        <v>2001</v>
      </c>
      <c r="C1543" s="516">
        <v>12740.31</v>
      </c>
    </row>
    <row r="1544" spans="1:3" x14ac:dyDescent="0.2">
      <c r="A1544" s="514" t="s">
        <v>3865</v>
      </c>
      <c r="B1544" s="515" t="s">
        <v>2001</v>
      </c>
      <c r="C1544" s="516">
        <v>12740.31</v>
      </c>
    </row>
    <row r="1545" spans="1:3" x14ac:dyDescent="0.2">
      <c r="A1545" s="514" t="s">
        <v>3866</v>
      </c>
      <c r="B1545" s="515" t="s">
        <v>2001</v>
      </c>
      <c r="C1545" s="516">
        <v>12740.31</v>
      </c>
    </row>
    <row r="1546" spans="1:3" x14ac:dyDescent="0.2">
      <c r="A1546" s="514" t="s">
        <v>3867</v>
      </c>
      <c r="B1546" s="515" t="s">
        <v>2001</v>
      </c>
      <c r="C1546" s="516">
        <v>12740.31</v>
      </c>
    </row>
    <row r="1547" spans="1:3" x14ac:dyDescent="0.2">
      <c r="A1547" s="514" t="s">
        <v>3868</v>
      </c>
      <c r="B1547" s="515" t="s">
        <v>2001</v>
      </c>
      <c r="C1547" s="516">
        <v>12740.31</v>
      </c>
    </row>
    <row r="1548" spans="1:3" x14ac:dyDescent="0.2">
      <c r="A1548" s="514" t="s">
        <v>3869</v>
      </c>
      <c r="B1548" s="515" t="s">
        <v>2001</v>
      </c>
      <c r="C1548" s="516">
        <v>12740.31</v>
      </c>
    </row>
    <row r="1549" spans="1:3" x14ac:dyDescent="0.2">
      <c r="A1549" s="514" t="s">
        <v>3870</v>
      </c>
      <c r="B1549" s="515" t="s">
        <v>2001</v>
      </c>
      <c r="C1549" s="516">
        <v>12740.31</v>
      </c>
    </row>
    <row r="1550" spans="1:3" x14ac:dyDescent="0.2">
      <c r="A1550" s="514" t="s">
        <v>3871</v>
      </c>
      <c r="B1550" s="515" t="s">
        <v>2001</v>
      </c>
      <c r="C1550" s="516">
        <v>12740.31</v>
      </c>
    </row>
    <row r="1551" spans="1:3" x14ac:dyDescent="0.2">
      <c r="A1551" s="514" t="s">
        <v>3872</v>
      </c>
      <c r="B1551" s="515" t="s">
        <v>2001</v>
      </c>
      <c r="C1551" s="516">
        <v>12740.31</v>
      </c>
    </row>
    <row r="1552" spans="1:3" x14ac:dyDescent="0.2">
      <c r="A1552" s="514" t="s">
        <v>3873</v>
      </c>
      <c r="B1552" s="515" t="s">
        <v>2001</v>
      </c>
      <c r="C1552" s="516">
        <v>12740.31</v>
      </c>
    </row>
    <row r="1553" spans="1:3" x14ac:dyDescent="0.2">
      <c r="A1553" s="514" t="s">
        <v>3874</v>
      </c>
      <c r="B1553" s="515" t="s">
        <v>2001</v>
      </c>
      <c r="C1553" s="516">
        <v>12740.31</v>
      </c>
    </row>
    <row r="1554" spans="1:3" x14ac:dyDescent="0.2">
      <c r="A1554" s="514" t="s">
        <v>3875</v>
      </c>
      <c r="B1554" s="515" t="s">
        <v>2001</v>
      </c>
      <c r="C1554" s="516">
        <v>12740.31</v>
      </c>
    </row>
    <row r="1555" spans="1:3" x14ac:dyDescent="0.2">
      <c r="A1555" s="514" t="s">
        <v>3876</v>
      </c>
      <c r="B1555" s="515" t="s">
        <v>2001</v>
      </c>
      <c r="C1555" s="516">
        <v>12740.31</v>
      </c>
    </row>
    <row r="1556" spans="1:3" x14ac:dyDescent="0.2">
      <c r="A1556" s="514" t="s">
        <v>3877</v>
      </c>
      <c r="B1556" s="515" t="s">
        <v>2001</v>
      </c>
      <c r="C1556" s="516">
        <v>12740.31</v>
      </c>
    </row>
    <row r="1557" spans="1:3" x14ac:dyDescent="0.2">
      <c r="A1557" s="514" t="s">
        <v>3878</v>
      </c>
      <c r="B1557" s="515" t="s">
        <v>2012</v>
      </c>
      <c r="C1557" s="516">
        <v>0</v>
      </c>
    </row>
    <row r="1558" spans="1:3" x14ac:dyDescent="0.2">
      <c r="A1558" s="514" t="s">
        <v>3879</v>
      </c>
      <c r="B1558" s="515" t="s">
        <v>2000</v>
      </c>
      <c r="C1558" s="516">
        <v>0</v>
      </c>
    </row>
    <row r="1559" spans="1:3" x14ac:dyDescent="0.2">
      <c r="A1559" s="514" t="s">
        <v>3880</v>
      </c>
      <c r="B1559" s="515" t="s">
        <v>2000</v>
      </c>
      <c r="C1559" s="516">
        <v>0</v>
      </c>
    </row>
    <row r="1560" spans="1:3" x14ac:dyDescent="0.2">
      <c r="A1560" s="514" t="s">
        <v>3881</v>
      </c>
      <c r="B1560" s="515" t="s">
        <v>2000</v>
      </c>
      <c r="C1560" s="516">
        <v>0</v>
      </c>
    </row>
    <row r="1561" spans="1:3" x14ac:dyDescent="0.2">
      <c r="A1561" s="514" t="s">
        <v>3882</v>
      </c>
      <c r="B1561" s="515" t="s">
        <v>2000</v>
      </c>
      <c r="C1561" s="516">
        <v>0</v>
      </c>
    </row>
    <row r="1562" spans="1:3" x14ac:dyDescent="0.2">
      <c r="A1562" s="514" t="s">
        <v>3883</v>
      </c>
      <c r="B1562" s="515" t="s">
        <v>2000</v>
      </c>
      <c r="C1562" s="516">
        <v>0</v>
      </c>
    </row>
    <row r="1563" spans="1:3" x14ac:dyDescent="0.2">
      <c r="A1563" s="514" t="s">
        <v>3884</v>
      </c>
      <c r="B1563" s="515" t="s">
        <v>2000</v>
      </c>
      <c r="C1563" s="516">
        <v>0</v>
      </c>
    </row>
    <row r="1564" spans="1:3" x14ac:dyDescent="0.2">
      <c r="A1564" s="514" t="s">
        <v>3885</v>
      </c>
      <c r="B1564" s="515" t="s">
        <v>2000</v>
      </c>
      <c r="C1564" s="516">
        <v>0</v>
      </c>
    </row>
    <row r="1565" spans="1:3" x14ac:dyDescent="0.2">
      <c r="A1565" s="514" t="s">
        <v>3886</v>
      </c>
      <c r="B1565" s="515" t="s">
        <v>2000</v>
      </c>
      <c r="C1565" s="516">
        <v>0</v>
      </c>
    </row>
    <row r="1566" spans="1:3" x14ac:dyDescent="0.2">
      <c r="A1566" s="514" t="s">
        <v>3887</v>
      </c>
      <c r="B1566" s="515" t="s">
        <v>2000</v>
      </c>
      <c r="C1566" s="516">
        <v>0</v>
      </c>
    </row>
    <row r="1567" spans="1:3" x14ac:dyDescent="0.2">
      <c r="A1567" s="514" t="s">
        <v>3888</v>
      </c>
      <c r="B1567" s="515" t="s">
        <v>2000</v>
      </c>
      <c r="C1567" s="516">
        <v>0</v>
      </c>
    </row>
    <row r="1568" spans="1:3" x14ac:dyDescent="0.2">
      <c r="A1568" s="514" t="s">
        <v>3889</v>
      </c>
      <c r="B1568" s="515" t="s">
        <v>2000</v>
      </c>
      <c r="C1568" s="516">
        <v>0</v>
      </c>
    </row>
    <row r="1569" spans="1:3" x14ac:dyDescent="0.2">
      <c r="A1569" s="514" t="s">
        <v>3890</v>
      </c>
      <c r="B1569" s="515" t="s">
        <v>2026</v>
      </c>
      <c r="C1569" s="516">
        <v>0</v>
      </c>
    </row>
    <row r="1570" spans="1:3" x14ac:dyDescent="0.2">
      <c r="A1570" s="514" t="s">
        <v>3891</v>
      </c>
      <c r="B1570" s="515" t="s">
        <v>2027</v>
      </c>
      <c r="C1570" s="516">
        <v>0</v>
      </c>
    </row>
    <row r="1571" spans="1:3" x14ac:dyDescent="0.2">
      <c r="A1571" s="514" t="s">
        <v>3892</v>
      </c>
      <c r="B1571" s="515" t="s">
        <v>2028</v>
      </c>
      <c r="C1571" s="516">
        <v>0</v>
      </c>
    </row>
    <row r="1572" spans="1:3" x14ac:dyDescent="0.2">
      <c r="A1572" s="514" t="s">
        <v>3893</v>
      </c>
      <c r="B1572" s="515" t="s">
        <v>2022</v>
      </c>
      <c r="C1572" s="516">
        <v>0</v>
      </c>
    </row>
    <row r="1573" spans="1:3" x14ac:dyDescent="0.2">
      <c r="A1573" s="514" t="s">
        <v>3894</v>
      </c>
      <c r="B1573" s="515" t="s">
        <v>3803</v>
      </c>
      <c r="C1573" s="516">
        <v>0</v>
      </c>
    </row>
    <row r="1574" spans="1:3" x14ac:dyDescent="0.2">
      <c r="A1574" s="514" t="s">
        <v>3895</v>
      </c>
      <c r="B1574" s="515" t="s">
        <v>2004</v>
      </c>
      <c r="C1574" s="516">
        <v>0</v>
      </c>
    </row>
    <row r="1575" spans="1:3" x14ac:dyDescent="0.2">
      <c r="A1575" s="514" t="s">
        <v>3896</v>
      </c>
      <c r="B1575" s="515" t="s">
        <v>2001</v>
      </c>
      <c r="C1575" s="516">
        <v>0</v>
      </c>
    </row>
    <row r="1576" spans="1:3" x14ac:dyDescent="0.2">
      <c r="A1576" s="514" t="s">
        <v>3897</v>
      </c>
      <c r="B1576" s="515" t="s">
        <v>3898</v>
      </c>
      <c r="C1576" s="516">
        <v>0</v>
      </c>
    </row>
    <row r="1577" spans="1:3" x14ac:dyDescent="0.2">
      <c r="A1577" s="514" t="s">
        <v>3899</v>
      </c>
      <c r="B1577" s="515" t="s">
        <v>3898</v>
      </c>
      <c r="C1577" s="516">
        <v>0</v>
      </c>
    </row>
    <row r="1578" spans="1:3" x14ac:dyDescent="0.2">
      <c r="A1578" s="514" t="s">
        <v>3900</v>
      </c>
      <c r="B1578" s="515" t="s">
        <v>3898</v>
      </c>
      <c r="C1578" s="516">
        <v>0</v>
      </c>
    </row>
    <row r="1579" spans="1:3" x14ac:dyDescent="0.2">
      <c r="A1579" s="514" t="s">
        <v>3901</v>
      </c>
      <c r="B1579" s="515" t="s">
        <v>2010</v>
      </c>
      <c r="C1579" s="516">
        <v>0</v>
      </c>
    </row>
    <row r="1580" spans="1:3" x14ac:dyDescent="0.2">
      <c r="A1580" s="514" t="s">
        <v>3902</v>
      </c>
      <c r="B1580" s="515" t="s">
        <v>2010</v>
      </c>
      <c r="C1580" s="516">
        <v>0</v>
      </c>
    </row>
    <row r="1581" spans="1:3" x14ac:dyDescent="0.2">
      <c r="A1581" s="514" t="s">
        <v>3903</v>
      </c>
      <c r="B1581" s="515" t="s">
        <v>2010</v>
      </c>
      <c r="C1581" s="516">
        <v>0</v>
      </c>
    </row>
    <row r="1582" spans="1:3" x14ac:dyDescent="0.2">
      <c r="A1582" s="514" t="s">
        <v>3904</v>
      </c>
      <c r="B1582" s="515" t="s">
        <v>2010</v>
      </c>
      <c r="C1582" s="516">
        <v>0</v>
      </c>
    </row>
    <row r="1583" spans="1:3" x14ac:dyDescent="0.2">
      <c r="A1583" s="514" t="s">
        <v>3905</v>
      </c>
      <c r="B1583" s="515" t="s">
        <v>2010</v>
      </c>
      <c r="C1583" s="516">
        <v>0</v>
      </c>
    </row>
    <row r="1584" spans="1:3" x14ac:dyDescent="0.2">
      <c r="A1584" s="514" t="s">
        <v>3906</v>
      </c>
      <c r="B1584" s="515" t="s">
        <v>2010</v>
      </c>
      <c r="C1584" s="516">
        <v>0</v>
      </c>
    </row>
    <row r="1585" spans="1:3" x14ac:dyDescent="0.2">
      <c r="A1585" s="514" t="s">
        <v>3907</v>
      </c>
      <c r="B1585" s="515" t="s">
        <v>2010</v>
      </c>
      <c r="C1585" s="516">
        <v>0</v>
      </c>
    </row>
    <row r="1586" spans="1:3" x14ac:dyDescent="0.2">
      <c r="A1586" s="514" t="s">
        <v>3908</v>
      </c>
      <c r="B1586" s="515" t="s">
        <v>2010</v>
      </c>
      <c r="C1586" s="516">
        <v>0</v>
      </c>
    </row>
    <row r="1587" spans="1:3" x14ac:dyDescent="0.2">
      <c r="A1587" s="514" t="s">
        <v>3909</v>
      </c>
      <c r="B1587" s="515" t="s">
        <v>2010</v>
      </c>
      <c r="C1587" s="516">
        <v>0</v>
      </c>
    </row>
    <row r="1588" spans="1:3" x14ac:dyDescent="0.2">
      <c r="A1588" s="514" t="s">
        <v>3910</v>
      </c>
      <c r="B1588" s="515" t="s">
        <v>2010</v>
      </c>
      <c r="C1588" s="516">
        <v>0</v>
      </c>
    </row>
    <row r="1589" spans="1:3" x14ac:dyDescent="0.2">
      <c r="A1589" s="514" t="s">
        <v>3911</v>
      </c>
      <c r="B1589" s="515" t="s">
        <v>2004</v>
      </c>
      <c r="C1589" s="516">
        <v>0</v>
      </c>
    </row>
    <row r="1590" spans="1:3" x14ac:dyDescent="0.2">
      <c r="A1590" s="514" t="s">
        <v>3912</v>
      </c>
      <c r="B1590" s="515" t="s">
        <v>2004</v>
      </c>
      <c r="C1590" s="516">
        <v>0</v>
      </c>
    </row>
    <row r="1591" spans="1:3" x14ac:dyDescent="0.2">
      <c r="A1591" s="514" t="s">
        <v>3913</v>
      </c>
      <c r="B1591" s="515" t="s">
        <v>2004</v>
      </c>
      <c r="C1591" s="516">
        <v>0</v>
      </c>
    </row>
    <row r="1592" spans="1:3" x14ac:dyDescent="0.2">
      <c r="A1592" s="514" t="s">
        <v>3914</v>
      </c>
      <c r="B1592" s="515" t="s">
        <v>2004</v>
      </c>
      <c r="C1592" s="516">
        <v>0</v>
      </c>
    </row>
    <row r="1593" spans="1:3" x14ac:dyDescent="0.2">
      <c r="A1593" s="514" t="s">
        <v>3915</v>
      </c>
      <c r="B1593" s="515" t="s">
        <v>2022</v>
      </c>
      <c r="C1593" s="516">
        <v>0</v>
      </c>
    </row>
    <row r="1594" spans="1:3" x14ac:dyDescent="0.2">
      <c r="A1594" s="514" t="s">
        <v>3916</v>
      </c>
      <c r="B1594" s="515" t="s">
        <v>2001</v>
      </c>
      <c r="C1594" s="516">
        <v>0</v>
      </c>
    </row>
    <row r="1595" spans="1:3" x14ac:dyDescent="0.2">
      <c r="A1595" s="514" t="s">
        <v>3917</v>
      </c>
      <c r="B1595" s="515" t="s">
        <v>2001</v>
      </c>
      <c r="C1595" s="516">
        <v>0</v>
      </c>
    </row>
    <row r="1596" spans="1:3" x14ac:dyDescent="0.2">
      <c r="A1596" s="514" t="s">
        <v>3918</v>
      </c>
      <c r="B1596" s="515" t="s">
        <v>2001</v>
      </c>
      <c r="C1596" s="516">
        <v>0</v>
      </c>
    </row>
    <row r="1597" spans="1:3" x14ac:dyDescent="0.2">
      <c r="A1597" s="514" t="s">
        <v>3919</v>
      </c>
      <c r="B1597" s="515" t="s">
        <v>2001</v>
      </c>
      <c r="C1597" s="516">
        <v>0</v>
      </c>
    </row>
    <row r="1598" spans="1:3" x14ac:dyDescent="0.2">
      <c r="A1598" s="514" t="s">
        <v>3920</v>
      </c>
      <c r="B1598" s="515" t="s">
        <v>2001</v>
      </c>
      <c r="C1598" s="516">
        <v>0</v>
      </c>
    </row>
    <row r="1599" spans="1:3" x14ac:dyDescent="0.2">
      <c r="A1599" s="514" t="s">
        <v>3921</v>
      </c>
      <c r="B1599" s="515" t="s">
        <v>2001</v>
      </c>
      <c r="C1599" s="516">
        <v>0</v>
      </c>
    </row>
    <row r="1600" spans="1:3" x14ac:dyDescent="0.2">
      <c r="A1600" s="514" t="s">
        <v>3922</v>
      </c>
      <c r="B1600" s="515" t="s">
        <v>2001</v>
      </c>
      <c r="C1600" s="516">
        <v>0</v>
      </c>
    </row>
    <row r="1601" spans="1:3" x14ac:dyDescent="0.2">
      <c r="A1601" s="514" t="s">
        <v>3923</v>
      </c>
      <c r="B1601" s="515" t="s">
        <v>2011</v>
      </c>
      <c r="C1601" s="516">
        <v>0</v>
      </c>
    </row>
    <row r="1602" spans="1:3" x14ac:dyDescent="0.2">
      <c r="A1602" s="514" t="s">
        <v>3924</v>
      </c>
      <c r="B1602" s="515" t="s">
        <v>2005</v>
      </c>
      <c r="C1602" s="516">
        <v>0</v>
      </c>
    </row>
    <row r="1603" spans="1:3" x14ac:dyDescent="0.2">
      <c r="A1603" s="514" t="s">
        <v>3925</v>
      </c>
      <c r="B1603" s="515" t="s">
        <v>2004</v>
      </c>
      <c r="C1603" s="516">
        <v>0</v>
      </c>
    </row>
    <row r="1604" spans="1:3" x14ac:dyDescent="0.2">
      <c r="A1604" s="514" t="s">
        <v>3926</v>
      </c>
      <c r="B1604" s="515" t="s">
        <v>2004</v>
      </c>
      <c r="C1604" s="516">
        <v>0</v>
      </c>
    </row>
    <row r="1605" spans="1:3" x14ac:dyDescent="0.2">
      <c r="A1605" s="514" t="s">
        <v>3927</v>
      </c>
      <c r="B1605" s="515" t="s">
        <v>2035</v>
      </c>
      <c r="C1605" s="516">
        <v>0</v>
      </c>
    </row>
    <row r="1606" spans="1:3" x14ac:dyDescent="0.2">
      <c r="A1606" s="514" t="s">
        <v>3928</v>
      </c>
      <c r="B1606" s="515" t="s">
        <v>2004</v>
      </c>
      <c r="C1606" s="516">
        <v>0</v>
      </c>
    </row>
    <row r="1607" spans="1:3" x14ac:dyDescent="0.2">
      <c r="A1607" s="514" t="s">
        <v>3929</v>
      </c>
      <c r="B1607" s="515" t="s">
        <v>2004</v>
      </c>
      <c r="C1607" s="516">
        <v>0</v>
      </c>
    </row>
    <row r="1608" spans="1:3" x14ac:dyDescent="0.2">
      <c r="A1608" s="514" t="s">
        <v>3930</v>
      </c>
      <c r="B1608" s="515" t="s">
        <v>2004</v>
      </c>
      <c r="C1608" s="516">
        <v>0</v>
      </c>
    </row>
    <row r="1609" spans="1:3" x14ac:dyDescent="0.2">
      <c r="A1609" s="514" t="s">
        <v>3931</v>
      </c>
      <c r="B1609" s="515" t="s">
        <v>2004</v>
      </c>
      <c r="C1609" s="516">
        <v>0</v>
      </c>
    </row>
    <row r="1610" spans="1:3" x14ac:dyDescent="0.2">
      <c r="A1610" s="514" t="s">
        <v>3932</v>
      </c>
      <c r="B1610" s="515" t="s">
        <v>2054</v>
      </c>
      <c r="C1610" s="516">
        <v>0</v>
      </c>
    </row>
    <row r="1611" spans="1:3" x14ac:dyDescent="0.2">
      <c r="A1611" s="514" t="s">
        <v>3933</v>
      </c>
      <c r="B1611" s="515" t="s">
        <v>2053</v>
      </c>
      <c r="C1611" s="516">
        <v>0</v>
      </c>
    </row>
    <row r="1612" spans="1:3" x14ac:dyDescent="0.2">
      <c r="A1612" s="514" t="s">
        <v>3934</v>
      </c>
      <c r="B1612" s="515" t="s">
        <v>2053</v>
      </c>
      <c r="C1612" s="516">
        <v>0</v>
      </c>
    </row>
    <row r="1613" spans="1:3" x14ac:dyDescent="0.2">
      <c r="A1613" s="514" t="s">
        <v>3935</v>
      </c>
      <c r="B1613" s="515" t="s">
        <v>3936</v>
      </c>
      <c r="C1613" s="516">
        <v>0</v>
      </c>
    </row>
    <row r="1614" spans="1:3" x14ac:dyDescent="0.2">
      <c r="A1614" s="514" t="s">
        <v>3937</v>
      </c>
      <c r="B1614" s="515" t="s">
        <v>2052</v>
      </c>
      <c r="C1614" s="516">
        <v>0</v>
      </c>
    </row>
    <row r="1615" spans="1:3" x14ac:dyDescent="0.2">
      <c r="A1615" s="514" t="s">
        <v>3938</v>
      </c>
      <c r="B1615" s="515" t="s">
        <v>2051</v>
      </c>
      <c r="C1615" s="516">
        <v>0</v>
      </c>
    </row>
    <row r="1616" spans="1:3" x14ac:dyDescent="0.2">
      <c r="A1616" s="514" t="s">
        <v>3939</v>
      </c>
      <c r="B1616" s="515" t="s">
        <v>3940</v>
      </c>
      <c r="C1616" s="516">
        <v>0</v>
      </c>
    </row>
    <row r="1617" spans="1:3" x14ac:dyDescent="0.2">
      <c r="A1617" s="514" t="s">
        <v>3941</v>
      </c>
      <c r="B1617" s="515" t="s">
        <v>2063</v>
      </c>
      <c r="C1617" s="516">
        <v>900</v>
      </c>
    </row>
    <row r="1618" spans="1:3" x14ac:dyDescent="0.2">
      <c r="A1618" s="514" t="s">
        <v>3942</v>
      </c>
      <c r="B1618" s="515" t="s">
        <v>2063</v>
      </c>
      <c r="C1618" s="516">
        <v>900</v>
      </c>
    </row>
    <row r="1619" spans="1:3" x14ac:dyDescent="0.2">
      <c r="A1619" s="514" t="s">
        <v>3943</v>
      </c>
      <c r="B1619" s="515" t="s">
        <v>3944</v>
      </c>
      <c r="C1619" s="516">
        <v>0</v>
      </c>
    </row>
    <row r="1620" spans="1:3" x14ac:dyDescent="0.2">
      <c r="A1620" s="514" t="s">
        <v>3945</v>
      </c>
      <c r="B1620" s="515" t="s">
        <v>2055</v>
      </c>
      <c r="C1620" s="516">
        <v>0</v>
      </c>
    </row>
    <row r="1621" spans="1:3" x14ac:dyDescent="0.2">
      <c r="A1621" s="514" t="s">
        <v>3946</v>
      </c>
      <c r="B1621" s="515" t="s">
        <v>2064</v>
      </c>
      <c r="C1621" s="516">
        <v>1720.86</v>
      </c>
    </row>
    <row r="1622" spans="1:3" x14ac:dyDescent="0.2">
      <c r="A1622" s="514" t="s">
        <v>3947</v>
      </c>
      <c r="B1622" s="515" t="s">
        <v>2064</v>
      </c>
      <c r="C1622" s="516">
        <v>1720.86</v>
      </c>
    </row>
    <row r="1623" spans="1:3" x14ac:dyDescent="0.2">
      <c r="A1623" s="514" t="s">
        <v>3948</v>
      </c>
      <c r="B1623" s="515" t="s">
        <v>2064</v>
      </c>
      <c r="C1623" s="516">
        <v>1720.86</v>
      </c>
    </row>
    <row r="1624" spans="1:3" x14ac:dyDescent="0.2">
      <c r="A1624" s="514" t="s">
        <v>3949</v>
      </c>
      <c r="B1624" s="515" t="s">
        <v>2064</v>
      </c>
      <c r="C1624" s="516">
        <v>1720.86</v>
      </c>
    </row>
    <row r="1625" spans="1:3" x14ac:dyDescent="0.2">
      <c r="A1625" s="514" t="s">
        <v>3950</v>
      </c>
      <c r="B1625" s="515" t="s">
        <v>2064</v>
      </c>
      <c r="C1625" s="516">
        <v>1720.86</v>
      </c>
    </row>
    <row r="1626" spans="1:3" x14ac:dyDescent="0.2">
      <c r="A1626" s="514" t="s">
        <v>3951</v>
      </c>
      <c r="B1626" s="515" t="s">
        <v>2065</v>
      </c>
      <c r="C1626" s="516">
        <v>32384</v>
      </c>
    </row>
    <row r="1627" spans="1:3" x14ac:dyDescent="0.2">
      <c r="A1627" s="514" t="s">
        <v>3952</v>
      </c>
      <c r="B1627" s="515" t="s">
        <v>2065</v>
      </c>
      <c r="C1627" s="516">
        <v>32944</v>
      </c>
    </row>
    <row r="1628" spans="1:3" x14ac:dyDescent="0.2">
      <c r="A1628" s="514" t="s">
        <v>3953</v>
      </c>
      <c r="B1628" s="515" t="s">
        <v>2056</v>
      </c>
      <c r="C1628" s="516">
        <v>89.42</v>
      </c>
    </row>
    <row r="1629" spans="1:3" x14ac:dyDescent="0.2">
      <c r="A1629" s="514" t="s">
        <v>3954</v>
      </c>
      <c r="B1629" s="515" t="s">
        <v>2057</v>
      </c>
      <c r="C1629" s="516">
        <v>16.43</v>
      </c>
    </row>
    <row r="1630" spans="1:3" x14ac:dyDescent="0.2">
      <c r="A1630" s="514" t="s">
        <v>3955</v>
      </c>
      <c r="B1630" s="515" t="s">
        <v>3956</v>
      </c>
      <c r="C1630" s="516">
        <v>6343.4</v>
      </c>
    </row>
    <row r="1631" spans="1:3" x14ac:dyDescent="0.2">
      <c r="A1631" s="514" t="s">
        <v>3957</v>
      </c>
      <c r="B1631" s="515" t="s">
        <v>3956</v>
      </c>
      <c r="C1631" s="516">
        <v>6343.4</v>
      </c>
    </row>
    <row r="1632" spans="1:3" x14ac:dyDescent="0.2">
      <c r="A1632" s="514" t="s">
        <v>3958</v>
      </c>
      <c r="B1632" s="515" t="s">
        <v>3956</v>
      </c>
      <c r="C1632" s="516">
        <v>6343.4</v>
      </c>
    </row>
    <row r="1633" spans="1:3" x14ac:dyDescent="0.2">
      <c r="A1633" s="514" t="s">
        <v>3959</v>
      </c>
      <c r="B1633" s="515" t="s">
        <v>2058</v>
      </c>
      <c r="C1633" s="516">
        <v>715</v>
      </c>
    </row>
    <row r="1634" spans="1:3" x14ac:dyDescent="0.2">
      <c r="A1634" s="514" t="s">
        <v>3959</v>
      </c>
      <c r="B1634" s="515" t="s">
        <v>2059</v>
      </c>
      <c r="C1634" s="516">
        <v>715</v>
      </c>
    </row>
    <row r="1635" spans="1:3" x14ac:dyDescent="0.2">
      <c r="A1635" s="514" t="s">
        <v>3959</v>
      </c>
      <c r="B1635" s="515" t="s">
        <v>2059</v>
      </c>
      <c r="C1635" s="516">
        <v>715</v>
      </c>
    </row>
    <row r="1636" spans="1:3" x14ac:dyDescent="0.2">
      <c r="A1636" s="514" t="s">
        <v>3959</v>
      </c>
      <c r="B1636" s="515" t="s">
        <v>2060</v>
      </c>
      <c r="C1636" s="516">
        <v>715</v>
      </c>
    </row>
    <row r="1637" spans="1:3" x14ac:dyDescent="0.2">
      <c r="A1637" s="514" t="s">
        <v>3959</v>
      </c>
      <c r="B1637" s="515" t="s">
        <v>3960</v>
      </c>
      <c r="C1637" s="516">
        <v>953.33</v>
      </c>
    </row>
    <row r="1638" spans="1:3" x14ac:dyDescent="0.2">
      <c r="A1638" s="514" t="s">
        <v>3959</v>
      </c>
      <c r="B1638" s="515" t="s">
        <v>2061</v>
      </c>
      <c r="C1638" s="516">
        <v>953.33</v>
      </c>
    </row>
    <row r="1639" spans="1:3" x14ac:dyDescent="0.2">
      <c r="A1639" s="514" t="s">
        <v>3961</v>
      </c>
      <c r="B1639" s="515" t="s">
        <v>2051</v>
      </c>
      <c r="C1639" s="516">
        <v>0</v>
      </c>
    </row>
    <row r="1640" spans="1:3" x14ac:dyDescent="0.2">
      <c r="A1640" s="514" t="s">
        <v>3962</v>
      </c>
      <c r="B1640" s="515" t="s">
        <v>2051</v>
      </c>
      <c r="C1640" s="516">
        <v>0</v>
      </c>
    </row>
    <row r="1641" spans="1:3" x14ac:dyDescent="0.2">
      <c r="A1641" s="514" t="s">
        <v>3963</v>
      </c>
      <c r="B1641" s="515" t="s">
        <v>2051</v>
      </c>
      <c r="C1641" s="516">
        <v>0</v>
      </c>
    </row>
    <row r="1642" spans="1:3" x14ac:dyDescent="0.2">
      <c r="A1642" s="514" t="s">
        <v>3964</v>
      </c>
      <c r="B1642" s="515" t="s">
        <v>2051</v>
      </c>
      <c r="C1642" s="516">
        <v>0</v>
      </c>
    </row>
    <row r="1643" spans="1:3" x14ac:dyDescent="0.2">
      <c r="A1643" s="514" t="s">
        <v>3965</v>
      </c>
      <c r="B1643" s="515" t="s">
        <v>2066</v>
      </c>
      <c r="C1643" s="516">
        <v>18839.009999999998</v>
      </c>
    </row>
    <row r="1644" spans="1:3" x14ac:dyDescent="0.2">
      <c r="A1644" s="514" t="s">
        <v>3966</v>
      </c>
      <c r="B1644" s="515" t="s">
        <v>2066</v>
      </c>
      <c r="C1644" s="516">
        <v>30908.25</v>
      </c>
    </row>
    <row r="1645" spans="1:3" x14ac:dyDescent="0.2">
      <c r="A1645" s="514" t="s">
        <v>3967</v>
      </c>
      <c r="B1645" s="515" t="s">
        <v>2062</v>
      </c>
      <c r="C1645" s="516">
        <v>480</v>
      </c>
    </row>
    <row r="1646" spans="1:3" x14ac:dyDescent="0.2">
      <c r="A1646" s="514" t="s">
        <v>3968</v>
      </c>
      <c r="B1646" s="515" t="s">
        <v>2062</v>
      </c>
      <c r="C1646" s="516">
        <v>480</v>
      </c>
    </row>
    <row r="1647" spans="1:3" x14ac:dyDescent="0.2">
      <c r="A1647" s="514" t="s">
        <v>3969</v>
      </c>
      <c r="B1647" s="515" t="s">
        <v>2062</v>
      </c>
      <c r="C1647" s="516">
        <v>480</v>
      </c>
    </row>
    <row r="1648" spans="1:3" x14ac:dyDescent="0.2">
      <c r="A1648" s="514" t="s">
        <v>3970</v>
      </c>
      <c r="B1648" s="515" t="s">
        <v>2062</v>
      </c>
      <c r="C1648" s="516">
        <v>0</v>
      </c>
    </row>
    <row r="1649" spans="1:3" x14ac:dyDescent="0.2">
      <c r="A1649" s="514" t="s">
        <v>3971</v>
      </c>
      <c r="B1649" s="515" t="s">
        <v>2062</v>
      </c>
      <c r="C1649" s="516">
        <v>480</v>
      </c>
    </row>
    <row r="1650" spans="1:3" x14ac:dyDescent="0.2">
      <c r="A1650" s="514" t="s">
        <v>3972</v>
      </c>
      <c r="B1650" s="515" t="s">
        <v>2062</v>
      </c>
      <c r="C1650" s="516">
        <v>0</v>
      </c>
    </row>
    <row r="1651" spans="1:3" x14ac:dyDescent="0.2">
      <c r="A1651" s="514" t="s">
        <v>3973</v>
      </c>
      <c r="B1651" s="515" t="s">
        <v>2062</v>
      </c>
      <c r="C1651" s="516">
        <v>480</v>
      </c>
    </row>
    <row r="1652" spans="1:3" x14ac:dyDescent="0.2">
      <c r="A1652" s="514" t="s">
        <v>3974</v>
      </c>
      <c r="B1652" s="515" t="s">
        <v>2062</v>
      </c>
      <c r="C1652" s="516">
        <v>480</v>
      </c>
    </row>
    <row r="1653" spans="1:3" x14ac:dyDescent="0.2">
      <c r="A1653" s="514" t="s">
        <v>3975</v>
      </c>
      <c r="B1653" s="515" t="s">
        <v>2062</v>
      </c>
      <c r="C1653" s="516">
        <v>480</v>
      </c>
    </row>
    <row r="1654" spans="1:3" x14ac:dyDescent="0.2">
      <c r="A1654" s="514" t="s">
        <v>3976</v>
      </c>
      <c r="B1654" s="515" t="s">
        <v>2062</v>
      </c>
      <c r="C1654" s="516">
        <v>480</v>
      </c>
    </row>
    <row r="1655" spans="1:3" x14ac:dyDescent="0.2">
      <c r="A1655" s="514" t="s">
        <v>3977</v>
      </c>
      <c r="B1655" s="515" t="s">
        <v>2063</v>
      </c>
      <c r="C1655" s="516">
        <v>900</v>
      </c>
    </row>
    <row r="1656" spans="1:3" x14ac:dyDescent="0.2">
      <c r="A1656" s="514" t="s">
        <v>3978</v>
      </c>
      <c r="B1656" s="515" t="s">
        <v>2063</v>
      </c>
      <c r="C1656" s="516">
        <v>900</v>
      </c>
    </row>
    <row r="1657" spans="1:3" x14ac:dyDescent="0.2">
      <c r="A1657" s="514" t="s">
        <v>3979</v>
      </c>
      <c r="B1657" s="515" t="s">
        <v>2063</v>
      </c>
      <c r="C1657" s="516">
        <v>900</v>
      </c>
    </row>
    <row r="1658" spans="1:3" x14ac:dyDescent="0.2">
      <c r="A1658" s="514" t="s">
        <v>3980</v>
      </c>
      <c r="B1658" s="515" t="s">
        <v>2063</v>
      </c>
      <c r="C1658" s="516">
        <v>900</v>
      </c>
    </row>
    <row r="1659" spans="1:3" x14ac:dyDescent="0.2">
      <c r="A1659" s="514" t="s">
        <v>3981</v>
      </c>
      <c r="B1659" s="515" t="s">
        <v>2063</v>
      </c>
      <c r="C1659" s="516">
        <v>900</v>
      </c>
    </row>
    <row r="1660" spans="1:3" x14ac:dyDescent="0.2">
      <c r="A1660" s="514" t="s">
        <v>3982</v>
      </c>
      <c r="B1660" s="515" t="s">
        <v>2063</v>
      </c>
      <c r="C1660" s="516">
        <v>900</v>
      </c>
    </row>
    <row r="1661" spans="1:3" x14ac:dyDescent="0.2">
      <c r="A1661" s="514" t="s">
        <v>3983</v>
      </c>
      <c r="B1661" s="515" t="s">
        <v>3984</v>
      </c>
      <c r="C1661" s="516">
        <v>0</v>
      </c>
    </row>
    <row r="1662" spans="1:3" x14ac:dyDescent="0.2">
      <c r="A1662" s="514" t="s">
        <v>3985</v>
      </c>
      <c r="B1662" s="515" t="s">
        <v>3984</v>
      </c>
      <c r="C1662" s="516">
        <v>0</v>
      </c>
    </row>
    <row r="1663" spans="1:3" x14ac:dyDescent="0.2">
      <c r="A1663" s="514" t="s">
        <v>3986</v>
      </c>
      <c r="B1663" s="515" t="s">
        <v>3984</v>
      </c>
      <c r="C1663" s="516">
        <v>0</v>
      </c>
    </row>
    <row r="1664" spans="1:3" x14ac:dyDescent="0.2">
      <c r="A1664" s="514" t="s">
        <v>3987</v>
      </c>
      <c r="B1664" s="515" t="s">
        <v>3984</v>
      </c>
      <c r="C1664" s="516">
        <v>0</v>
      </c>
    </row>
    <row r="1665" spans="1:3" x14ac:dyDescent="0.2">
      <c r="A1665" s="514" t="s">
        <v>3988</v>
      </c>
      <c r="B1665" s="515" t="s">
        <v>3984</v>
      </c>
      <c r="C1665" s="516">
        <v>0</v>
      </c>
    </row>
    <row r="1666" spans="1:3" x14ac:dyDescent="0.2">
      <c r="A1666" s="514" t="s">
        <v>3989</v>
      </c>
      <c r="B1666" s="515" t="s">
        <v>2062</v>
      </c>
      <c r="C1666" s="516">
        <v>817.69</v>
      </c>
    </row>
    <row r="1667" spans="1:3" x14ac:dyDescent="0.2">
      <c r="A1667" s="514" t="s">
        <v>3990</v>
      </c>
      <c r="B1667" s="515" t="s">
        <v>2062</v>
      </c>
      <c r="C1667" s="516">
        <v>817.69</v>
      </c>
    </row>
    <row r="1668" spans="1:3" x14ac:dyDescent="0.2">
      <c r="A1668" s="514" t="s">
        <v>3991</v>
      </c>
      <c r="B1668" s="515" t="s">
        <v>2062</v>
      </c>
      <c r="C1668" s="516">
        <v>817.69</v>
      </c>
    </row>
    <row r="1669" spans="1:3" x14ac:dyDescent="0.2">
      <c r="A1669" s="514" t="s">
        <v>3992</v>
      </c>
      <c r="B1669" s="515" t="s">
        <v>2062</v>
      </c>
      <c r="C1669" s="516">
        <v>817.69</v>
      </c>
    </row>
    <row r="1670" spans="1:3" x14ac:dyDescent="0.2">
      <c r="A1670" s="514" t="s">
        <v>3993</v>
      </c>
      <c r="B1670" s="515" t="s">
        <v>2062</v>
      </c>
      <c r="C1670" s="516">
        <v>817.69</v>
      </c>
    </row>
    <row r="1671" spans="1:3" x14ac:dyDescent="0.2">
      <c r="A1671" s="514" t="s">
        <v>3994</v>
      </c>
      <c r="B1671" s="515" t="s">
        <v>2062</v>
      </c>
      <c r="C1671" s="516">
        <v>817.69</v>
      </c>
    </row>
    <row r="1672" spans="1:3" x14ac:dyDescent="0.2">
      <c r="A1672" s="514" t="s">
        <v>3995</v>
      </c>
      <c r="B1672" s="515" t="s">
        <v>2062</v>
      </c>
      <c r="C1672" s="516">
        <v>817.69</v>
      </c>
    </row>
    <row r="1673" spans="1:3" x14ac:dyDescent="0.2">
      <c r="A1673" s="514" t="s">
        <v>3996</v>
      </c>
      <c r="B1673" s="515" t="s">
        <v>2062</v>
      </c>
      <c r="C1673" s="516">
        <v>817.69</v>
      </c>
    </row>
    <row r="1674" spans="1:3" x14ac:dyDescent="0.2">
      <c r="A1674" s="514" t="s">
        <v>3997</v>
      </c>
      <c r="B1674" s="515" t="s">
        <v>2062</v>
      </c>
      <c r="C1674" s="516">
        <v>817.69</v>
      </c>
    </row>
    <row r="1675" spans="1:3" x14ac:dyDescent="0.2">
      <c r="A1675" s="514" t="s">
        <v>3998</v>
      </c>
      <c r="B1675" s="515" t="s">
        <v>2062</v>
      </c>
      <c r="C1675" s="516">
        <v>817.69</v>
      </c>
    </row>
    <row r="1676" spans="1:3" x14ac:dyDescent="0.2">
      <c r="A1676" s="514" t="s">
        <v>3999</v>
      </c>
      <c r="B1676" s="515" t="s">
        <v>2064</v>
      </c>
      <c r="C1676" s="516">
        <v>2148.9</v>
      </c>
    </row>
    <row r="1677" spans="1:3" x14ac:dyDescent="0.2">
      <c r="A1677" s="514" t="s">
        <v>4000</v>
      </c>
      <c r="B1677" s="515" t="s">
        <v>2064</v>
      </c>
      <c r="C1677" s="516">
        <v>2148.9</v>
      </c>
    </row>
    <row r="1678" spans="1:3" x14ac:dyDescent="0.2">
      <c r="A1678" s="514" t="s">
        <v>4001</v>
      </c>
      <c r="B1678" s="515" t="s">
        <v>2064</v>
      </c>
      <c r="C1678" s="516">
        <v>2148.9</v>
      </c>
    </row>
    <row r="1679" spans="1:3" x14ac:dyDescent="0.2">
      <c r="A1679" s="514" t="s">
        <v>4002</v>
      </c>
      <c r="B1679" s="515" t="s">
        <v>2064</v>
      </c>
      <c r="C1679" s="516">
        <v>2148.9</v>
      </c>
    </row>
    <row r="1680" spans="1:3" x14ac:dyDescent="0.2">
      <c r="A1680" s="514" t="s">
        <v>4003</v>
      </c>
      <c r="B1680" s="515" t="s">
        <v>2072</v>
      </c>
      <c r="C1680" s="516">
        <v>3368.48</v>
      </c>
    </row>
    <row r="1681" spans="1:3" x14ac:dyDescent="0.2">
      <c r="A1681" s="514" t="s">
        <v>4004</v>
      </c>
      <c r="B1681" s="515" t="s">
        <v>4005</v>
      </c>
      <c r="C1681" s="516">
        <v>17660.169999999998</v>
      </c>
    </row>
    <row r="1682" spans="1:3" x14ac:dyDescent="0.2">
      <c r="A1682" s="514" t="s">
        <v>4006</v>
      </c>
      <c r="B1682" s="515" t="s">
        <v>4005</v>
      </c>
      <c r="C1682" s="516">
        <v>17660.169999999998</v>
      </c>
    </row>
    <row r="1683" spans="1:3" x14ac:dyDescent="0.2">
      <c r="A1683" s="514" t="s">
        <v>4007</v>
      </c>
      <c r="B1683" s="515" t="s">
        <v>2071</v>
      </c>
      <c r="C1683" s="516">
        <v>15056.42</v>
      </c>
    </row>
    <row r="1684" spans="1:3" x14ac:dyDescent="0.2">
      <c r="A1684" s="514" t="s">
        <v>4008</v>
      </c>
      <c r="B1684" s="515" t="s">
        <v>2064</v>
      </c>
      <c r="C1684" s="516">
        <v>2148.9</v>
      </c>
    </row>
    <row r="1685" spans="1:3" x14ac:dyDescent="0.2">
      <c r="A1685" s="514" t="s">
        <v>4009</v>
      </c>
      <c r="B1685" s="515" t="s">
        <v>2064</v>
      </c>
      <c r="C1685" s="516">
        <v>2148.9</v>
      </c>
    </row>
    <row r="1686" spans="1:3" x14ac:dyDescent="0.2">
      <c r="A1686" s="514" t="s">
        <v>4010</v>
      </c>
      <c r="B1686" s="515" t="s">
        <v>2070</v>
      </c>
      <c r="C1686" s="516">
        <v>3431.28</v>
      </c>
    </row>
    <row r="1687" spans="1:3" x14ac:dyDescent="0.2">
      <c r="A1687" s="514" t="s">
        <v>4011</v>
      </c>
      <c r="B1687" s="515" t="s">
        <v>2064</v>
      </c>
      <c r="C1687" s="516">
        <v>2148.9</v>
      </c>
    </row>
    <row r="1688" spans="1:3" x14ac:dyDescent="0.2">
      <c r="A1688" s="514" t="s">
        <v>4012</v>
      </c>
      <c r="B1688" s="515" t="s">
        <v>2064</v>
      </c>
      <c r="C1688" s="516">
        <v>2148.9</v>
      </c>
    </row>
    <row r="1689" spans="1:3" x14ac:dyDescent="0.2">
      <c r="A1689" s="514" t="s">
        <v>4013</v>
      </c>
      <c r="B1689" s="515" t="s">
        <v>2069</v>
      </c>
      <c r="C1689" s="516">
        <v>12109.57</v>
      </c>
    </row>
    <row r="1690" spans="1:3" x14ac:dyDescent="0.2">
      <c r="A1690" s="514" t="s">
        <v>4014</v>
      </c>
      <c r="B1690" s="515" t="s">
        <v>2068</v>
      </c>
      <c r="C1690" s="516">
        <v>60030.36</v>
      </c>
    </row>
    <row r="1691" spans="1:3" x14ac:dyDescent="0.2">
      <c r="A1691" s="514" t="s">
        <v>4015</v>
      </c>
      <c r="B1691" s="515" t="s">
        <v>2067</v>
      </c>
      <c r="C1691" s="516">
        <v>52870.44</v>
      </c>
    </row>
    <row r="1692" spans="1:3" x14ac:dyDescent="0.2">
      <c r="A1692" s="514" t="s">
        <v>4016</v>
      </c>
      <c r="B1692" s="515" t="s">
        <v>2073</v>
      </c>
      <c r="C1692" s="516">
        <v>0</v>
      </c>
    </row>
    <row r="1693" spans="1:3" x14ac:dyDescent="0.2">
      <c r="A1693" s="514" t="s">
        <v>4017</v>
      </c>
      <c r="B1693" s="515" t="s">
        <v>2081</v>
      </c>
      <c r="C1693" s="516">
        <v>3120</v>
      </c>
    </row>
    <row r="1694" spans="1:3" x14ac:dyDescent="0.2">
      <c r="A1694" s="514" t="s">
        <v>4018</v>
      </c>
      <c r="B1694" s="515" t="s">
        <v>2081</v>
      </c>
      <c r="C1694" s="516">
        <v>3120</v>
      </c>
    </row>
    <row r="1695" spans="1:3" x14ac:dyDescent="0.2">
      <c r="A1695" s="514" t="s">
        <v>4019</v>
      </c>
      <c r="B1695" s="515" t="s">
        <v>2081</v>
      </c>
      <c r="C1695" s="516">
        <v>3120</v>
      </c>
    </row>
    <row r="1696" spans="1:3" x14ac:dyDescent="0.2">
      <c r="A1696" s="514" t="s">
        <v>4020</v>
      </c>
      <c r="B1696" s="515" t="s">
        <v>2082</v>
      </c>
      <c r="C1696" s="516">
        <v>5717.1</v>
      </c>
    </row>
    <row r="1697" spans="1:3" x14ac:dyDescent="0.2">
      <c r="A1697" s="514" t="s">
        <v>4021</v>
      </c>
      <c r="B1697" s="515" t="s">
        <v>2082</v>
      </c>
      <c r="C1697" s="516">
        <v>5717.1</v>
      </c>
    </row>
    <row r="1698" spans="1:3" x14ac:dyDescent="0.2">
      <c r="A1698" s="514" t="s">
        <v>4022</v>
      </c>
      <c r="B1698" s="515" t="s">
        <v>2081</v>
      </c>
      <c r="C1698" s="516">
        <v>3120</v>
      </c>
    </row>
    <row r="1699" spans="1:3" x14ac:dyDescent="0.2">
      <c r="A1699" s="514" t="s">
        <v>4023</v>
      </c>
      <c r="B1699" s="515" t="s">
        <v>2081</v>
      </c>
      <c r="C1699" s="516">
        <v>3120</v>
      </c>
    </row>
    <row r="1700" spans="1:3" x14ac:dyDescent="0.2">
      <c r="A1700" s="514" t="s">
        <v>4024</v>
      </c>
      <c r="B1700" s="515" t="s">
        <v>2073</v>
      </c>
      <c r="C1700" s="516">
        <v>7895.9</v>
      </c>
    </row>
    <row r="1701" spans="1:3" x14ac:dyDescent="0.2">
      <c r="A1701" s="514" t="s">
        <v>4025</v>
      </c>
      <c r="B1701" s="515" t="s">
        <v>2073</v>
      </c>
      <c r="C1701" s="516">
        <v>6672.9</v>
      </c>
    </row>
    <row r="1702" spans="1:3" x14ac:dyDescent="0.2">
      <c r="A1702" s="514" t="s">
        <v>4026</v>
      </c>
      <c r="B1702" s="515" t="s">
        <v>2075</v>
      </c>
      <c r="C1702" s="516">
        <v>0</v>
      </c>
    </row>
    <row r="1703" spans="1:3" x14ac:dyDescent="0.2">
      <c r="A1703" s="514" t="s">
        <v>4027</v>
      </c>
      <c r="B1703" s="515" t="s">
        <v>2073</v>
      </c>
      <c r="C1703" s="516">
        <v>6672.9</v>
      </c>
    </row>
    <row r="1704" spans="1:3" x14ac:dyDescent="0.2">
      <c r="A1704" s="514" t="s">
        <v>4028</v>
      </c>
      <c r="B1704" s="515" t="s">
        <v>2074</v>
      </c>
      <c r="C1704" s="516">
        <v>0</v>
      </c>
    </row>
    <row r="1705" spans="1:3" x14ac:dyDescent="0.2">
      <c r="A1705" s="514" t="s">
        <v>4029</v>
      </c>
      <c r="B1705" s="515" t="s">
        <v>2082</v>
      </c>
      <c r="C1705" s="516">
        <v>5717.1</v>
      </c>
    </row>
    <row r="1706" spans="1:3" x14ac:dyDescent="0.2">
      <c r="A1706" s="514" t="s">
        <v>4030</v>
      </c>
      <c r="B1706" s="515" t="s">
        <v>2073</v>
      </c>
      <c r="C1706" s="516">
        <v>8129.35</v>
      </c>
    </row>
    <row r="1707" spans="1:3" x14ac:dyDescent="0.2">
      <c r="A1707" s="514" t="s">
        <v>4031</v>
      </c>
      <c r="B1707" s="515" t="s">
        <v>2073</v>
      </c>
      <c r="C1707" s="516">
        <v>8129.35</v>
      </c>
    </row>
    <row r="1708" spans="1:3" x14ac:dyDescent="0.2">
      <c r="A1708" s="514" t="s">
        <v>4032</v>
      </c>
      <c r="B1708" s="515" t="s">
        <v>2073</v>
      </c>
      <c r="C1708" s="516">
        <v>9183.7199999999993</v>
      </c>
    </row>
    <row r="1709" spans="1:3" x14ac:dyDescent="0.2">
      <c r="A1709" s="514" t="s">
        <v>4033</v>
      </c>
      <c r="B1709" s="515" t="s">
        <v>2080</v>
      </c>
      <c r="C1709" s="516">
        <v>3963.33</v>
      </c>
    </row>
    <row r="1710" spans="1:3" x14ac:dyDescent="0.2">
      <c r="A1710" s="514" t="s">
        <v>4034</v>
      </c>
      <c r="B1710" s="515" t="s">
        <v>2079</v>
      </c>
      <c r="C1710" s="516">
        <v>20544</v>
      </c>
    </row>
    <row r="1711" spans="1:3" x14ac:dyDescent="0.2">
      <c r="A1711" s="514" t="s">
        <v>4035</v>
      </c>
      <c r="B1711" s="515" t="s">
        <v>2078</v>
      </c>
      <c r="C1711" s="516">
        <v>11700</v>
      </c>
    </row>
    <row r="1712" spans="1:3" x14ac:dyDescent="0.2">
      <c r="A1712" s="514" t="s">
        <v>4036</v>
      </c>
      <c r="B1712" s="515" t="s">
        <v>2075</v>
      </c>
      <c r="C1712" s="516">
        <v>1007.5</v>
      </c>
    </row>
    <row r="1713" spans="1:3" x14ac:dyDescent="0.2">
      <c r="A1713" s="514" t="s">
        <v>4037</v>
      </c>
      <c r="B1713" s="515" t="s">
        <v>4038</v>
      </c>
      <c r="C1713" s="516">
        <v>1137.5</v>
      </c>
    </row>
    <row r="1714" spans="1:3" x14ac:dyDescent="0.2">
      <c r="A1714" s="514" t="s">
        <v>4039</v>
      </c>
      <c r="B1714" s="515" t="s">
        <v>2076</v>
      </c>
      <c r="C1714" s="516">
        <v>855.83</v>
      </c>
    </row>
    <row r="1715" spans="1:3" x14ac:dyDescent="0.2">
      <c r="A1715" s="514" t="s">
        <v>4040</v>
      </c>
      <c r="B1715" s="515" t="s">
        <v>4041</v>
      </c>
      <c r="C1715" s="516">
        <v>0</v>
      </c>
    </row>
    <row r="1716" spans="1:3" x14ac:dyDescent="0.2">
      <c r="A1716" s="514" t="s">
        <v>4042</v>
      </c>
      <c r="B1716" s="515" t="s">
        <v>2077</v>
      </c>
      <c r="C1716" s="516">
        <v>3600</v>
      </c>
    </row>
    <row r="1717" spans="1:3" x14ac:dyDescent="0.2">
      <c r="A1717" s="514" t="s">
        <v>4043</v>
      </c>
      <c r="B1717" s="515" t="s">
        <v>2118</v>
      </c>
      <c r="C1717" s="516">
        <v>140.69999999999999</v>
      </c>
    </row>
    <row r="1718" spans="1:3" x14ac:dyDescent="0.2">
      <c r="A1718" s="514" t="s">
        <v>4044</v>
      </c>
      <c r="B1718" s="515" t="s">
        <v>2118</v>
      </c>
      <c r="C1718" s="516">
        <v>140.69999999999999</v>
      </c>
    </row>
    <row r="1719" spans="1:3" x14ac:dyDescent="0.2">
      <c r="A1719" s="514" t="s">
        <v>4045</v>
      </c>
      <c r="B1719" s="515" t="s">
        <v>2118</v>
      </c>
      <c r="C1719" s="516">
        <v>140.69999999999999</v>
      </c>
    </row>
    <row r="1720" spans="1:3" x14ac:dyDescent="0.2">
      <c r="A1720" s="514" t="s">
        <v>4046</v>
      </c>
      <c r="B1720" s="515" t="s">
        <v>2118</v>
      </c>
      <c r="C1720" s="516">
        <v>140.69999999999999</v>
      </c>
    </row>
    <row r="1721" spans="1:3" x14ac:dyDescent="0.2">
      <c r="A1721" s="514" t="s">
        <v>4047</v>
      </c>
      <c r="B1721" s="515" t="s">
        <v>2118</v>
      </c>
      <c r="C1721" s="516">
        <v>140.69999999999999</v>
      </c>
    </row>
    <row r="1722" spans="1:3" x14ac:dyDescent="0.2">
      <c r="A1722" s="514" t="s">
        <v>4048</v>
      </c>
      <c r="B1722" s="515" t="s">
        <v>2118</v>
      </c>
      <c r="C1722" s="516">
        <v>140.69999999999999</v>
      </c>
    </row>
    <row r="1723" spans="1:3" x14ac:dyDescent="0.2">
      <c r="A1723" s="514" t="s">
        <v>4049</v>
      </c>
      <c r="B1723" s="515" t="s">
        <v>2118</v>
      </c>
      <c r="C1723" s="516">
        <v>140.69999999999999</v>
      </c>
    </row>
    <row r="1724" spans="1:3" x14ac:dyDescent="0.2">
      <c r="A1724" s="514" t="s">
        <v>4050</v>
      </c>
      <c r="B1724" s="515" t="s">
        <v>2118</v>
      </c>
      <c r="C1724" s="516">
        <v>140.69999999999999</v>
      </c>
    </row>
    <row r="1725" spans="1:3" x14ac:dyDescent="0.2">
      <c r="A1725" s="514" t="s">
        <v>4051</v>
      </c>
      <c r="B1725" s="515" t="s">
        <v>2118</v>
      </c>
      <c r="C1725" s="516">
        <v>140.69999999999999</v>
      </c>
    </row>
    <row r="1726" spans="1:3" x14ac:dyDescent="0.2">
      <c r="A1726" s="514" t="s">
        <v>4052</v>
      </c>
      <c r="B1726" s="515" t="s">
        <v>2118</v>
      </c>
      <c r="C1726" s="516">
        <v>140.69999999999999</v>
      </c>
    </row>
    <row r="1727" spans="1:3" x14ac:dyDescent="0.2">
      <c r="A1727" s="514" t="s">
        <v>4053</v>
      </c>
      <c r="B1727" s="515" t="s">
        <v>2118</v>
      </c>
      <c r="C1727" s="516">
        <v>140.69999999999999</v>
      </c>
    </row>
    <row r="1728" spans="1:3" x14ac:dyDescent="0.2">
      <c r="A1728" s="514" t="s">
        <v>4054</v>
      </c>
      <c r="B1728" s="515" t="s">
        <v>2118</v>
      </c>
      <c r="C1728" s="516">
        <v>140.69999999999999</v>
      </c>
    </row>
    <row r="1729" spans="1:3" x14ac:dyDescent="0.2">
      <c r="A1729" s="514" t="s">
        <v>4055</v>
      </c>
      <c r="B1729" s="515" t="s">
        <v>2118</v>
      </c>
      <c r="C1729" s="516">
        <v>140.69999999999999</v>
      </c>
    </row>
    <row r="1730" spans="1:3" x14ac:dyDescent="0.2">
      <c r="A1730" s="514" t="s">
        <v>4056</v>
      </c>
      <c r="B1730" s="515" t="s">
        <v>2217</v>
      </c>
      <c r="C1730" s="516">
        <v>206488.78</v>
      </c>
    </row>
    <row r="1731" spans="1:3" x14ac:dyDescent="0.2">
      <c r="A1731" s="514" t="s">
        <v>4057</v>
      </c>
      <c r="B1731" s="515" t="s">
        <v>2191</v>
      </c>
      <c r="C1731" s="516">
        <v>405295.85</v>
      </c>
    </row>
    <row r="1732" spans="1:3" x14ac:dyDescent="0.2">
      <c r="A1732" s="514" t="s">
        <v>4058</v>
      </c>
      <c r="B1732" s="515" t="s">
        <v>2218</v>
      </c>
      <c r="C1732" s="516">
        <v>6608.81</v>
      </c>
    </row>
    <row r="1733" spans="1:3" x14ac:dyDescent="0.2">
      <c r="A1733" s="514" t="s">
        <v>4059</v>
      </c>
      <c r="B1733" s="515" t="s">
        <v>2218</v>
      </c>
      <c r="C1733" s="516">
        <v>6608.81</v>
      </c>
    </row>
    <row r="1734" spans="1:3" x14ac:dyDescent="0.2">
      <c r="A1734" s="514" t="s">
        <v>4060</v>
      </c>
      <c r="B1734" s="515" t="s">
        <v>2218</v>
      </c>
      <c r="C1734" s="516">
        <v>6608.81</v>
      </c>
    </row>
    <row r="1735" spans="1:3" x14ac:dyDescent="0.2">
      <c r="A1735" s="514" t="s">
        <v>4061</v>
      </c>
      <c r="B1735" s="515" t="s">
        <v>2218</v>
      </c>
      <c r="C1735" s="516">
        <v>6608.81</v>
      </c>
    </row>
    <row r="1736" spans="1:3" x14ac:dyDescent="0.2">
      <c r="A1736" s="514" t="s">
        <v>4062</v>
      </c>
      <c r="B1736" s="515" t="s">
        <v>2204</v>
      </c>
      <c r="C1736" s="516">
        <v>564.5</v>
      </c>
    </row>
    <row r="1737" spans="1:3" x14ac:dyDescent="0.2">
      <c r="A1737" s="514" t="s">
        <v>4063</v>
      </c>
      <c r="B1737" s="515" t="s">
        <v>2204</v>
      </c>
      <c r="C1737" s="516">
        <v>564.5</v>
      </c>
    </row>
    <row r="1738" spans="1:3" x14ac:dyDescent="0.2">
      <c r="A1738" s="514" t="s">
        <v>4064</v>
      </c>
      <c r="B1738" s="515" t="s">
        <v>2204</v>
      </c>
      <c r="C1738" s="516">
        <v>564.5</v>
      </c>
    </row>
    <row r="1739" spans="1:3" x14ac:dyDescent="0.2">
      <c r="A1739" s="514" t="s">
        <v>4065</v>
      </c>
      <c r="B1739" s="515" t="s">
        <v>2204</v>
      </c>
      <c r="C1739" s="516">
        <v>564.5</v>
      </c>
    </row>
    <row r="1740" spans="1:3" x14ac:dyDescent="0.2">
      <c r="A1740" s="514" t="s">
        <v>4066</v>
      </c>
      <c r="B1740" s="515" t="s">
        <v>2204</v>
      </c>
      <c r="C1740" s="516">
        <v>564.5</v>
      </c>
    </row>
    <row r="1741" spans="1:3" x14ac:dyDescent="0.2">
      <c r="A1741" s="514" t="s">
        <v>4067</v>
      </c>
      <c r="B1741" s="515" t="s">
        <v>2117</v>
      </c>
      <c r="C1741" s="516">
        <v>105.53</v>
      </c>
    </row>
    <row r="1742" spans="1:3" x14ac:dyDescent="0.2">
      <c r="A1742" s="514" t="s">
        <v>4068</v>
      </c>
      <c r="B1742" s="515" t="s">
        <v>2117</v>
      </c>
      <c r="C1742" s="516">
        <v>105.53</v>
      </c>
    </row>
    <row r="1743" spans="1:3" x14ac:dyDescent="0.2">
      <c r="A1743" s="514" t="s">
        <v>4069</v>
      </c>
      <c r="B1743" s="515" t="s">
        <v>2117</v>
      </c>
      <c r="C1743" s="516">
        <v>105.53</v>
      </c>
    </row>
    <row r="1744" spans="1:3" x14ac:dyDescent="0.2">
      <c r="A1744" s="514" t="s">
        <v>4070</v>
      </c>
      <c r="B1744" s="515" t="s">
        <v>2117</v>
      </c>
      <c r="C1744" s="516">
        <v>105.53</v>
      </c>
    </row>
    <row r="1745" spans="1:3" x14ac:dyDescent="0.2">
      <c r="A1745" s="514" t="s">
        <v>4071</v>
      </c>
      <c r="B1745" s="515" t="s">
        <v>2117</v>
      </c>
      <c r="C1745" s="516">
        <v>105.53</v>
      </c>
    </row>
    <row r="1746" spans="1:3" x14ac:dyDescent="0.2">
      <c r="A1746" s="514" t="s">
        <v>4072</v>
      </c>
      <c r="B1746" s="515" t="s">
        <v>2117</v>
      </c>
      <c r="C1746" s="516">
        <v>105.53</v>
      </c>
    </row>
    <row r="1747" spans="1:3" x14ac:dyDescent="0.2">
      <c r="A1747" s="514" t="s">
        <v>4073</v>
      </c>
      <c r="B1747" s="515" t="s">
        <v>2117</v>
      </c>
      <c r="C1747" s="516">
        <v>105.53</v>
      </c>
    </row>
    <row r="1748" spans="1:3" x14ac:dyDescent="0.2">
      <c r="A1748" s="514" t="s">
        <v>4074</v>
      </c>
      <c r="B1748" s="515" t="s">
        <v>2118</v>
      </c>
      <c r="C1748" s="516">
        <v>140.69999999999999</v>
      </c>
    </row>
    <row r="1749" spans="1:3" x14ac:dyDescent="0.2">
      <c r="A1749" s="514" t="s">
        <v>4075</v>
      </c>
      <c r="B1749" s="515" t="s">
        <v>2118</v>
      </c>
      <c r="C1749" s="516">
        <v>140.69999999999999</v>
      </c>
    </row>
    <row r="1750" spans="1:3" x14ac:dyDescent="0.2">
      <c r="A1750" s="514" t="s">
        <v>4076</v>
      </c>
      <c r="B1750" s="515" t="s">
        <v>2118</v>
      </c>
      <c r="C1750" s="516">
        <v>140.69999999999999</v>
      </c>
    </row>
    <row r="1751" spans="1:3" x14ac:dyDescent="0.2">
      <c r="A1751" s="514" t="s">
        <v>4077</v>
      </c>
      <c r="B1751" s="515" t="s">
        <v>2118</v>
      </c>
      <c r="C1751" s="516">
        <v>140.69999999999999</v>
      </c>
    </row>
    <row r="1752" spans="1:3" x14ac:dyDescent="0.2">
      <c r="A1752" s="514" t="s">
        <v>4078</v>
      </c>
      <c r="B1752" s="515" t="s">
        <v>2125</v>
      </c>
      <c r="C1752" s="516">
        <v>308.7</v>
      </c>
    </row>
    <row r="1753" spans="1:3" x14ac:dyDescent="0.2">
      <c r="A1753" s="514" t="s">
        <v>4079</v>
      </c>
      <c r="B1753" s="515" t="s">
        <v>2125</v>
      </c>
      <c r="C1753" s="516">
        <v>308.7</v>
      </c>
    </row>
    <row r="1754" spans="1:3" x14ac:dyDescent="0.2">
      <c r="A1754" s="514" t="s">
        <v>4080</v>
      </c>
      <c r="B1754" s="515" t="s">
        <v>2125</v>
      </c>
      <c r="C1754" s="516">
        <v>308.7</v>
      </c>
    </row>
    <row r="1755" spans="1:3" x14ac:dyDescent="0.2">
      <c r="A1755" s="514" t="s">
        <v>4081</v>
      </c>
      <c r="B1755" s="515" t="s">
        <v>2125</v>
      </c>
      <c r="C1755" s="516">
        <v>308.7</v>
      </c>
    </row>
    <row r="1756" spans="1:3" x14ac:dyDescent="0.2">
      <c r="A1756" s="514" t="s">
        <v>4082</v>
      </c>
      <c r="B1756" s="515" t="s">
        <v>2124</v>
      </c>
      <c r="C1756" s="516">
        <v>238.35</v>
      </c>
    </row>
    <row r="1757" spans="1:3" x14ac:dyDescent="0.2">
      <c r="A1757" s="514" t="s">
        <v>4083</v>
      </c>
      <c r="B1757" s="515" t="s">
        <v>2124</v>
      </c>
      <c r="C1757" s="516">
        <v>238.35</v>
      </c>
    </row>
    <row r="1758" spans="1:3" x14ac:dyDescent="0.2">
      <c r="A1758" s="514" t="s">
        <v>4084</v>
      </c>
      <c r="B1758" s="515" t="s">
        <v>2124</v>
      </c>
      <c r="C1758" s="516">
        <v>238.35</v>
      </c>
    </row>
    <row r="1759" spans="1:3" x14ac:dyDescent="0.2">
      <c r="A1759" s="514" t="s">
        <v>4085</v>
      </c>
      <c r="B1759" s="515" t="s">
        <v>2124</v>
      </c>
      <c r="C1759" s="516">
        <v>238.35</v>
      </c>
    </row>
    <row r="1760" spans="1:3" x14ac:dyDescent="0.2">
      <c r="A1760" s="514" t="s">
        <v>4086</v>
      </c>
      <c r="B1760" s="515" t="s">
        <v>2124</v>
      </c>
      <c r="C1760" s="516">
        <v>238.35</v>
      </c>
    </row>
    <row r="1761" spans="1:3" x14ac:dyDescent="0.2">
      <c r="A1761" s="514" t="s">
        <v>4087</v>
      </c>
      <c r="B1761" s="515" t="s">
        <v>2123</v>
      </c>
      <c r="C1761" s="516">
        <v>210.21</v>
      </c>
    </row>
    <row r="1762" spans="1:3" x14ac:dyDescent="0.2">
      <c r="A1762" s="514" t="s">
        <v>4088</v>
      </c>
      <c r="B1762" s="515" t="s">
        <v>2123</v>
      </c>
      <c r="C1762" s="516">
        <v>210.21</v>
      </c>
    </row>
    <row r="1763" spans="1:3" x14ac:dyDescent="0.2">
      <c r="A1763" s="514" t="s">
        <v>4089</v>
      </c>
      <c r="B1763" s="515" t="s">
        <v>2123</v>
      </c>
      <c r="C1763" s="516">
        <v>210.21</v>
      </c>
    </row>
    <row r="1764" spans="1:3" x14ac:dyDescent="0.2">
      <c r="A1764" s="514" t="s">
        <v>4090</v>
      </c>
      <c r="B1764" s="515" t="s">
        <v>2123</v>
      </c>
      <c r="C1764" s="516">
        <v>210.21</v>
      </c>
    </row>
    <row r="1765" spans="1:3" x14ac:dyDescent="0.2">
      <c r="A1765" s="514" t="s">
        <v>4091</v>
      </c>
      <c r="B1765" s="515" t="s">
        <v>2123</v>
      </c>
      <c r="C1765" s="516">
        <v>210.21</v>
      </c>
    </row>
    <row r="1766" spans="1:3" x14ac:dyDescent="0.2">
      <c r="A1766" s="514" t="s">
        <v>4092</v>
      </c>
      <c r="B1766" s="515" t="s">
        <v>2122</v>
      </c>
      <c r="C1766" s="516">
        <v>189.11</v>
      </c>
    </row>
    <row r="1767" spans="1:3" x14ac:dyDescent="0.2">
      <c r="A1767" s="514" t="s">
        <v>4093</v>
      </c>
      <c r="B1767" s="515" t="s">
        <v>2122</v>
      </c>
      <c r="C1767" s="516">
        <v>189.11</v>
      </c>
    </row>
    <row r="1768" spans="1:3" x14ac:dyDescent="0.2">
      <c r="A1768" s="514" t="s">
        <v>4094</v>
      </c>
      <c r="B1768" s="515" t="s">
        <v>2122</v>
      </c>
      <c r="C1768" s="516">
        <v>189.11</v>
      </c>
    </row>
    <row r="1769" spans="1:3" x14ac:dyDescent="0.2">
      <c r="A1769" s="514" t="s">
        <v>4095</v>
      </c>
      <c r="B1769" s="515" t="s">
        <v>2122</v>
      </c>
      <c r="C1769" s="516">
        <v>189.11</v>
      </c>
    </row>
    <row r="1770" spans="1:3" x14ac:dyDescent="0.2">
      <c r="A1770" s="514" t="s">
        <v>4096</v>
      </c>
      <c r="B1770" s="515" t="s">
        <v>2122</v>
      </c>
      <c r="C1770" s="516">
        <v>189.11</v>
      </c>
    </row>
    <row r="1771" spans="1:3" x14ac:dyDescent="0.2">
      <c r="A1771" s="514" t="s">
        <v>4097</v>
      </c>
      <c r="B1771" s="515" t="s">
        <v>2121</v>
      </c>
      <c r="C1771" s="516">
        <v>19841.22</v>
      </c>
    </row>
    <row r="1772" spans="1:3" x14ac:dyDescent="0.2">
      <c r="A1772" s="514" t="s">
        <v>4098</v>
      </c>
      <c r="B1772" s="515" t="s">
        <v>2121</v>
      </c>
      <c r="C1772" s="516">
        <v>19841.22</v>
      </c>
    </row>
    <row r="1773" spans="1:3" x14ac:dyDescent="0.2">
      <c r="A1773" s="514" t="s">
        <v>4099</v>
      </c>
      <c r="B1773" s="515" t="s">
        <v>2120</v>
      </c>
      <c r="C1773" s="516">
        <v>24055.5</v>
      </c>
    </row>
    <row r="1774" spans="1:3" x14ac:dyDescent="0.2">
      <c r="A1774" s="514" t="s">
        <v>4100</v>
      </c>
      <c r="B1774" s="515" t="s">
        <v>2120</v>
      </c>
      <c r="C1774" s="516">
        <v>24055.5</v>
      </c>
    </row>
    <row r="1775" spans="1:3" x14ac:dyDescent="0.2">
      <c r="A1775" s="514" t="s">
        <v>4101</v>
      </c>
      <c r="B1775" s="515" t="s">
        <v>2119</v>
      </c>
      <c r="C1775" s="516">
        <v>1974</v>
      </c>
    </row>
    <row r="1776" spans="1:3" x14ac:dyDescent="0.2">
      <c r="A1776" s="514" t="s">
        <v>4102</v>
      </c>
      <c r="B1776" s="515" t="s">
        <v>2119</v>
      </c>
      <c r="C1776" s="516">
        <v>1974</v>
      </c>
    </row>
    <row r="1777" spans="1:3" x14ac:dyDescent="0.2">
      <c r="A1777" s="514" t="s">
        <v>4103</v>
      </c>
      <c r="B1777" s="515" t="s">
        <v>2119</v>
      </c>
      <c r="C1777" s="516">
        <v>1974</v>
      </c>
    </row>
    <row r="1778" spans="1:3" x14ac:dyDescent="0.2">
      <c r="A1778" s="514" t="s">
        <v>4104</v>
      </c>
      <c r="B1778" s="515" t="s">
        <v>2119</v>
      </c>
      <c r="C1778" s="516">
        <v>1974</v>
      </c>
    </row>
    <row r="1779" spans="1:3" x14ac:dyDescent="0.2">
      <c r="A1779" s="514" t="s">
        <v>4105</v>
      </c>
      <c r="B1779" s="515" t="s">
        <v>2119</v>
      </c>
      <c r="C1779" s="516">
        <v>1974</v>
      </c>
    </row>
    <row r="1780" spans="1:3" x14ac:dyDescent="0.2">
      <c r="A1780" s="514" t="s">
        <v>4106</v>
      </c>
      <c r="B1780" s="515" t="s">
        <v>2119</v>
      </c>
      <c r="C1780" s="516">
        <v>1974</v>
      </c>
    </row>
    <row r="1781" spans="1:3" x14ac:dyDescent="0.2">
      <c r="A1781" s="514" t="s">
        <v>4107</v>
      </c>
      <c r="B1781" s="515" t="s">
        <v>2119</v>
      </c>
      <c r="C1781" s="516">
        <v>1974</v>
      </c>
    </row>
    <row r="1782" spans="1:3" x14ac:dyDescent="0.2">
      <c r="A1782" s="514" t="s">
        <v>4108</v>
      </c>
      <c r="B1782" s="515" t="s">
        <v>2119</v>
      </c>
      <c r="C1782" s="516">
        <v>1974</v>
      </c>
    </row>
    <row r="1783" spans="1:3" x14ac:dyDescent="0.2">
      <c r="A1783" s="514" t="s">
        <v>4109</v>
      </c>
      <c r="B1783" s="515" t="s">
        <v>2119</v>
      </c>
      <c r="C1783" s="516">
        <v>1974</v>
      </c>
    </row>
    <row r="1784" spans="1:3" x14ac:dyDescent="0.2">
      <c r="A1784" s="514" t="s">
        <v>4110</v>
      </c>
      <c r="B1784" s="515" t="s">
        <v>2119</v>
      </c>
      <c r="C1784" s="516">
        <v>1974</v>
      </c>
    </row>
    <row r="1785" spans="1:3" x14ac:dyDescent="0.2">
      <c r="A1785" s="514" t="s">
        <v>4111</v>
      </c>
      <c r="B1785" s="515" t="s">
        <v>2119</v>
      </c>
      <c r="C1785" s="516">
        <v>1974</v>
      </c>
    </row>
    <row r="1786" spans="1:3" x14ac:dyDescent="0.2">
      <c r="A1786" s="514" t="s">
        <v>4112</v>
      </c>
      <c r="B1786" s="515" t="s">
        <v>2119</v>
      </c>
      <c r="C1786" s="516">
        <v>1974</v>
      </c>
    </row>
    <row r="1787" spans="1:3" x14ac:dyDescent="0.2">
      <c r="A1787" s="514" t="s">
        <v>4113</v>
      </c>
      <c r="B1787" s="515" t="s">
        <v>2119</v>
      </c>
      <c r="C1787" s="516">
        <v>1974</v>
      </c>
    </row>
    <row r="1788" spans="1:3" x14ac:dyDescent="0.2">
      <c r="A1788" s="514" t="s">
        <v>4114</v>
      </c>
      <c r="B1788" s="515" t="s">
        <v>2119</v>
      </c>
      <c r="C1788" s="516">
        <v>1974</v>
      </c>
    </row>
    <row r="1789" spans="1:3" x14ac:dyDescent="0.2">
      <c r="A1789" s="514" t="s">
        <v>4115</v>
      </c>
      <c r="B1789" s="515" t="s">
        <v>2119</v>
      </c>
      <c r="C1789" s="516">
        <v>1974</v>
      </c>
    </row>
    <row r="1790" spans="1:3" x14ac:dyDescent="0.2">
      <c r="A1790" s="514" t="s">
        <v>4116</v>
      </c>
      <c r="B1790" s="515" t="s">
        <v>2118</v>
      </c>
      <c r="C1790" s="516">
        <v>140.69999999999999</v>
      </c>
    </row>
    <row r="1791" spans="1:3" x14ac:dyDescent="0.2">
      <c r="A1791" s="514" t="s">
        <v>4117</v>
      </c>
      <c r="B1791" s="515" t="s">
        <v>2118</v>
      </c>
      <c r="C1791" s="516">
        <v>140.69999999999999</v>
      </c>
    </row>
    <row r="1792" spans="1:3" x14ac:dyDescent="0.2">
      <c r="A1792" s="514" t="s">
        <v>4118</v>
      </c>
      <c r="B1792" s="515" t="s">
        <v>2118</v>
      </c>
      <c r="C1792" s="516">
        <v>140.69999999999999</v>
      </c>
    </row>
    <row r="1793" spans="1:3" x14ac:dyDescent="0.2">
      <c r="A1793" s="514" t="s">
        <v>4119</v>
      </c>
      <c r="B1793" s="515" t="s">
        <v>2202</v>
      </c>
      <c r="C1793" s="516">
        <v>726.96</v>
      </c>
    </row>
    <row r="1794" spans="1:3" x14ac:dyDescent="0.2">
      <c r="A1794" s="514" t="s">
        <v>4120</v>
      </c>
      <c r="B1794" s="515" t="s">
        <v>2202</v>
      </c>
      <c r="C1794" s="516">
        <v>726.96</v>
      </c>
    </row>
    <row r="1795" spans="1:3" x14ac:dyDescent="0.2">
      <c r="A1795" s="514" t="s">
        <v>4121</v>
      </c>
      <c r="B1795" s="515" t="s">
        <v>2203</v>
      </c>
      <c r="C1795" s="516">
        <v>1693.56</v>
      </c>
    </row>
    <row r="1796" spans="1:3" x14ac:dyDescent="0.2">
      <c r="A1796" s="514" t="s">
        <v>4122</v>
      </c>
      <c r="B1796" s="515" t="s">
        <v>2204</v>
      </c>
      <c r="C1796" s="516">
        <v>1621.51</v>
      </c>
    </row>
    <row r="1797" spans="1:3" x14ac:dyDescent="0.2">
      <c r="A1797" s="514" t="s">
        <v>4123</v>
      </c>
      <c r="B1797" s="515" t="s">
        <v>2204</v>
      </c>
      <c r="C1797" s="516">
        <v>1621.51</v>
      </c>
    </row>
    <row r="1798" spans="1:3" x14ac:dyDescent="0.2">
      <c r="A1798" s="514" t="s">
        <v>4124</v>
      </c>
      <c r="B1798" s="515" t="s">
        <v>2204</v>
      </c>
      <c r="C1798" s="516">
        <v>1621.51</v>
      </c>
    </row>
    <row r="1799" spans="1:3" x14ac:dyDescent="0.2">
      <c r="A1799" s="514" t="s">
        <v>4125</v>
      </c>
      <c r="B1799" s="515" t="s">
        <v>2204</v>
      </c>
      <c r="C1799" s="516">
        <v>1621.51</v>
      </c>
    </row>
    <row r="1800" spans="1:3" x14ac:dyDescent="0.2">
      <c r="A1800" s="514" t="s">
        <v>4126</v>
      </c>
      <c r="B1800" s="515" t="s">
        <v>2111</v>
      </c>
      <c r="C1800" s="516">
        <v>16.670000000000002</v>
      </c>
    </row>
    <row r="1801" spans="1:3" x14ac:dyDescent="0.2">
      <c r="A1801" s="514" t="s">
        <v>4127</v>
      </c>
      <c r="B1801" s="515" t="s">
        <v>2111</v>
      </c>
      <c r="C1801" s="516">
        <v>16.670000000000002</v>
      </c>
    </row>
    <row r="1802" spans="1:3" x14ac:dyDescent="0.2">
      <c r="A1802" s="514" t="s">
        <v>4128</v>
      </c>
      <c r="B1802" s="515" t="s">
        <v>2111</v>
      </c>
      <c r="C1802" s="516">
        <v>16.670000000000002</v>
      </c>
    </row>
    <row r="1803" spans="1:3" x14ac:dyDescent="0.2">
      <c r="A1803" s="514" t="s">
        <v>4129</v>
      </c>
      <c r="B1803" s="515" t="s">
        <v>2111</v>
      </c>
      <c r="C1803" s="516">
        <v>16.670000000000002</v>
      </c>
    </row>
    <row r="1804" spans="1:3" x14ac:dyDescent="0.2">
      <c r="A1804" s="514" t="s">
        <v>4130</v>
      </c>
      <c r="B1804" s="515" t="s">
        <v>2111</v>
      </c>
      <c r="C1804" s="516">
        <v>16.670000000000002</v>
      </c>
    </row>
    <row r="1805" spans="1:3" x14ac:dyDescent="0.2">
      <c r="A1805" s="514" t="s">
        <v>4131</v>
      </c>
      <c r="B1805" s="515" t="s">
        <v>2111</v>
      </c>
      <c r="C1805" s="516">
        <v>16.670000000000002</v>
      </c>
    </row>
    <row r="1806" spans="1:3" x14ac:dyDescent="0.2">
      <c r="A1806" s="514" t="s">
        <v>4132</v>
      </c>
      <c r="B1806" s="515" t="s">
        <v>2111</v>
      </c>
      <c r="C1806" s="516">
        <v>16.670000000000002</v>
      </c>
    </row>
    <row r="1807" spans="1:3" x14ac:dyDescent="0.2">
      <c r="A1807" s="514" t="s">
        <v>4133</v>
      </c>
      <c r="B1807" s="515" t="s">
        <v>2111</v>
      </c>
      <c r="C1807" s="516">
        <v>16.670000000000002</v>
      </c>
    </row>
    <row r="1808" spans="1:3" x14ac:dyDescent="0.2">
      <c r="A1808" s="514" t="s">
        <v>4134</v>
      </c>
      <c r="B1808" s="515" t="s">
        <v>2111</v>
      </c>
      <c r="C1808" s="516">
        <v>16.670000000000002</v>
      </c>
    </row>
    <row r="1809" spans="1:3" x14ac:dyDescent="0.2">
      <c r="A1809" s="514" t="s">
        <v>4135</v>
      </c>
      <c r="B1809" s="515" t="s">
        <v>2111</v>
      </c>
      <c r="C1809" s="516">
        <v>16.670000000000002</v>
      </c>
    </row>
    <row r="1810" spans="1:3" x14ac:dyDescent="0.2">
      <c r="A1810" s="514" t="s">
        <v>4136</v>
      </c>
      <c r="B1810" s="515" t="s">
        <v>2113</v>
      </c>
      <c r="C1810" s="516">
        <v>50</v>
      </c>
    </row>
    <row r="1811" spans="1:3" x14ac:dyDescent="0.2">
      <c r="A1811" s="514" t="s">
        <v>4137</v>
      </c>
      <c r="B1811" s="515" t="s">
        <v>2113</v>
      </c>
      <c r="C1811" s="516">
        <v>50</v>
      </c>
    </row>
    <row r="1812" spans="1:3" x14ac:dyDescent="0.2">
      <c r="A1812" s="514" t="s">
        <v>4138</v>
      </c>
      <c r="B1812" s="515" t="s">
        <v>2113</v>
      </c>
      <c r="C1812" s="516">
        <v>50</v>
      </c>
    </row>
    <row r="1813" spans="1:3" x14ac:dyDescent="0.2">
      <c r="A1813" s="514" t="s">
        <v>4139</v>
      </c>
      <c r="B1813" s="515" t="s">
        <v>2113</v>
      </c>
      <c r="C1813" s="516">
        <v>50</v>
      </c>
    </row>
    <row r="1814" spans="1:3" x14ac:dyDescent="0.2">
      <c r="A1814" s="514" t="s">
        <v>4140</v>
      </c>
      <c r="B1814" s="515" t="s">
        <v>2113</v>
      </c>
      <c r="C1814" s="516">
        <v>50</v>
      </c>
    </row>
    <row r="1815" spans="1:3" x14ac:dyDescent="0.2">
      <c r="A1815" s="514" t="s">
        <v>4141</v>
      </c>
      <c r="B1815" s="515" t="s">
        <v>2113</v>
      </c>
      <c r="C1815" s="516">
        <v>50</v>
      </c>
    </row>
    <row r="1816" spans="1:3" x14ac:dyDescent="0.2">
      <c r="A1816" s="514" t="s">
        <v>4142</v>
      </c>
      <c r="B1816" s="515" t="s">
        <v>2113</v>
      </c>
      <c r="C1816" s="516">
        <v>50</v>
      </c>
    </row>
    <row r="1817" spans="1:3" x14ac:dyDescent="0.2">
      <c r="A1817" s="514" t="s">
        <v>4143</v>
      </c>
      <c r="B1817" s="515" t="s">
        <v>2113</v>
      </c>
      <c r="C1817" s="516">
        <v>50</v>
      </c>
    </row>
    <row r="1818" spans="1:3" x14ac:dyDescent="0.2">
      <c r="A1818" s="514" t="s">
        <v>4144</v>
      </c>
      <c r="B1818" s="515" t="s">
        <v>2202</v>
      </c>
      <c r="C1818" s="516">
        <v>726.96</v>
      </c>
    </row>
    <row r="1819" spans="1:3" x14ac:dyDescent="0.2">
      <c r="A1819" s="514" t="s">
        <v>4145</v>
      </c>
      <c r="B1819" s="515" t="s">
        <v>2112</v>
      </c>
      <c r="C1819" s="516">
        <v>14.07</v>
      </c>
    </row>
    <row r="1820" spans="1:3" x14ac:dyDescent="0.2">
      <c r="A1820" s="514" t="s">
        <v>4146</v>
      </c>
      <c r="B1820" s="515" t="s">
        <v>2112</v>
      </c>
      <c r="C1820" s="516">
        <v>14.07</v>
      </c>
    </row>
    <row r="1821" spans="1:3" x14ac:dyDescent="0.2">
      <c r="A1821" s="514" t="s">
        <v>4147</v>
      </c>
      <c r="B1821" s="515" t="s">
        <v>2112</v>
      </c>
      <c r="C1821" s="516">
        <v>14.07</v>
      </c>
    </row>
    <row r="1822" spans="1:3" x14ac:dyDescent="0.2">
      <c r="A1822" s="514" t="s">
        <v>4148</v>
      </c>
      <c r="B1822" s="515" t="s">
        <v>2112</v>
      </c>
      <c r="C1822" s="516">
        <v>14.07</v>
      </c>
    </row>
    <row r="1823" spans="1:3" x14ac:dyDescent="0.2">
      <c r="A1823" s="514" t="s">
        <v>4149</v>
      </c>
      <c r="B1823" s="515" t="s">
        <v>2113</v>
      </c>
      <c r="C1823" s="516">
        <v>21.11</v>
      </c>
    </row>
    <row r="1824" spans="1:3" x14ac:dyDescent="0.2">
      <c r="A1824" s="514" t="s">
        <v>4150</v>
      </c>
      <c r="B1824" s="515" t="s">
        <v>2113</v>
      </c>
      <c r="C1824" s="516">
        <v>21.11</v>
      </c>
    </row>
    <row r="1825" spans="1:3" x14ac:dyDescent="0.2">
      <c r="A1825" s="514" t="s">
        <v>4151</v>
      </c>
      <c r="B1825" s="515" t="s">
        <v>2113</v>
      </c>
      <c r="C1825" s="516">
        <v>21.11</v>
      </c>
    </row>
    <row r="1826" spans="1:3" x14ac:dyDescent="0.2">
      <c r="A1826" s="514" t="s">
        <v>4152</v>
      </c>
      <c r="B1826" s="515" t="s">
        <v>2113</v>
      </c>
      <c r="C1826" s="516">
        <v>21.11</v>
      </c>
    </row>
    <row r="1827" spans="1:3" x14ac:dyDescent="0.2">
      <c r="A1827" s="514" t="s">
        <v>4153</v>
      </c>
      <c r="B1827" s="515" t="s">
        <v>2113</v>
      </c>
      <c r="C1827" s="516">
        <v>21.11</v>
      </c>
    </row>
    <row r="1828" spans="1:3" x14ac:dyDescent="0.2">
      <c r="A1828" s="514" t="s">
        <v>4154</v>
      </c>
      <c r="B1828" s="515" t="s">
        <v>2113</v>
      </c>
      <c r="C1828" s="516">
        <v>21.11</v>
      </c>
    </row>
    <row r="1829" spans="1:3" x14ac:dyDescent="0.2">
      <c r="A1829" s="514" t="s">
        <v>4155</v>
      </c>
      <c r="B1829" s="515" t="s">
        <v>2113</v>
      </c>
      <c r="C1829" s="516">
        <v>21.11</v>
      </c>
    </row>
    <row r="1830" spans="1:3" x14ac:dyDescent="0.2">
      <c r="A1830" s="514" t="s">
        <v>4156</v>
      </c>
      <c r="B1830" s="515" t="s">
        <v>2113</v>
      </c>
      <c r="C1830" s="516">
        <v>21.11</v>
      </c>
    </row>
    <row r="1831" spans="1:3" x14ac:dyDescent="0.2">
      <c r="A1831" s="514" t="s">
        <v>4157</v>
      </c>
      <c r="B1831" s="515" t="s">
        <v>2113</v>
      </c>
      <c r="C1831" s="516">
        <v>21.11</v>
      </c>
    </row>
    <row r="1832" spans="1:3" x14ac:dyDescent="0.2">
      <c r="A1832" s="514" t="s">
        <v>4158</v>
      </c>
      <c r="B1832" s="515" t="s">
        <v>2113</v>
      </c>
      <c r="C1832" s="516">
        <v>21.11</v>
      </c>
    </row>
    <row r="1833" spans="1:3" x14ac:dyDescent="0.2">
      <c r="A1833" s="514" t="s">
        <v>4159</v>
      </c>
      <c r="B1833" s="515" t="s">
        <v>2113</v>
      </c>
      <c r="C1833" s="516">
        <v>21.11</v>
      </c>
    </row>
    <row r="1834" spans="1:3" x14ac:dyDescent="0.2">
      <c r="A1834" s="514" t="s">
        <v>4160</v>
      </c>
      <c r="B1834" s="515" t="s">
        <v>2113</v>
      </c>
      <c r="C1834" s="516">
        <v>21.11</v>
      </c>
    </row>
    <row r="1835" spans="1:3" x14ac:dyDescent="0.2">
      <c r="A1835" s="514" t="s">
        <v>4161</v>
      </c>
      <c r="B1835" s="515" t="s">
        <v>2113</v>
      </c>
      <c r="C1835" s="516">
        <v>21.11</v>
      </c>
    </row>
    <row r="1836" spans="1:3" x14ac:dyDescent="0.2">
      <c r="A1836" s="514" t="s">
        <v>4162</v>
      </c>
      <c r="B1836" s="515" t="s">
        <v>2113</v>
      </c>
      <c r="C1836" s="516">
        <v>21.11</v>
      </c>
    </row>
    <row r="1837" spans="1:3" x14ac:dyDescent="0.2">
      <c r="A1837" s="514" t="s">
        <v>4163</v>
      </c>
      <c r="B1837" s="515" t="s">
        <v>2201</v>
      </c>
      <c r="C1837" s="516">
        <v>626.98</v>
      </c>
    </row>
    <row r="1838" spans="1:3" x14ac:dyDescent="0.2">
      <c r="A1838" s="514" t="s">
        <v>4164</v>
      </c>
      <c r="B1838" s="515" t="s">
        <v>2201</v>
      </c>
      <c r="C1838" s="516">
        <v>626.98</v>
      </c>
    </row>
    <row r="1839" spans="1:3" x14ac:dyDescent="0.2">
      <c r="A1839" s="514" t="s">
        <v>4165</v>
      </c>
      <c r="B1839" s="515" t="s">
        <v>2125</v>
      </c>
      <c r="C1839" s="516">
        <v>693.64</v>
      </c>
    </row>
    <row r="1840" spans="1:3" x14ac:dyDescent="0.2">
      <c r="A1840" s="514" t="s">
        <v>4166</v>
      </c>
      <c r="B1840" s="515" t="s">
        <v>2125</v>
      </c>
      <c r="C1840" s="516">
        <v>693.64</v>
      </c>
    </row>
    <row r="1841" spans="1:3" x14ac:dyDescent="0.2">
      <c r="A1841" s="514" t="s">
        <v>4167</v>
      </c>
      <c r="B1841" s="515" t="s">
        <v>2125</v>
      </c>
      <c r="C1841" s="516">
        <v>693.64</v>
      </c>
    </row>
    <row r="1842" spans="1:3" x14ac:dyDescent="0.2">
      <c r="A1842" s="514" t="s">
        <v>4168</v>
      </c>
      <c r="B1842" s="515" t="s">
        <v>2125</v>
      </c>
      <c r="C1842" s="516">
        <v>693.64</v>
      </c>
    </row>
    <row r="1843" spans="1:3" x14ac:dyDescent="0.2">
      <c r="A1843" s="514" t="s">
        <v>4169</v>
      </c>
      <c r="B1843" s="515" t="s">
        <v>2202</v>
      </c>
      <c r="C1843" s="516">
        <v>726.96</v>
      </c>
    </row>
    <row r="1844" spans="1:3" x14ac:dyDescent="0.2">
      <c r="A1844" s="514" t="s">
        <v>4170</v>
      </c>
      <c r="B1844" s="515" t="s">
        <v>2118</v>
      </c>
      <c r="C1844" s="516">
        <v>333.32</v>
      </c>
    </row>
    <row r="1845" spans="1:3" x14ac:dyDescent="0.2">
      <c r="A1845" s="514" t="s">
        <v>4171</v>
      </c>
      <c r="B1845" s="515" t="s">
        <v>2118</v>
      </c>
      <c r="C1845" s="516">
        <v>333.32</v>
      </c>
    </row>
    <row r="1846" spans="1:3" x14ac:dyDescent="0.2">
      <c r="A1846" s="514" t="s">
        <v>4172</v>
      </c>
      <c r="B1846" s="515" t="s">
        <v>2118</v>
      </c>
      <c r="C1846" s="516">
        <v>333.32</v>
      </c>
    </row>
    <row r="1847" spans="1:3" x14ac:dyDescent="0.2">
      <c r="A1847" s="514" t="s">
        <v>4173</v>
      </c>
      <c r="B1847" s="515" t="s">
        <v>2118</v>
      </c>
      <c r="C1847" s="516">
        <v>333.32</v>
      </c>
    </row>
    <row r="1848" spans="1:3" x14ac:dyDescent="0.2">
      <c r="A1848" s="514" t="s">
        <v>4174</v>
      </c>
      <c r="B1848" s="515" t="s">
        <v>2118</v>
      </c>
      <c r="C1848" s="516">
        <v>333.32</v>
      </c>
    </row>
    <row r="1849" spans="1:3" x14ac:dyDescent="0.2">
      <c r="A1849" s="514" t="s">
        <v>4175</v>
      </c>
      <c r="B1849" s="515" t="s">
        <v>2118</v>
      </c>
      <c r="C1849" s="516">
        <v>333.32</v>
      </c>
    </row>
    <row r="1850" spans="1:3" x14ac:dyDescent="0.2">
      <c r="A1850" s="514" t="s">
        <v>4176</v>
      </c>
      <c r="B1850" s="515" t="s">
        <v>2190</v>
      </c>
      <c r="C1850" s="516">
        <v>231935.27</v>
      </c>
    </row>
    <row r="1851" spans="1:3" x14ac:dyDescent="0.2">
      <c r="A1851" s="514" t="s">
        <v>4177</v>
      </c>
      <c r="B1851" s="515" t="s">
        <v>2205</v>
      </c>
      <c r="C1851" s="516">
        <v>5445.97</v>
      </c>
    </row>
    <row r="1852" spans="1:3" x14ac:dyDescent="0.2">
      <c r="A1852" s="514" t="s">
        <v>4178</v>
      </c>
      <c r="B1852" s="515" t="s">
        <v>2205</v>
      </c>
      <c r="C1852" s="516">
        <v>5445.97</v>
      </c>
    </row>
    <row r="1853" spans="1:3" x14ac:dyDescent="0.2">
      <c r="A1853" s="514" t="s">
        <v>4179</v>
      </c>
      <c r="B1853" s="515" t="s">
        <v>2206</v>
      </c>
      <c r="C1853" s="516">
        <v>18187.47</v>
      </c>
    </row>
    <row r="1854" spans="1:3" x14ac:dyDescent="0.2">
      <c r="A1854" s="514" t="s">
        <v>4180</v>
      </c>
      <c r="B1854" s="515" t="s">
        <v>2206</v>
      </c>
      <c r="C1854" s="516">
        <v>18187.47</v>
      </c>
    </row>
    <row r="1855" spans="1:3" x14ac:dyDescent="0.2">
      <c r="A1855" s="514" t="s">
        <v>4181</v>
      </c>
      <c r="B1855" s="515" t="s">
        <v>2207</v>
      </c>
      <c r="C1855" s="516">
        <v>5882.66</v>
      </c>
    </row>
    <row r="1856" spans="1:3" x14ac:dyDescent="0.2">
      <c r="A1856" s="514" t="s">
        <v>4182</v>
      </c>
      <c r="B1856" s="515" t="s">
        <v>2207</v>
      </c>
      <c r="C1856" s="516">
        <v>5882.66</v>
      </c>
    </row>
    <row r="1857" spans="1:3" x14ac:dyDescent="0.2">
      <c r="A1857" s="514" t="s">
        <v>4183</v>
      </c>
      <c r="B1857" s="515" t="s">
        <v>2208</v>
      </c>
      <c r="C1857" s="516">
        <v>4392.7299999999996</v>
      </c>
    </row>
    <row r="1858" spans="1:3" x14ac:dyDescent="0.2">
      <c r="A1858" s="514" t="s">
        <v>4184</v>
      </c>
      <c r="B1858" s="515" t="s">
        <v>2209</v>
      </c>
      <c r="C1858" s="516">
        <v>5189.07</v>
      </c>
    </row>
    <row r="1859" spans="1:3" x14ac:dyDescent="0.2">
      <c r="A1859" s="514" t="s">
        <v>4185</v>
      </c>
      <c r="B1859" s="515" t="s">
        <v>2210</v>
      </c>
      <c r="C1859" s="516">
        <v>2671.61</v>
      </c>
    </row>
    <row r="1860" spans="1:3" x14ac:dyDescent="0.2">
      <c r="A1860" s="514" t="s">
        <v>4186</v>
      </c>
      <c r="B1860" s="515" t="s">
        <v>2211</v>
      </c>
      <c r="C1860" s="516">
        <v>19446.189999999999</v>
      </c>
    </row>
    <row r="1861" spans="1:3" x14ac:dyDescent="0.2">
      <c r="A1861" s="514" t="s">
        <v>4187</v>
      </c>
      <c r="B1861" s="515" t="s">
        <v>2212</v>
      </c>
      <c r="C1861" s="516">
        <v>7655.17</v>
      </c>
    </row>
    <row r="1862" spans="1:3" x14ac:dyDescent="0.2">
      <c r="A1862" s="514" t="s">
        <v>4188</v>
      </c>
      <c r="B1862" s="515" t="s">
        <v>2213</v>
      </c>
      <c r="C1862" s="516">
        <v>2851.42</v>
      </c>
    </row>
    <row r="1863" spans="1:3" x14ac:dyDescent="0.2">
      <c r="A1863" s="514" t="s">
        <v>4189</v>
      </c>
      <c r="B1863" s="515" t="s">
        <v>2214</v>
      </c>
      <c r="C1863" s="516">
        <v>8477.2099999999991</v>
      </c>
    </row>
    <row r="1864" spans="1:3" x14ac:dyDescent="0.2">
      <c r="A1864" s="514" t="s">
        <v>4190</v>
      </c>
      <c r="B1864" s="515" t="s">
        <v>2215</v>
      </c>
      <c r="C1864" s="516">
        <v>7423.99</v>
      </c>
    </row>
    <row r="1865" spans="1:3" x14ac:dyDescent="0.2">
      <c r="A1865" s="514" t="s">
        <v>4191</v>
      </c>
      <c r="B1865" s="515" t="s">
        <v>2216</v>
      </c>
      <c r="C1865" s="516">
        <v>3570.7</v>
      </c>
    </row>
    <row r="1866" spans="1:3" x14ac:dyDescent="0.2">
      <c r="A1866" s="514" t="s">
        <v>4192</v>
      </c>
      <c r="B1866" s="515" t="s">
        <v>2216</v>
      </c>
      <c r="C1866" s="516">
        <v>3570.7</v>
      </c>
    </row>
    <row r="1867" spans="1:3" x14ac:dyDescent="0.2">
      <c r="A1867" s="514" t="s">
        <v>4193</v>
      </c>
      <c r="B1867" s="515" t="s">
        <v>2216</v>
      </c>
      <c r="C1867" s="516">
        <v>3570.7</v>
      </c>
    </row>
    <row r="1868" spans="1:3" x14ac:dyDescent="0.2">
      <c r="A1868" s="514" t="s">
        <v>4194</v>
      </c>
      <c r="B1868" s="515" t="s">
        <v>2216</v>
      </c>
      <c r="C1868" s="516">
        <v>3570.7</v>
      </c>
    </row>
    <row r="1869" spans="1:3" x14ac:dyDescent="0.2">
      <c r="A1869" s="514" t="s">
        <v>4195</v>
      </c>
      <c r="B1869" s="515" t="s">
        <v>2118</v>
      </c>
      <c r="C1869" s="516">
        <v>333.32</v>
      </c>
    </row>
    <row r="1870" spans="1:3" x14ac:dyDescent="0.2">
      <c r="A1870" s="514" t="s">
        <v>4196</v>
      </c>
      <c r="B1870" s="515" t="s">
        <v>2113</v>
      </c>
      <c r="C1870" s="516">
        <v>50</v>
      </c>
    </row>
    <row r="1871" spans="1:3" x14ac:dyDescent="0.2">
      <c r="A1871" s="514" t="s">
        <v>4197</v>
      </c>
      <c r="B1871" s="515" t="s">
        <v>2113</v>
      </c>
      <c r="C1871" s="516">
        <v>50</v>
      </c>
    </row>
    <row r="1872" spans="1:3" x14ac:dyDescent="0.2">
      <c r="A1872" s="514" t="s">
        <v>4198</v>
      </c>
      <c r="B1872" s="515" t="s">
        <v>2114</v>
      </c>
      <c r="C1872" s="516">
        <v>83.33</v>
      </c>
    </row>
    <row r="1873" spans="1:3" x14ac:dyDescent="0.2">
      <c r="A1873" s="514" t="s">
        <v>4199</v>
      </c>
      <c r="B1873" s="515" t="s">
        <v>2114</v>
      </c>
      <c r="C1873" s="516">
        <v>83.33</v>
      </c>
    </row>
    <row r="1874" spans="1:3" x14ac:dyDescent="0.2">
      <c r="A1874" s="514" t="s">
        <v>4200</v>
      </c>
      <c r="B1874" s="515" t="s">
        <v>2114</v>
      </c>
      <c r="C1874" s="516">
        <v>83.33</v>
      </c>
    </row>
    <row r="1875" spans="1:3" x14ac:dyDescent="0.2">
      <c r="A1875" s="514" t="s">
        <v>4201</v>
      </c>
      <c r="B1875" s="515" t="s">
        <v>2114</v>
      </c>
      <c r="C1875" s="516">
        <v>83.33</v>
      </c>
    </row>
    <row r="1876" spans="1:3" x14ac:dyDescent="0.2">
      <c r="A1876" s="514" t="s">
        <v>4202</v>
      </c>
      <c r="B1876" s="515" t="s">
        <v>2114</v>
      </c>
      <c r="C1876" s="516">
        <v>83.33</v>
      </c>
    </row>
    <row r="1877" spans="1:3" x14ac:dyDescent="0.2">
      <c r="A1877" s="514" t="s">
        <v>4203</v>
      </c>
      <c r="B1877" s="515" t="s">
        <v>2114</v>
      </c>
      <c r="C1877" s="516">
        <v>83.33</v>
      </c>
    </row>
    <row r="1878" spans="1:3" x14ac:dyDescent="0.2">
      <c r="A1878" s="514" t="s">
        <v>4204</v>
      </c>
      <c r="B1878" s="515" t="s">
        <v>2114</v>
      </c>
      <c r="C1878" s="516">
        <v>83.33</v>
      </c>
    </row>
    <row r="1879" spans="1:3" x14ac:dyDescent="0.2">
      <c r="A1879" s="514" t="s">
        <v>4205</v>
      </c>
      <c r="B1879" s="515" t="s">
        <v>2114</v>
      </c>
      <c r="C1879" s="516">
        <v>83.33</v>
      </c>
    </row>
    <row r="1880" spans="1:3" x14ac:dyDescent="0.2">
      <c r="A1880" s="514" t="s">
        <v>4206</v>
      </c>
      <c r="B1880" s="515" t="s">
        <v>2114</v>
      </c>
      <c r="C1880" s="516">
        <v>83.33</v>
      </c>
    </row>
    <row r="1881" spans="1:3" x14ac:dyDescent="0.2">
      <c r="A1881" s="514" t="s">
        <v>4207</v>
      </c>
      <c r="B1881" s="515" t="s">
        <v>2114</v>
      </c>
      <c r="C1881" s="516">
        <v>83.33</v>
      </c>
    </row>
    <row r="1882" spans="1:3" x14ac:dyDescent="0.2">
      <c r="A1882" s="514" t="s">
        <v>4208</v>
      </c>
      <c r="B1882" s="515" t="s">
        <v>2116</v>
      </c>
      <c r="C1882" s="516">
        <v>166.66</v>
      </c>
    </row>
    <row r="1883" spans="1:3" x14ac:dyDescent="0.2">
      <c r="A1883" s="514" t="s">
        <v>4209</v>
      </c>
      <c r="B1883" s="515" t="s">
        <v>2116</v>
      </c>
      <c r="C1883" s="516">
        <v>166.66</v>
      </c>
    </row>
    <row r="1884" spans="1:3" x14ac:dyDescent="0.2">
      <c r="A1884" s="514" t="s">
        <v>4210</v>
      </c>
      <c r="B1884" s="515" t="s">
        <v>2116</v>
      </c>
      <c r="C1884" s="516">
        <v>166.66</v>
      </c>
    </row>
    <row r="1885" spans="1:3" x14ac:dyDescent="0.2">
      <c r="A1885" s="514" t="s">
        <v>4211</v>
      </c>
      <c r="B1885" s="515" t="s">
        <v>2116</v>
      </c>
      <c r="C1885" s="516">
        <v>166.66</v>
      </c>
    </row>
    <row r="1886" spans="1:3" x14ac:dyDescent="0.2">
      <c r="A1886" s="514" t="s">
        <v>4212</v>
      </c>
      <c r="B1886" s="515" t="s">
        <v>2116</v>
      </c>
      <c r="C1886" s="516">
        <v>166.66</v>
      </c>
    </row>
    <row r="1887" spans="1:3" x14ac:dyDescent="0.2">
      <c r="A1887" s="514" t="s">
        <v>4213</v>
      </c>
      <c r="B1887" s="515" t="s">
        <v>2116</v>
      </c>
      <c r="C1887" s="516">
        <v>166.66</v>
      </c>
    </row>
    <row r="1888" spans="1:3" x14ac:dyDescent="0.2">
      <c r="A1888" s="514" t="s">
        <v>4214</v>
      </c>
      <c r="B1888" s="515" t="s">
        <v>2116</v>
      </c>
      <c r="C1888" s="516">
        <v>166.66</v>
      </c>
    </row>
    <row r="1889" spans="1:3" x14ac:dyDescent="0.2">
      <c r="A1889" s="514" t="s">
        <v>4215</v>
      </c>
      <c r="B1889" s="515" t="s">
        <v>2116</v>
      </c>
      <c r="C1889" s="516">
        <v>166.66</v>
      </c>
    </row>
    <row r="1890" spans="1:3" x14ac:dyDescent="0.2">
      <c r="A1890" s="514" t="s">
        <v>4216</v>
      </c>
      <c r="B1890" s="515" t="s">
        <v>2116</v>
      </c>
      <c r="C1890" s="516">
        <v>166.66</v>
      </c>
    </row>
    <row r="1891" spans="1:3" x14ac:dyDescent="0.2">
      <c r="A1891" s="514" t="s">
        <v>4217</v>
      </c>
      <c r="B1891" s="515" t="s">
        <v>2116</v>
      </c>
      <c r="C1891" s="516">
        <v>166.66</v>
      </c>
    </row>
    <row r="1892" spans="1:3" x14ac:dyDescent="0.2">
      <c r="A1892" s="514" t="s">
        <v>4218</v>
      </c>
      <c r="B1892" s="515" t="s">
        <v>2118</v>
      </c>
      <c r="C1892" s="516">
        <v>333.32</v>
      </c>
    </row>
    <row r="1893" spans="1:3" x14ac:dyDescent="0.2">
      <c r="A1893" s="514" t="s">
        <v>4219</v>
      </c>
      <c r="B1893" s="515" t="s">
        <v>2118</v>
      </c>
      <c r="C1893" s="516">
        <v>333.32</v>
      </c>
    </row>
    <row r="1894" spans="1:3" x14ac:dyDescent="0.2">
      <c r="A1894" s="514" t="s">
        <v>4220</v>
      </c>
      <c r="B1894" s="515" t="s">
        <v>2118</v>
      </c>
      <c r="C1894" s="516">
        <v>333.32</v>
      </c>
    </row>
    <row r="1895" spans="1:3" x14ac:dyDescent="0.2">
      <c r="A1895" s="514" t="s">
        <v>4221</v>
      </c>
      <c r="B1895" s="515" t="s">
        <v>2204</v>
      </c>
      <c r="C1895" s="516">
        <v>564.5</v>
      </c>
    </row>
    <row r="1896" spans="1:3" x14ac:dyDescent="0.2">
      <c r="A1896" s="514" t="s">
        <v>4222</v>
      </c>
      <c r="B1896" s="515" t="s">
        <v>2204</v>
      </c>
      <c r="C1896" s="516">
        <v>564.5</v>
      </c>
    </row>
    <row r="1897" spans="1:3" x14ac:dyDescent="0.2">
      <c r="A1897" s="514" t="s">
        <v>4223</v>
      </c>
      <c r="B1897" s="515" t="s">
        <v>2204</v>
      </c>
      <c r="C1897" s="516">
        <v>564.5</v>
      </c>
    </row>
    <row r="1898" spans="1:3" x14ac:dyDescent="0.2">
      <c r="A1898" s="514" t="s">
        <v>4224</v>
      </c>
      <c r="B1898" s="515" t="s">
        <v>2204</v>
      </c>
      <c r="C1898" s="516">
        <v>564.5</v>
      </c>
    </row>
    <row r="1899" spans="1:3" x14ac:dyDescent="0.2">
      <c r="A1899" s="514" t="s">
        <v>4225</v>
      </c>
      <c r="B1899" s="515" t="s">
        <v>2204</v>
      </c>
      <c r="C1899" s="516">
        <v>564.5</v>
      </c>
    </row>
    <row r="1900" spans="1:3" x14ac:dyDescent="0.2">
      <c r="A1900" s="514" t="s">
        <v>4226</v>
      </c>
      <c r="B1900" s="515" t="s">
        <v>2204</v>
      </c>
      <c r="C1900" s="516">
        <v>564.5</v>
      </c>
    </row>
    <row r="1901" spans="1:3" x14ac:dyDescent="0.2">
      <c r="A1901" s="514" t="s">
        <v>4227</v>
      </c>
      <c r="B1901" s="515" t="s">
        <v>2204</v>
      </c>
      <c r="C1901" s="516">
        <v>564.5</v>
      </c>
    </row>
    <row r="1902" spans="1:3" x14ac:dyDescent="0.2">
      <c r="A1902" s="514" t="s">
        <v>4228</v>
      </c>
      <c r="B1902" s="515" t="s">
        <v>2204</v>
      </c>
      <c r="C1902" s="516">
        <v>564.5</v>
      </c>
    </row>
    <row r="1903" spans="1:3" x14ac:dyDescent="0.2">
      <c r="A1903" s="514" t="s">
        <v>4229</v>
      </c>
      <c r="B1903" s="515" t="s">
        <v>2219</v>
      </c>
      <c r="C1903" s="516">
        <v>6060</v>
      </c>
    </row>
    <row r="1904" spans="1:3" x14ac:dyDescent="0.2">
      <c r="A1904" s="514" t="s">
        <v>4230</v>
      </c>
      <c r="B1904" s="515" t="s">
        <v>2220</v>
      </c>
      <c r="C1904" s="516">
        <v>149393.35999999999</v>
      </c>
    </row>
    <row r="1905" spans="1:4" x14ac:dyDescent="0.2">
      <c r="A1905" s="514" t="s">
        <v>4231</v>
      </c>
      <c r="B1905" s="515" t="s">
        <v>2099</v>
      </c>
      <c r="C1905" s="516">
        <v>22955.25</v>
      </c>
    </row>
    <row r="1906" spans="1:4" x14ac:dyDescent="0.2">
      <c r="A1906" s="514" t="s">
        <v>4232</v>
      </c>
      <c r="B1906" s="515" t="s">
        <v>2189</v>
      </c>
      <c r="C1906" s="516">
        <v>179989.13</v>
      </c>
      <c r="D1906" s="411"/>
    </row>
    <row r="1907" spans="1:4" x14ac:dyDescent="0.2">
      <c r="A1907" s="514" t="s">
        <v>4233</v>
      </c>
      <c r="B1907" s="515" t="s">
        <v>2221</v>
      </c>
      <c r="C1907" s="516">
        <v>23595.63</v>
      </c>
    </row>
    <row r="1908" spans="1:4" x14ac:dyDescent="0.2">
      <c r="A1908" s="514" t="s">
        <v>4234</v>
      </c>
      <c r="B1908" s="515" t="s">
        <v>2222</v>
      </c>
      <c r="C1908" s="516">
        <v>181273.82</v>
      </c>
    </row>
    <row r="1909" spans="1:4" x14ac:dyDescent="0.2">
      <c r="A1909" s="514" t="s">
        <v>4235</v>
      </c>
      <c r="B1909" s="515" t="s">
        <v>2223</v>
      </c>
      <c r="C1909" s="516">
        <v>39784.5</v>
      </c>
    </row>
    <row r="1910" spans="1:4" x14ac:dyDescent="0.2">
      <c r="A1910" s="514" t="s">
        <v>4236</v>
      </c>
      <c r="B1910" s="515" t="s">
        <v>2223</v>
      </c>
      <c r="C1910" s="516">
        <v>39784.5</v>
      </c>
    </row>
    <row r="1911" spans="1:4" x14ac:dyDescent="0.2">
      <c r="A1911" s="514" t="s">
        <v>4237</v>
      </c>
      <c r="B1911" s="515" t="s">
        <v>2223</v>
      </c>
      <c r="C1911" s="516">
        <v>39784.5</v>
      </c>
    </row>
    <row r="1912" spans="1:4" x14ac:dyDescent="0.2">
      <c r="A1912" s="514" t="s">
        <v>4238</v>
      </c>
      <c r="B1912" s="515" t="s">
        <v>2223</v>
      </c>
      <c r="C1912" s="516">
        <v>39784.5</v>
      </c>
    </row>
    <row r="1913" spans="1:4" x14ac:dyDescent="0.2">
      <c r="A1913" s="514" t="s">
        <v>4239</v>
      </c>
      <c r="B1913" s="515" t="s">
        <v>2223</v>
      </c>
      <c r="C1913" s="516">
        <v>39784.5</v>
      </c>
    </row>
    <row r="1914" spans="1:4" x14ac:dyDescent="0.2">
      <c r="A1914" s="514" t="s">
        <v>4240</v>
      </c>
      <c r="B1914" s="515" t="s">
        <v>2191</v>
      </c>
      <c r="C1914" s="516">
        <v>408419.09</v>
      </c>
    </row>
    <row r="1915" spans="1:4" x14ac:dyDescent="0.2">
      <c r="A1915" s="514" t="s">
        <v>4241</v>
      </c>
      <c r="B1915" s="515" t="s">
        <v>2224</v>
      </c>
      <c r="C1915" s="516">
        <v>40164.76</v>
      </c>
    </row>
    <row r="1916" spans="1:4" x14ac:dyDescent="0.2">
      <c r="A1916" s="514" t="s">
        <v>4242</v>
      </c>
      <c r="B1916" s="515" t="s">
        <v>2224</v>
      </c>
      <c r="C1916" s="516">
        <v>40164.76</v>
      </c>
    </row>
    <row r="1917" spans="1:4" x14ac:dyDescent="0.2">
      <c r="A1917" s="514" t="s">
        <v>4243</v>
      </c>
      <c r="B1917" s="515" t="s">
        <v>2224</v>
      </c>
      <c r="C1917" s="516">
        <v>40164.76</v>
      </c>
    </row>
    <row r="1918" spans="1:4" x14ac:dyDescent="0.2">
      <c r="A1918" s="514" t="s">
        <v>4244</v>
      </c>
      <c r="B1918" s="515" t="s">
        <v>2224</v>
      </c>
      <c r="C1918" s="516">
        <v>40164.76</v>
      </c>
    </row>
    <row r="1919" spans="1:4" x14ac:dyDescent="0.2">
      <c r="A1919" s="514" t="s">
        <v>4245</v>
      </c>
      <c r="B1919" s="515" t="s">
        <v>2123</v>
      </c>
      <c r="C1919" s="516">
        <v>460.32</v>
      </c>
    </row>
    <row r="1920" spans="1:4" x14ac:dyDescent="0.2">
      <c r="A1920" s="514" t="s">
        <v>4246</v>
      </c>
      <c r="B1920" s="515" t="s">
        <v>2123</v>
      </c>
      <c r="C1920" s="516">
        <v>460.32</v>
      </c>
    </row>
    <row r="1921" spans="1:3" x14ac:dyDescent="0.2">
      <c r="A1921" s="514" t="s">
        <v>4247</v>
      </c>
      <c r="B1921" s="515" t="s">
        <v>2123</v>
      </c>
      <c r="C1921" s="516">
        <v>460.32</v>
      </c>
    </row>
    <row r="1922" spans="1:3" x14ac:dyDescent="0.2">
      <c r="A1922" s="514" t="s">
        <v>4248</v>
      </c>
      <c r="B1922" s="515" t="s">
        <v>2123</v>
      </c>
      <c r="C1922" s="516">
        <v>460.32</v>
      </c>
    </row>
    <row r="1923" spans="1:3" x14ac:dyDescent="0.2">
      <c r="A1923" s="514" t="s">
        <v>4249</v>
      </c>
      <c r="B1923" s="515" t="s">
        <v>2198</v>
      </c>
      <c r="C1923" s="516">
        <v>493.65</v>
      </c>
    </row>
    <row r="1924" spans="1:3" x14ac:dyDescent="0.2">
      <c r="A1924" s="514" t="s">
        <v>4250</v>
      </c>
      <c r="B1924" s="515" t="s">
        <v>2198</v>
      </c>
      <c r="C1924" s="516">
        <v>493.65</v>
      </c>
    </row>
    <row r="1925" spans="1:3" x14ac:dyDescent="0.2">
      <c r="A1925" s="514" t="s">
        <v>4251</v>
      </c>
      <c r="B1925" s="515" t="s">
        <v>2198</v>
      </c>
      <c r="C1925" s="516">
        <v>493.65</v>
      </c>
    </row>
    <row r="1926" spans="1:3" x14ac:dyDescent="0.2">
      <c r="A1926" s="514" t="s">
        <v>4252</v>
      </c>
      <c r="B1926" s="515" t="s">
        <v>2198</v>
      </c>
      <c r="C1926" s="516">
        <v>493.65</v>
      </c>
    </row>
    <row r="1927" spans="1:3" x14ac:dyDescent="0.2">
      <c r="A1927" s="514" t="s">
        <v>4253</v>
      </c>
      <c r="B1927" s="515" t="s">
        <v>2124</v>
      </c>
      <c r="C1927" s="516">
        <v>526.99</v>
      </c>
    </row>
    <row r="1928" spans="1:3" x14ac:dyDescent="0.2">
      <c r="A1928" s="514" t="s">
        <v>4254</v>
      </c>
      <c r="B1928" s="515" t="s">
        <v>2124</v>
      </c>
      <c r="C1928" s="516">
        <v>526.99</v>
      </c>
    </row>
    <row r="1929" spans="1:3" x14ac:dyDescent="0.2">
      <c r="A1929" s="514" t="s">
        <v>4255</v>
      </c>
      <c r="B1929" s="515" t="s">
        <v>2124</v>
      </c>
      <c r="C1929" s="516">
        <v>526.99</v>
      </c>
    </row>
    <row r="1930" spans="1:3" x14ac:dyDescent="0.2">
      <c r="A1930" s="514" t="s">
        <v>4256</v>
      </c>
      <c r="B1930" s="515" t="s">
        <v>2124</v>
      </c>
      <c r="C1930" s="516">
        <v>526.99</v>
      </c>
    </row>
    <row r="1931" spans="1:3" x14ac:dyDescent="0.2">
      <c r="A1931" s="514" t="s">
        <v>4257</v>
      </c>
      <c r="B1931" s="515" t="s">
        <v>2199</v>
      </c>
      <c r="C1931" s="516">
        <v>560.30999999999995</v>
      </c>
    </row>
    <row r="1932" spans="1:3" x14ac:dyDescent="0.2">
      <c r="A1932" s="514" t="s">
        <v>4258</v>
      </c>
      <c r="B1932" s="515" t="s">
        <v>2199</v>
      </c>
      <c r="C1932" s="516">
        <v>560.30999999999995</v>
      </c>
    </row>
    <row r="1933" spans="1:3" x14ac:dyDescent="0.2">
      <c r="A1933" s="514" t="s">
        <v>4259</v>
      </c>
      <c r="B1933" s="515" t="s">
        <v>2199</v>
      </c>
      <c r="C1933" s="516">
        <v>560.30999999999995</v>
      </c>
    </row>
    <row r="1934" spans="1:3" x14ac:dyDescent="0.2">
      <c r="A1934" s="514" t="s">
        <v>4260</v>
      </c>
      <c r="B1934" s="515" t="s">
        <v>2199</v>
      </c>
      <c r="C1934" s="516">
        <v>560.30999999999995</v>
      </c>
    </row>
    <row r="1935" spans="1:3" x14ac:dyDescent="0.2">
      <c r="A1935" s="514" t="s">
        <v>4261</v>
      </c>
      <c r="B1935" s="515" t="s">
        <v>2200</v>
      </c>
      <c r="C1935" s="516">
        <v>593.64</v>
      </c>
    </row>
    <row r="1936" spans="1:3" x14ac:dyDescent="0.2">
      <c r="A1936" s="514" t="s">
        <v>4262</v>
      </c>
      <c r="B1936" s="515" t="s">
        <v>2200</v>
      </c>
      <c r="C1936" s="516">
        <v>593.64</v>
      </c>
    </row>
    <row r="1937" spans="1:3" x14ac:dyDescent="0.2">
      <c r="A1937" s="514" t="s">
        <v>4263</v>
      </c>
      <c r="B1937" s="515" t="s">
        <v>2200</v>
      </c>
      <c r="C1937" s="516">
        <v>593.64</v>
      </c>
    </row>
    <row r="1938" spans="1:3" x14ac:dyDescent="0.2">
      <c r="A1938" s="514" t="s">
        <v>4264</v>
      </c>
      <c r="B1938" s="515" t="s">
        <v>2200</v>
      </c>
      <c r="C1938" s="516">
        <v>593.64</v>
      </c>
    </row>
    <row r="1939" spans="1:3" x14ac:dyDescent="0.2">
      <c r="A1939" s="514" t="s">
        <v>4265</v>
      </c>
      <c r="B1939" s="515" t="s">
        <v>2200</v>
      </c>
      <c r="C1939" s="516">
        <v>593.64</v>
      </c>
    </row>
    <row r="1940" spans="1:3" x14ac:dyDescent="0.2">
      <c r="A1940" s="514" t="s">
        <v>4266</v>
      </c>
      <c r="B1940" s="515" t="s">
        <v>2201</v>
      </c>
      <c r="C1940" s="516">
        <v>626.98</v>
      </c>
    </row>
    <row r="1941" spans="1:3" x14ac:dyDescent="0.2">
      <c r="A1941" s="514" t="s">
        <v>4267</v>
      </c>
      <c r="B1941" s="515" t="s">
        <v>2201</v>
      </c>
      <c r="C1941" s="516">
        <v>626.98</v>
      </c>
    </row>
    <row r="1942" spans="1:3" x14ac:dyDescent="0.2">
      <c r="A1942" s="514" t="s">
        <v>4268</v>
      </c>
      <c r="B1942" s="515" t="s">
        <v>2204</v>
      </c>
      <c r="C1942" s="516">
        <v>564.5</v>
      </c>
    </row>
    <row r="1943" spans="1:3" x14ac:dyDescent="0.2">
      <c r="A1943" s="514" t="s">
        <v>4269</v>
      </c>
      <c r="B1943" s="515" t="s">
        <v>2224</v>
      </c>
      <c r="C1943" s="516">
        <v>40164.76</v>
      </c>
    </row>
    <row r="1944" spans="1:3" x14ac:dyDescent="0.2">
      <c r="A1944" s="514" t="s">
        <v>4270</v>
      </c>
      <c r="B1944" s="515" t="s">
        <v>2227</v>
      </c>
      <c r="C1944" s="516">
        <v>489.87</v>
      </c>
    </row>
    <row r="1945" spans="1:3" x14ac:dyDescent="0.2">
      <c r="A1945" s="514" t="s">
        <v>4271</v>
      </c>
      <c r="B1945" s="515" t="s">
        <v>2227</v>
      </c>
      <c r="C1945" s="516">
        <v>489.87</v>
      </c>
    </row>
    <row r="1946" spans="1:3" x14ac:dyDescent="0.2">
      <c r="A1946" s="514" t="s">
        <v>4272</v>
      </c>
      <c r="B1946" s="515" t="s">
        <v>2227</v>
      </c>
      <c r="C1946" s="516">
        <v>489.87</v>
      </c>
    </row>
    <row r="1947" spans="1:3" x14ac:dyDescent="0.2">
      <c r="A1947" s="514" t="s">
        <v>4273</v>
      </c>
      <c r="B1947" s="515" t="s">
        <v>2227</v>
      </c>
      <c r="C1947" s="516">
        <v>489.87</v>
      </c>
    </row>
    <row r="1948" spans="1:3" x14ac:dyDescent="0.2">
      <c r="A1948" s="514" t="s">
        <v>4274</v>
      </c>
      <c r="B1948" s="515" t="s">
        <v>2227</v>
      </c>
      <c r="C1948" s="516">
        <v>489.87</v>
      </c>
    </row>
    <row r="1949" spans="1:3" x14ac:dyDescent="0.2">
      <c r="A1949" s="514" t="s">
        <v>4275</v>
      </c>
      <c r="B1949" s="515" t="s">
        <v>2227</v>
      </c>
      <c r="C1949" s="516">
        <v>489.87</v>
      </c>
    </row>
    <row r="1950" spans="1:3" x14ac:dyDescent="0.2">
      <c r="A1950" s="514" t="s">
        <v>4276</v>
      </c>
      <c r="B1950" s="515" t="s">
        <v>2228</v>
      </c>
      <c r="C1950" s="516">
        <v>651.20000000000005</v>
      </c>
    </row>
    <row r="1951" spans="1:3" x14ac:dyDescent="0.2">
      <c r="A1951" s="514" t="s">
        <v>4277</v>
      </c>
      <c r="B1951" s="515" t="s">
        <v>2228</v>
      </c>
      <c r="C1951" s="516">
        <v>651.20000000000005</v>
      </c>
    </row>
    <row r="1952" spans="1:3" x14ac:dyDescent="0.2">
      <c r="A1952" s="514" t="s">
        <v>4278</v>
      </c>
      <c r="B1952" s="515" t="s">
        <v>2228</v>
      </c>
      <c r="C1952" s="516">
        <v>651.20000000000005</v>
      </c>
    </row>
    <row r="1953" spans="1:3" x14ac:dyDescent="0.2">
      <c r="A1953" s="514" t="s">
        <v>4279</v>
      </c>
      <c r="B1953" s="515" t="s">
        <v>2228</v>
      </c>
      <c r="C1953" s="516">
        <v>651.20000000000005</v>
      </c>
    </row>
    <row r="1954" spans="1:3" x14ac:dyDescent="0.2">
      <c r="A1954" s="514" t="s">
        <v>4280</v>
      </c>
      <c r="B1954" s="515" t="s">
        <v>2228</v>
      </c>
      <c r="C1954" s="516">
        <v>651.20000000000005</v>
      </c>
    </row>
    <row r="1955" spans="1:3" x14ac:dyDescent="0.2">
      <c r="A1955" s="514" t="s">
        <v>4281</v>
      </c>
      <c r="B1955" s="515" t="s">
        <v>2228</v>
      </c>
      <c r="C1955" s="516">
        <v>651.20000000000005</v>
      </c>
    </row>
    <row r="1956" spans="1:3" x14ac:dyDescent="0.2">
      <c r="A1956" s="514" t="s">
        <v>4282</v>
      </c>
      <c r="B1956" s="515" t="s">
        <v>2228</v>
      </c>
      <c r="C1956" s="516">
        <v>651.20000000000005</v>
      </c>
    </row>
    <row r="1957" spans="1:3" x14ac:dyDescent="0.2">
      <c r="A1957" s="514" t="s">
        <v>4283</v>
      </c>
      <c r="B1957" s="515" t="s">
        <v>2228</v>
      </c>
      <c r="C1957" s="516">
        <v>651.20000000000005</v>
      </c>
    </row>
    <row r="1958" spans="1:3" x14ac:dyDescent="0.2">
      <c r="A1958" s="514" t="s">
        <v>4284</v>
      </c>
      <c r="B1958" s="515" t="s">
        <v>2229</v>
      </c>
      <c r="C1958" s="516">
        <v>3784</v>
      </c>
    </row>
    <row r="1959" spans="1:3" x14ac:dyDescent="0.2">
      <c r="A1959" s="514" t="s">
        <v>4285</v>
      </c>
      <c r="B1959" s="515" t="s">
        <v>2229</v>
      </c>
      <c r="C1959" s="516">
        <v>3784</v>
      </c>
    </row>
    <row r="1960" spans="1:3" x14ac:dyDescent="0.2">
      <c r="A1960" s="514" t="s">
        <v>4286</v>
      </c>
      <c r="B1960" s="515" t="s">
        <v>2229</v>
      </c>
      <c r="C1960" s="516">
        <v>3784</v>
      </c>
    </row>
    <row r="1961" spans="1:3" x14ac:dyDescent="0.2">
      <c r="A1961" s="514" t="s">
        <v>4287</v>
      </c>
      <c r="B1961" s="515" t="s">
        <v>2224</v>
      </c>
      <c r="C1961" s="516">
        <v>54514.53</v>
      </c>
    </row>
    <row r="1962" spans="1:3" x14ac:dyDescent="0.2">
      <c r="A1962" s="514" t="s">
        <v>4288</v>
      </c>
      <c r="B1962" s="515" t="s">
        <v>2185</v>
      </c>
      <c r="C1962" s="516">
        <v>101011.27</v>
      </c>
    </row>
    <row r="1963" spans="1:3" x14ac:dyDescent="0.2">
      <c r="A1963" s="514" t="s">
        <v>4289</v>
      </c>
      <c r="B1963" s="515" t="s">
        <v>2185</v>
      </c>
      <c r="C1963" s="516">
        <v>101011.27</v>
      </c>
    </row>
    <row r="1964" spans="1:3" x14ac:dyDescent="0.2">
      <c r="A1964" s="514" t="s">
        <v>4290</v>
      </c>
      <c r="B1964" s="515" t="s">
        <v>2230</v>
      </c>
      <c r="C1964" s="516">
        <v>1281500</v>
      </c>
    </row>
    <row r="1965" spans="1:3" x14ac:dyDescent="0.2">
      <c r="A1965" s="514" t="s">
        <v>4291</v>
      </c>
      <c r="B1965" s="515" t="s">
        <v>2230</v>
      </c>
      <c r="C1965" s="516">
        <v>1281500</v>
      </c>
    </row>
    <row r="1966" spans="1:3" x14ac:dyDescent="0.2">
      <c r="A1966" s="514" t="s">
        <v>4292</v>
      </c>
      <c r="B1966" s="515" t="s">
        <v>2185</v>
      </c>
      <c r="C1966" s="516">
        <v>148382.54</v>
      </c>
    </row>
    <row r="1967" spans="1:3" x14ac:dyDescent="0.2">
      <c r="A1967" s="514" t="s">
        <v>4293</v>
      </c>
      <c r="B1967" s="515" t="s">
        <v>2185</v>
      </c>
      <c r="C1967" s="516">
        <v>148382.54</v>
      </c>
    </row>
    <row r="1968" spans="1:3" x14ac:dyDescent="0.2">
      <c r="A1968" s="514" t="s">
        <v>4294</v>
      </c>
      <c r="B1968" s="515" t="s">
        <v>2098</v>
      </c>
      <c r="C1968" s="516">
        <v>17424</v>
      </c>
    </row>
    <row r="1969" spans="1:3" x14ac:dyDescent="0.2">
      <c r="A1969" s="514" t="s">
        <v>4295</v>
      </c>
      <c r="B1969" s="515" t="s">
        <v>2185</v>
      </c>
      <c r="C1969" s="516">
        <v>94041.66</v>
      </c>
    </row>
    <row r="1970" spans="1:3" x14ac:dyDescent="0.2">
      <c r="A1970" s="514" t="s">
        <v>4296</v>
      </c>
      <c r="B1970" s="515" t="s">
        <v>2185</v>
      </c>
      <c r="C1970" s="516">
        <v>94041.66</v>
      </c>
    </row>
    <row r="1971" spans="1:3" x14ac:dyDescent="0.2">
      <c r="A1971" s="514" t="s">
        <v>4297</v>
      </c>
      <c r="B1971" s="515" t="s">
        <v>2185</v>
      </c>
      <c r="C1971" s="516">
        <v>94041.66</v>
      </c>
    </row>
    <row r="1972" spans="1:3" x14ac:dyDescent="0.2">
      <c r="A1972" s="514" t="s">
        <v>4298</v>
      </c>
      <c r="B1972" s="515" t="s">
        <v>2185</v>
      </c>
      <c r="C1972" s="516">
        <v>94041.66</v>
      </c>
    </row>
    <row r="1973" spans="1:3" x14ac:dyDescent="0.2">
      <c r="A1973" s="514" t="s">
        <v>4299</v>
      </c>
      <c r="B1973" s="515" t="s">
        <v>2129</v>
      </c>
      <c r="C1973" s="516">
        <v>7437.5</v>
      </c>
    </row>
    <row r="1974" spans="1:3" x14ac:dyDescent="0.2">
      <c r="A1974" s="514" t="s">
        <v>4300</v>
      </c>
      <c r="B1974" s="515" t="s">
        <v>2225</v>
      </c>
      <c r="C1974" s="516">
        <v>33</v>
      </c>
    </row>
    <row r="1975" spans="1:3" x14ac:dyDescent="0.2">
      <c r="A1975" s="514" t="s">
        <v>4301</v>
      </c>
      <c r="B1975" s="515" t="s">
        <v>2225</v>
      </c>
      <c r="C1975" s="516">
        <v>33</v>
      </c>
    </row>
    <row r="1976" spans="1:3" x14ac:dyDescent="0.2">
      <c r="A1976" s="514" t="s">
        <v>4302</v>
      </c>
      <c r="B1976" s="515" t="s">
        <v>2225</v>
      </c>
      <c r="C1976" s="516">
        <v>33</v>
      </c>
    </row>
    <row r="1977" spans="1:3" x14ac:dyDescent="0.2">
      <c r="A1977" s="514" t="s">
        <v>4303</v>
      </c>
      <c r="B1977" s="515" t="s">
        <v>2225</v>
      </c>
      <c r="C1977" s="516">
        <v>33</v>
      </c>
    </row>
    <row r="1978" spans="1:3" x14ac:dyDescent="0.2">
      <c r="A1978" s="514" t="s">
        <v>4304</v>
      </c>
      <c r="B1978" s="515" t="s">
        <v>2225</v>
      </c>
      <c r="C1978" s="516">
        <v>33</v>
      </c>
    </row>
    <row r="1979" spans="1:3" x14ac:dyDescent="0.2">
      <c r="A1979" s="514" t="s">
        <v>4305</v>
      </c>
      <c r="B1979" s="515" t="s">
        <v>2225</v>
      </c>
      <c r="C1979" s="516">
        <v>33</v>
      </c>
    </row>
    <row r="1980" spans="1:3" x14ac:dyDescent="0.2">
      <c r="A1980" s="514" t="s">
        <v>4306</v>
      </c>
      <c r="B1980" s="515" t="s">
        <v>2225</v>
      </c>
      <c r="C1980" s="516">
        <v>33</v>
      </c>
    </row>
    <row r="1981" spans="1:3" x14ac:dyDescent="0.2">
      <c r="A1981" s="514" t="s">
        <v>4307</v>
      </c>
      <c r="B1981" s="515" t="s">
        <v>2225</v>
      </c>
      <c r="C1981" s="516">
        <v>33</v>
      </c>
    </row>
    <row r="1982" spans="1:3" x14ac:dyDescent="0.2">
      <c r="A1982" s="514" t="s">
        <v>4308</v>
      </c>
      <c r="B1982" s="515" t="s">
        <v>2226</v>
      </c>
      <c r="C1982" s="516">
        <v>326.33</v>
      </c>
    </row>
    <row r="1983" spans="1:3" x14ac:dyDescent="0.2">
      <c r="A1983" s="514" t="s">
        <v>4309</v>
      </c>
      <c r="B1983" s="515" t="s">
        <v>2226</v>
      </c>
      <c r="C1983" s="516">
        <v>326.33</v>
      </c>
    </row>
    <row r="1984" spans="1:3" x14ac:dyDescent="0.2">
      <c r="A1984" s="514" t="s">
        <v>4310</v>
      </c>
      <c r="B1984" s="515" t="s">
        <v>2226</v>
      </c>
      <c r="C1984" s="516">
        <v>326.33</v>
      </c>
    </row>
    <row r="1985" spans="1:3" x14ac:dyDescent="0.2">
      <c r="A1985" s="514" t="s">
        <v>4311</v>
      </c>
      <c r="B1985" s="515" t="s">
        <v>2226</v>
      </c>
      <c r="C1985" s="516">
        <v>326.33</v>
      </c>
    </row>
    <row r="1986" spans="1:3" x14ac:dyDescent="0.2">
      <c r="A1986" s="514" t="s">
        <v>4312</v>
      </c>
      <c r="B1986" s="515" t="s">
        <v>2226</v>
      </c>
      <c r="C1986" s="516">
        <v>326.33</v>
      </c>
    </row>
    <row r="1987" spans="1:3" x14ac:dyDescent="0.2">
      <c r="A1987" s="514" t="s">
        <v>4313</v>
      </c>
      <c r="B1987" s="515" t="s">
        <v>2226</v>
      </c>
      <c r="C1987" s="516">
        <v>326.33</v>
      </c>
    </row>
    <row r="1988" spans="1:3" x14ac:dyDescent="0.2">
      <c r="A1988" s="514" t="s">
        <v>4314</v>
      </c>
      <c r="B1988" s="515" t="s">
        <v>2226</v>
      </c>
      <c r="C1988" s="516">
        <v>326.33</v>
      </c>
    </row>
    <row r="1989" spans="1:3" x14ac:dyDescent="0.2">
      <c r="A1989" s="514" t="s">
        <v>4315</v>
      </c>
      <c r="B1989" s="515" t="s">
        <v>2226</v>
      </c>
      <c r="C1989" s="516">
        <v>326.33</v>
      </c>
    </row>
    <row r="1990" spans="1:3" x14ac:dyDescent="0.2">
      <c r="A1990" s="514" t="s">
        <v>4316</v>
      </c>
      <c r="B1990" s="515" t="s">
        <v>2227</v>
      </c>
      <c r="C1990" s="516">
        <v>489.87</v>
      </c>
    </row>
    <row r="1991" spans="1:3" x14ac:dyDescent="0.2">
      <c r="A1991" s="514" t="s">
        <v>4317</v>
      </c>
      <c r="B1991" s="515" t="s">
        <v>2227</v>
      </c>
      <c r="C1991" s="516">
        <v>489.87</v>
      </c>
    </row>
    <row r="1992" spans="1:3" x14ac:dyDescent="0.2">
      <c r="A1992" s="514" t="s">
        <v>4318</v>
      </c>
      <c r="B1992" s="515" t="s">
        <v>2135</v>
      </c>
      <c r="C1992" s="516">
        <v>4920</v>
      </c>
    </row>
    <row r="1993" spans="1:3" x14ac:dyDescent="0.2">
      <c r="A1993" s="514" t="s">
        <v>4319</v>
      </c>
      <c r="B1993" s="515" t="s">
        <v>2135</v>
      </c>
      <c r="C1993" s="516">
        <v>4920</v>
      </c>
    </row>
    <row r="1994" spans="1:3" x14ac:dyDescent="0.2">
      <c r="A1994" s="514" t="s">
        <v>4320</v>
      </c>
      <c r="B1994" s="515" t="s">
        <v>2136</v>
      </c>
      <c r="C1994" s="516">
        <v>3150</v>
      </c>
    </row>
    <row r="1995" spans="1:3" x14ac:dyDescent="0.2">
      <c r="A1995" s="514" t="s">
        <v>4321</v>
      </c>
      <c r="B1995" s="515" t="s">
        <v>2136</v>
      </c>
      <c r="C1995" s="516">
        <v>3150</v>
      </c>
    </row>
    <row r="1996" spans="1:3" x14ac:dyDescent="0.2">
      <c r="A1996" s="514" t="s">
        <v>4322</v>
      </c>
      <c r="B1996" s="515" t="s">
        <v>2137</v>
      </c>
      <c r="C1996" s="516">
        <v>3201.6</v>
      </c>
    </row>
    <row r="1997" spans="1:3" x14ac:dyDescent="0.2">
      <c r="A1997" s="514" t="s">
        <v>4323</v>
      </c>
      <c r="B1997" s="515" t="s">
        <v>2137</v>
      </c>
      <c r="C1997" s="516">
        <v>3201.6</v>
      </c>
    </row>
    <row r="1998" spans="1:3" x14ac:dyDescent="0.2">
      <c r="A1998" s="514" t="s">
        <v>4324</v>
      </c>
      <c r="B1998" s="515" t="s">
        <v>2138</v>
      </c>
      <c r="C1998" s="516">
        <v>3160.6</v>
      </c>
    </row>
    <row r="1999" spans="1:3" x14ac:dyDescent="0.2">
      <c r="A1999" s="514" t="s">
        <v>4325</v>
      </c>
      <c r="B1999" s="515" t="s">
        <v>2138</v>
      </c>
      <c r="C1999" s="516">
        <v>3160.6</v>
      </c>
    </row>
    <row r="2000" spans="1:3" x14ac:dyDescent="0.2">
      <c r="A2000" s="514" t="s">
        <v>4326</v>
      </c>
      <c r="B2000" s="515" t="s">
        <v>2139</v>
      </c>
      <c r="C2000" s="516">
        <v>3160.6</v>
      </c>
    </row>
    <row r="2001" spans="1:3" x14ac:dyDescent="0.2">
      <c r="A2001" s="514" t="s">
        <v>4327</v>
      </c>
      <c r="B2001" s="515" t="s">
        <v>2139</v>
      </c>
      <c r="C2001" s="516">
        <v>3160.6</v>
      </c>
    </row>
    <row r="2002" spans="1:3" x14ac:dyDescent="0.2">
      <c r="A2002" s="514" t="s">
        <v>4328</v>
      </c>
      <c r="B2002" s="515" t="s">
        <v>2140</v>
      </c>
      <c r="C2002" s="516">
        <v>2719.8</v>
      </c>
    </row>
    <row r="2003" spans="1:3" x14ac:dyDescent="0.2">
      <c r="A2003" s="514" t="s">
        <v>4329</v>
      </c>
      <c r="B2003" s="515" t="s">
        <v>2185</v>
      </c>
      <c r="C2003" s="516">
        <v>22619.75</v>
      </c>
    </row>
    <row r="2004" spans="1:3" x14ac:dyDescent="0.2">
      <c r="A2004" s="514" t="s">
        <v>4330</v>
      </c>
      <c r="B2004" s="515" t="s">
        <v>2185</v>
      </c>
      <c r="C2004" s="516">
        <v>22619.75</v>
      </c>
    </row>
    <row r="2005" spans="1:3" x14ac:dyDescent="0.2">
      <c r="A2005" s="514" t="s">
        <v>4331</v>
      </c>
      <c r="B2005" s="515" t="s">
        <v>2185</v>
      </c>
      <c r="C2005" s="516">
        <v>0</v>
      </c>
    </row>
    <row r="2006" spans="1:3" x14ac:dyDescent="0.2">
      <c r="A2006" s="514" t="s">
        <v>4332</v>
      </c>
      <c r="B2006" s="515" t="s">
        <v>2185</v>
      </c>
      <c r="C2006" s="516">
        <v>22720.23</v>
      </c>
    </row>
    <row r="2007" spans="1:3" x14ac:dyDescent="0.2">
      <c r="A2007" s="514" t="s">
        <v>4333</v>
      </c>
      <c r="B2007" s="515" t="s">
        <v>2186</v>
      </c>
      <c r="C2007" s="516">
        <v>168.87</v>
      </c>
    </row>
    <row r="2008" spans="1:3" x14ac:dyDescent="0.2">
      <c r="A2008" s="514" t="s">
        <v>4334</v>
      </c>
      <c r="B2008" s="515" t="s">
        <v>2186</v>
      </c>
      <c r="C2008" s="516">
        <v>269.35000000000002</v>
      </c>
    </row>
    <row r="2009" spans="1:3" x14ac:dyDescent="0.2">
      <c r="A2009" s="514" t="s">
        <v>4335</v>
      </c>
      <c r="B2009" s="515" t="s">
        <v>2187</v>
      </c>
      <c r="C2009" s="516">
        <v>19720</v>
      </c>
    </row>
    <row r="2010" spans="1:3" x14ac:dyDescent="0.2">
      <c r="A2010" s="514" t="s">
        <v>4336</v>
      </c>
      <c r="B2010" s="515" t="s">
        <v>2188</v>
      </c>
      <c r="C2010" s="516">
        <v>260.02999999999997</v>
      </c>
    </row>
    <row r="2011" spans="1:3" x14ac:dyDescent="0.2">
      <c r="A2011" s="514" t="s">
        <v>4337</v>
      </c>
      <c r="B2011" s="515" t="s">
        <v>2188</v>
      </c>
      <c r="C2011" s="516">
        <v>260.02999999999997</v>
      </c>
    </row>
    <row r="2012" spans="1:3" x14ac:dyDescent="0.2">
      <c r="A2012" s="514" t="s">
        <v>4338</v>
      </c>
      <c r="B2012" s="515" t="s">
        <v>2189</v>
      </c>
      <c r="C2012" s="516">
        <v>78157.490000000005</v>
      </c>
    </row>
    <row r="2013" spans="1:3" x14ac:dyDescent="0.2">
      <c r="A2013" s="514" t="s">
        <v>4339</v>
      </c>
      <c r="B2013" s="515" t="s">
        <v>2190</v>
      </c>
      <c r="C2013" s="516">
        <v>138053.99</v>
      </c>
    </row>
    <row r="2014" spans="1:3" x14ac:dyDescent="0.2">
      <c r="A2014" s="514" t="s">
        <v>4340</v>
      </c>
      <c r="B2014" s="515" t="s">
        <v>2191</v>
      </c>
      <c r="C2014" s="516">
        <v>221122.43</v>
      </c>
    </row>
    <row r="2015" spans="1:3" x14ac:dyDescent="0.2">
      <c r="A2015" s="514" t="s">
        <v>4341</v>
      </c>
      <c r="B2015" s="515" t="s">
        <v>2192</v>
      </c>
      <c r="C2015" s="516">
        <v>114642.4</v>
      </c>
    </row>
    <row r="2016" spans="1:3" x14ac:dyDescent="0.2">
      <c r="A2016" s="514" t="s">
        <v>4342</v>
      </c>
      <c r="B2016" s="515" t="s">
        <v>2125</v>
      </c>
      <c r="C2016" s="516">
        <v>308.7</v>
      </c>
    </row>
    <row r="2017" spans="1:3" x14ac:dyDescent="0.2">
      <c r="A2017" s="514" t="s">
        <v>4343</v>
      </c>
      <c r="B2017" s="515" t="s">
        <v>2126</v>
      </c>
      <c r="C2017" s="516">
        <v>1512</v>
      </c>
    </row>
    <row r="2018" spans="1:3" x14ac:dyDescent="0.2">
      <c r="A2018" s="514" t="s">
        <v>4344</v>
      </c>
      <c r="B2018" s="515" t="s">
        <v>2126</v>
      </c>
      <c r="C2018" s="516">
        <v>1512</v>
      </c>
    </row>
    <row r="2019" spans="1:3" x14ac:dyDescent="0.2">
      <c r="A2019" s="514" t="s">
        <v>4345</v>
      </c>
      <c r="B2019" s="515" t="s">
        <v>2127</v>
      </c>
      <c r="C2019" s="516">
        <v>1785</v>
      </c>
    </row>
    <row r="2020" spans="1:3" x14ac:dyDescent="0.2">
      <c r="A2020" s="514" t="s">
        <v>4346</v>
      </c>
      <c r="B2020" s="515" t="s">
        <v>2128</v>
      </c>
      <c r="C2020" s="516">
        <v>840</v>
      </c>
    </row>
    <row r="2021" spans="1:3" x14ac:dyDescent="0.2">
      <c r="A2021" s="514" t="s">
        <v>4347</v>
      </c>
      <c r="B2021" s="515" t="s">
        <v>2128</v>
      </c>
      <c r="C2021" s="516">
        <v>840</v>
      </c>
    </row>
    <row r="2022" spans="1:3" x14ac:dyDescent="0.2">
      <c r="A2022" s="514" t="s">
        <v>4348</v>
      </c>
      <c r="B2022" s="515" t="s">
        <v>2129</v>
      </c>
      <c r="C2022" s="516">
        <v>1470</v>
      </c>
    </row>
    <row r="2023" spans="1:3" x14ac:dyDescent="0.2">
      <c r="A2023" s="514" t="s">
        <v>4349</v>
      </c>
      <c r="B2023" s="515" t="s">
        <v>2129</v>
      </c>
      <c r="C2023" s="516">
        <v>1470</v>
      </c>
    </row>
    <row r="2024" spans="1:3" x14ac:dyDescent="0.2">
      <c r="A2024" s="514" t="s">
        <v>4350</v>
      </c>
      <c r="B2024" s="515" t="s">
        <v>2129</v>
      </c>
      <c r="C2024" s="516">
        <v>1470</v>
      </c>
    </row>
    <row r="2025" spans="1:3" x14ac:dyDescent="0.2">
      <c r="A2025" s="514" t="s">
        <v>4351</v>
      </c>
      <c r="B2025" s="515" t="s">
        <v>2129</v>
      </c>
      <c r="C2025" s="516">
        <v>1470</v>
      </c>
    </row>
    <row r="2026" spans="1:3" x14ac:dyDescent="0.2">
      <c r="A2026" s="514" t="s">
        <v>4352</v>
      </c>
      <c r="B2026" s="515" t="s">
        <v>2130</v>
      </c>
      <c r="C2026" s="516">
        <v>1428</v>
      </c>
    </row>
    <row r="2027" spans="1:3" x14ac:dyDescent="0.2">
      <c r="A2027" s="514" t="s">
        <v>4353</v>
      </c>
      <c r="B2027" s="515" t="s">
        <v>2130</v>
      </c>
      <c r="C2027" s="516">
        <v>1428</v>
      </c>
    </row>
    <row r="2028" spans="1:3" x14ac:dyDescent="0.2">
      <c r="A2028" s="514" t="s">
        <v>4354</v>
      </c>
      <c r="B2028" s="515" t="s">
        <v>2130</v>
      </c>
      <c r="C2028" s="516">
        <v>1428</v>
      </c>
    </row>
    <row r="2029" spans="1:3" x14ac:dyDescent="0.2">
      <c r="A2029" s="514" t="s">
        <v>4355</v>
      </c>
      <c r="B2029" s="515" t="s">
        <v>2130</v>
      </c>
      <c r="C2029" s="516">
        <v>1428</v>
      </c>
    </row>
    <row r="2030" spans="1:3" x14ac:dyDescent="0.2">
      <c r="A2030" s="514" t="s">
        <v>4356</v>
      </c>
      <c r="B2030" s="515" t="s">
        <v>2130</v>
      </c>
      <c r="C2030" s="516">
        <v>1428</v>
      </c>
    </row>
    <row r="2031" spans="1:3" x14ac:dyDescent="0.2">
      <c r="A2031" s="514" t="s">
        <v>4357</v>
      </c>
      <c r="B2031" s="515" t="s">
        <v>2130</v>
      </c>
      <c r="C2031" s="516">
        <v>1428</v>
      </c>
    </row>
    <row r="2032" spans="1:3" x14ac:dyDescent="0.2">
      <c r="A2032" s="514" t="s">
        <v>4358</v>
      </c>
      <c r="B2032" s="515" t="s">
        <v>2131</v>
      </c>
      <c r="C2032" s="516">
        <v>12500</v>
      </c>
    </row>
    <row r="2033" spans="1:3" x14ac:dyDescent="0.2">
      <c r="A2033" s="514" t="s">
        <v>4359</v>
      </c>
      <c r="B2033" s="515" t="s">
        <v>2131</v>
      </c>
      <c r="C2033" s="516">
        <v>12500</v>
      </c>
    </row>
    <row r="2034" spans="1:3" x14ac:dyDescent="0.2">
      <c r="A2034" s="514" t="s">
        <v>4360</v>
      </c>
      <c r="B2034" s="515" t="s">
        <v>2131</v>
      </c>
      <c r="C2034" s="516">
        <v>12500</v>
      </c>
    </row>
    <row r="2035" spans="1:3" x14ac:dyDescent="0.2">
      <c r="A2035" s="514" t="s">
        <v>4361</v>
      </c>
      <c r="B2035" s="515" t="s">
        <v>2132</v>
      </c>
      <c r="C2035" s="516">
        <v>51395.6</v>
      </c>
    </row>
    <row r="2036" spans="1:3" x14ac:dyDescent="0.2">
      <c r="A2036" s="514" t="s">
        <v>4362</v>
      </c>
      <c r="B2036" s="515" t="s">
        <v>2132</v>
      </c>
      <c r="C2036" s="516">
        <v>51399.6</v>
      </c>
    </row>
    <row r="2037" spans="1:3" x14ac:dyDescent="0.2">
      <c r="A2037" s="514" t="s">
        <v>4363</v>
      </c>
      <c r="B2037" s="515" t="s">
        <v>2132</v>
      </c>
      <c r="C2037" s="516">
        <v>51399.6</v>
      </c>
    </row>
    <row r="2038" spans="1:3" x14ac:dyDescent="0.2">
      <c r="A2038" s="514" t="s">
        <v>4364</v>
      </c>
      <c r="B2038" s="515" t="s">
        <v>2133</v>
      </c>
      <c r="C2038" s="516">
        <v>896.8</v>
      </c>
    </row>
    <row r="2039" spans="1:3" x14ac:dyDescent="0.2">
      <c r="A2039" s="514" t="s">
        <v>4365</v>
      </c>
      <c r="B2039" s="515" t="s">
        <v>2134</v>
      </c>
      <c r="C2039" s="516">
        <v>3429</v>
      </c>
    </row>
    <row r="2040" spans="1:3" x14ac:dyDescent="0.2">
      <c r="A2040" s="514" t="s">
        <v>4366</v>
      </c>
      <c r="B2040" s="515" t="s">
        <v>2193</v>
      </c>
      <c r="C2040" s="516">
        <v>7038.33</v>
      </c>
    </row>
    <row r="2041" spans="1:3" x14ac:dyDescent="0.2">
      <c r="A2041" s="514" t="s">
        <v>4367</v>
      </c>
      <c r="B2041" s="515" t="s">
        <v>2112</v>
      </c>
      <c r="C2041" s="516">
        <v>32.619999999999997</v>
      </c>
    </row>
    <row r="2042" spans="1:3" x14ac:dyDescent="0.2">
      <c r="A2042" s="514" t="s">
        <v>4368</v>
      </c>
      <c r="B2042" s="515" t="s">
        <v>2112</v>
      </c>
      <c r="C2042" s="516">
        <v>32.619999999999997</v>
      </c>
    </row>
    <row r="2043" spans="1:3" x14ac:dyDescent="0.2">
      <c r="A2043" s="514" t="s">
        <v>4369</v>
      </c>
      <c r="B2043" s="515" t="s">
        <v>2112</v>
      </c>
      <c r="C2043" s="516">
        <v>32.619999999999997</v>
      </c>
    </row>
    <row r="2044" spans="1:3" x14ac:dyDescent="0.2">
      <c r="A2044" s="514" t="s">
        <v>4370</v>
      </c>
      <c r="B2044" s="515" t="s">
        <v>2112</v>
      </c>
      <c r="C2044" s="516">
        <v>32.619999999999997</v>
      </c>
    </row>
    <row r="2045" spans="1:3" x14ac:dyDescent="0.2">
      <c r="A2045" s="514" t="s">
        <v>4371</v>
      </c>
      <c r="B2045" s="515" t="s">
        <v>2112</v>
      </c>
      <c r="C2045" s="516">
        <v>32.619999999999997</v>
      </c>
    </row>
    <row r="2046" spans="1:3" x14ac:dyDescent="0.2">
      <c r="A2046" s="514" t="s">
        <v>4372</v>
      </c>
      <c r="B2046" s="515" t="s">
        <v>2112</v>
      </c>
      <c r="C2046" s="516">
        <v>32.619999999999997</v>
      </c>
    </row>
    <row r="2047" spans="1:3" x14ac:dyDescent="0.2">
      <c r="A2047" s="514" t="s">
        <v>4373</v>
      </c>
      <c r="B2047" s="515" t="s">
        <v>2112</v>
      </c>
      <c r="C2047" s="516">
        <v>32.619999999999997</v>
      </c>
    </row>
    <row r="2048" spans="1:3" x14ac:dyDescent="0.2">
      <c r="A2048" s="514" t="s">
        <v>4374</v>
      </c>
      <c r="B2048" s="515" t="s">
        <v>2112</v>
      </c>
      <c r="C2048" s="516">
        <v>32.619999999999997</v>
      </c>
    </row>
    <row r="2049" spans="1:3" x14ac:dyDescent="0.2">
      <c r="A2049" s="514" t="s">
        <v>4375</v>
      </c>
      <c r="B2049" s="515" t="s">
        <v>2112</v>
      </c>
      <c r="C2049" s="516">
        <v>32.619999999999997</v>
      </c>
    </row>
    <row r="2050" spans="1:3" x14ac:dyDescent="0.2">
      <c r="A2050" s="514" t="s">
        <v>4376</v>
      </c>
      <c r="B2050" s="515" t="s">
        <v>2112</v>
      </c>
      <c r="C2050" s="516">
        <v>32.619999999999997</v>
      </c>
    </row>
    <row r="2051" spans="1:3" x14ac:dyDescent="0.2">
      <c r="A2051" s="514" t="s">
        <v>4377</v>
      </c>
      <c r="B2051" s="515" t="s">
        <v>2112</v>
      </c>
      <c r="C2051" s="516">
        <v>32.619999999999997</v>
      </c>
    </row>
    <row r="2052" spans="1:3" x14ac:dyDescent="0.2">
      <c r="A2052" s="514" t="s">
        <v>4378</v>
      </c>
      <c r="B2052" s="515" t="s">
        <v>2112</v>
      </c>
      <c r="C2052" s="516">
        <v>32.619999999999997</v>
      </c>
    </row>
    <row r="2053" spans="1:3" x14ac:dyDescent="0.2">
      <c r="A2053" s="514" t="s">
        <v>4379</v>
      </c>
      <c r="B2053" s="515" t="s">
        <v>2112</v>
      </c>
      <c r="C2053" s="516">
        <v>32.619999999999997</v>
      </c>
    </row>
    <row r="2054" spans="1:3" x14ac:dyDescent="0.2">
      <c r="A2054" s="514" t="s">
        <v>4380</v>
      </c>
      <c r="B2054" s="515" t="s">
        <v>2112</v>
      </c>
      <c r="C2054" s="516">
        <v>32.619999999999997</v>
      </c>
    </row>
    <row r="2055" spans="1:3" x14ac:dyDescent="0.2">
      <c r="A2055" s="514" t="s">
        <v>4381</v>
      </c>
      <c r="B2055" s="515" t="s">
        <v>2112</v>
      </c>
      <c r="C2055" s="516">
        <v>32.619999999999997</v>
      </c>
    </row>
    <row r="2056" spans="1:3" x14ac:dyDescent="0.2">
      <c r="A2056" s="514" t="s">
        <v>4382</v>
      </c>
      <c r="B2056" s="515" t="s">
        <v>2112</v>
      </c>
      <c r="C2056" s="516">
        <v>32.619999999999997</v>
      </c>
    </row>
    <row r="2057" spans="1:3" x14ac:dyDescent="0.2">
      <c r="A2057" s="514" t="s">
        <v>4383</v>
      </c>
      <c r="B2057" s="515" t="s">
        <v>2112</v>
      </c>
      <c r="C2057" s="516">
        <v>32.619999999999997</v>
      </c>
    </row>
    <row r="2058" spans="1:3" x14ac:dyDescent="0.2">
      <c r="A2058" s="514" t="s">
        <v>4384</v>
      </c>
      <c r="B2058" s="515" t="s">
        <v>2112</v>
      </c>
      <c r="C2058" s="516">
        <v>32.619999999999997</v>
      </c>
    </row>
    <row r="2059" spans="1:3" x14ac:dyDescent="0.2">
      <c r="A2059" s="514" t="s">
        <v>4385</v>
      </c>
      <c r="B2059" s="515" t="s">
        <v>2196</v>
      </c>
      <c r="C2059" s="516">
        <v>57131.06</v>
      </c>
    </row>
    <row r="2060" spans="1:3" x14ac:dyDescent="0.2">
      <c r="A2060" s="514" t="s">
        <v>4386</v>
      </c>
      <c r="B2060" s="515" t="s">
        <v>2185</v>
      </c>
      <c r="C2060" s="516">
        <v>52394.79</v>
      </c>
    </row>
    <row r="2061" spans="1:3" x14ac:dyDescent="0.2">
      <c r="A2061" s="514" t="s">
        <v>4387</v>
      </c>
      <c r="B2061" s="515" t="s">
        <v>2185</v>
      </c>
      <c r="C2061" s="516">
        <v>52394.79</v>
      </c>
    </row>
    <row r="2062" spans="1:3" x14ac:dyDescent="0.2">
      <c r="A2062" s="514" t="s">
        <v>4388</v>
      </c>
      <c r="B2062" s="515" t="s">
        <v>2197</v>
      </c>
      <c r="C2062" s="516">
        <v>1322.5</v>
      </c>
    </row>
    <row r="2063" spans="1:3" x14ac:dyDescent="0.2">
      <c r="A2063" s="514" t="s">
        <v>4389</v>
      </c>
      <c r="B2063" s="515" t="s">
        <v>2197</v>
      </c>
      <c r="C2063" s="516">
        <v>1322.5</v>
      </c>
    </row>
    <row r="2064" spans="1:3" x14ac:dyDescent="0.2">
      <c r="A2064" s="514" t="s">
        <v>4390</v>
      </c>
      <c r="B2064" s="515" t="s">
        <v>2197</v>
      </c>
      <c r="C2064" s="516">
        <v>1322.5</v>
      </c>
    </row>
    <row r="2065" spans="1:3" x14ac:dyDescent="0.2">
      <c r="A2065" s="514" t="s">
        <v>4391</v>
      </c>
      <c r="B2065" s="515" t="s">
        <v>2193</v>
      </c>
      <c r="C2065" s="516">
        <v>7038.33</v>
      </c>
    </row>
    <row r="2066" spans="1:3" x14ac:dyDescent="0.2">
      <c r="A2066" s="514" t="s">
        <v>4392</v>
      </c>
      <c r="B2066" s="515" t="s">
        <v>2193</v>
      </c>
      <c r="C2066" s="516">
        <v>7038.33</v>
      </c>
    </row>
    <row r="2067" spans="1:3" x14ac:dyDescent="0.2">
      <c r="A2067" s="514" t="s">
        <v>4393</v>
      </c>
      <c r="B2067" s="515" t="s">
        <v>2194</v>
      </c>
      <c r="C2067" s="516">
        <v>561.77</v>
      </c>
    </row>
    <row r="2068" spans="1:3" x14ac:dyDescent="0.2">
      <c r="A2068" s="514" t="s">
        <v>4394</v>
      </c>
      <c r="B2068" s="515" t="s">
        <v>2194</v>
      </c>
      <c r="C2068" s="516">
        <v>561.77</v>
      </c>
    </row>
    <row r="2069" spans="1:3" x14ac:dyDescent="0.2">
      <c r="A2069" s="514" t="s">
        <v>4395</v>
      </c>
      <c r="B2069" s="515" t="s">
        <v>2194</v>
      </c>
      <c r="C2069" s="516">
        <v>561.77</v>
      </c>
    </row>
    <row r="2070" spans="1:3" x14ac:dyDescent="0.2">
      <c r="A2070" s="514" t="s">
        <v>4396</v>
      </c>
      <c r="B2070" s="515" t="s">
        <v>2194</v>
      </c>
      <c r="C2070" s="516">
        <v>561.77</v>
      </c>
    </row>
    <row r="2071" spans="1:3" x14ac:dyDescent="0.2">
      <c r="A2071" s="514" t="s">
        <v>4397</v>
      </c>
      <c r="B2071" s="515" t="s">
        <v>2195</v>
      </c>
      <c r="C2071" s="516">
        <v>360.81</v>
      </c>
    </row>
    <row r="2072" spans="1:3" x14ac:dyDescent="0.2">
      <c r="A2072" s="514" t="s">
        <v>4398</v>
      </c>
      <c r="B2072" s="515" t="s">
        <v>2195</v>
      </c>
      <c r="C2072" s="516">
        <v>360.81</v>
      </c>
    </row>
    <row r="2073" spans="1:3" x14ac:dyDescent="0.2">
      <c r="A2073" s="514" t="s">
        <v>4399</v>
      </c>
      <c r="B2073" s="515" t="s">
        <v>2195</v>
      </c>
      <c r="C2073" s="516">
        <v>360.81</v>
      </c>
    </row>
    <row r="2074" spans="1:3" x14ac:dyDescent="0.2">
      <c r="A2074" s="514" t="s">
        <v>4400</v>
      </c>
      <c r="B2074" s="515" t="s">
        <v>2195</v>
      </c>
      <c r="C2074" s="516">
        <v>360.81</v>
      </c>
    </row>
    <row r="2075" spans="1:3" x14ac:dyDescent="0.2">
      <c r="A2075" s="514" t="s">
        <v>4401</v>
      </c>
      <c r="B2075" s="515" t="s">
        <v>2195</v>
      </c>
      <c r="C2075" s="516">
        <v>360.81</v>
      </c>
    </row>
    <row r="2076" spans="1:3" x14ac:dyDescent="0.2">
      <c r="A2076" s="514" t="s">
        <v>4402</v>
      </c>
      <c r="B2076" s="515" t="s">
        <v>2195</v>
      </c>
      <c r="C2076" s="516">
        <v>360.81</v>
      </c>
    </row>
    <row r="2077" spans="1:3" x14ac:dyDescent="0.2">
      <c r="A2077" s="514" t="s">
        <v>4403</v>
      </c>
      <c r="B2077" s="515" t="s">
        <v>2112</v>
      </c>
      <c r="C2077" s="516">
        <v>32.619999999999997</v>
      </c>
    </row>
    <row r="2078" spans="1:3" x14ac:dyDescent="0.2">
      <c r="A2078" s="514" t="s">
        <v>4404</v>
      </c>
      <c r="B2078" s="515" t="s">
        <v>2112</v>
      </c>
      <c r="C2078" s="516">
        <v>32.619999999999997</v>
      </c>
    </row>
    <row r="2079" spans="1:3" x14ac:dyDescent="0.2">
      <c r="A2079" s="514" t="s">
        <v>4405</v>
      </c>
      <c r="B2079" s="515" t="s">
        <v>2112</v>
      </c>
      <c r="C2079" s="516">
        <v>32.619999999999997</v>
      </c>
    </row>
    <row r="2080" spans="1:3" x14ac:dyDescent="0.2">
      <c r="A2080" s="514" t="s">
        <v>4406</v>
      </c>
      <c r="B2080" s="515" t="s">
        <v>2112</v>
      </c>
      <c r="C2080" s="516">
        <v>32.619999999999997</v>
      </c>
    </row>
    <row r="2081" spans="1:3" x14ac:dyDescent="0.2">
      <c r="A2081" s="514" t="s">
        <v>4407</v>
      </c>
      <c r="B2081" s="515" t="s">
        <v>2112</v>
      </c>
      <c r="C2081" s="516">
        <v>32.619999999999997</v>
      </c>
    </row>
    <row r="2082" spans="1:3" x14ac:dyDescent="0.2">
      <c r="A2082" s="514" t="s">
        <v>4408</v>
      </c>
      <c r="B2082" s="515" t="s">
        <v>2112</v>
      </c>
      <c r="C2082" s="516">
        <v>32.619999999999997</v>
      </c>
    </row>
    <row r="2083" spans="1:3" x14ac:dyDescent="0.2">
      <c r="A2083" s="514" t="s">
        <v>4409</v>
      </c>
      <c r="B2083" s="515" t="s">
        <v>2112</v>
      </c>
      <c r="C2083" s="516">
        <v>32.619999999999997</v>
      </c>
    </row>
    <row r="2084" spans="1:3" x14ac:dyDescent="0.2">
      <c r="A2084" s="514" t="s">
        <v>4410</v>
      </c>
      <c r="B2084" s="515" t="s">
        <v>2112</v>
      </c>
      <c r="C2084" s="516">
        <v>32.619999999999997</v>
      </c>
    </row>
    <row r="2085" spans="1:3" x14ac:dyDescent="0.2">
      <c r="A2085" s="514" t="s">
        <v>4411</v>
      </c>
      <c r="B2085" s="515" t="s">
        <v>2112</v>
      </c>
      <c r="C2085" s="516">
        <v>32.619999999999997</v>
      </c>
    </row>
    <row r="2086" spans="1:3" x14ac:dyDescent="0.2">
      <c r="A2086" s="514" t="s">
        <v>4412</v>
      </c>
      <c r="B2086" s="515" t="s">
        <v>2112</v>
      </c>
      <c r="C2086" s="516">
        <v>32.619999999999997</v>
      </c>
    </row>
    <row r="2087" spans="1:3" x14ac:dyDescent="0.2">
      <c r="A2087" s="514" t="s">
        <v>4413</v>
      </c>
      <c r="B2087" s="515" t="s">
        <v>2112</v>
      </c>
      <c r="C2087" s="516">
        <v>32.619999999999997</v>
      </c>
    </row>
    <row r="2088" spans="1:3" x14ac:dyDescent="0.2">
      <c r="A2088" s="514" t="s">
        <v>4414</v>
      </c>
      <c r="B2088" s="515" t="s">
        <v>2112</v>
      </c>
      <c r="C2088" s="516">
        <v>32.619999999999997</v>
      </c>
    </row>
    <row r="2089" spans="1:3" x14ac:dyDescent="0.2">
      <c r="A2089" s="514" t="s">
        <v>4415</v>
      </c>
      <c r="B2089" s="515" t="s">
        <v>2116</v>
      </c>
      <c r="C2089" s="516">
        <v>70.349999999999994</v>
      </c>
    </row>
    <row r="2090" spans="1:3" x14ac:dyDescent="0.2">
      <c r="A2090" s="514" t="s">
        <v>4416</v>
      </c>
      <c r="B2090" s="515" t="s">
        <v>2116</v>
      </c>
      <c r="C2090" s="516">
        <v>70.349999999999994</v>
      </c>
    </row>
    <row r="2091" spans="1:3" x14ac:dyDescent="0.2">
      <c r="A2091" s="514" t="s">
        <v>4417</v>
      </c>
      <c r="B2091" s="515" t="s">
        <v>2116</v>
      </c>
      <c r="C2091" s="516">
        <v>70.349999999999994</v>
      </c>
    </row>
    <row r="2092" spans="1:3" x14ac:dyDescent="0.2">
      <c r="A2092" s="514" t="s">
        <v>4418</v>
      </c>
      <c r="B2092" s="515" t="s">
        <v>2116</v>
      </c>
      <c r="C2092" s="516">
        <v>70.349999999999994</v>
      </c>
    </row>
    <row r="2093" spans="1:3" x14ac:dyDescent="0.2">
      <c r="A2093" s="514" t="s">
        <v>4419</v>
      </c>
      <c r="B2093" s="515" t="s">
        <v>2116</v>
      </c>
      <c r="C2093" s="516">
        <v>70.349999999999994</v>
      </c>
    </row>
    <row r="2094" spans="1:3" x14ac:dyDescent="0.2">
      <c r="A2094" s="514" t="s">
        <v>4420</v>
      </c>
      <c r="B2094" s="515" t="s">
        <v>2116</v>
      </c>
      <c r="C2094" s="516">
        <v>70.349999999999994</v>
      </c>
    </row>
    <row r="2095" spans="1:3" x14ac:dyDescent="0.2">
      <c r="A2095" s="514" t="s">
        <v>4421</v>
      </c>
      <c r="B2095" s="515" t="s">
        <v>2116</v>
      </c>
      <c r="C2095" s="516">
        <v>70.349999999999994</v>
      </c>
    </row>
    <row r="2096" spans="1:3" x14ac:dyDescent="0.2">
      <c r="A2096" s="514" t="s">
        <v>4422</v>
      </c>
      <c r="B2096" s="515" t="s">
        <v>2116</v>
      </c>
      <c r="C2096" s="516">
        <v>70.349999999999994</v>
      </c>
    </row>
    <row r="2097" spans="1:3" x14ac:dyDescent="0.2">
      <c r="A2097" s="514" t="s">
        <v>4423</v>
      </c>
      <c r="B2097" s="515" t="s">
        <v>2116</v>
      </c>
      <c r="C2097" s="516">
        <v>70.349999999999994</v>
      </c>
    </row>
    <row r="2098" spans="1:3" x14ac:dyDescent="0.2">
      <c r="A2098" s="514" t="s">
        <v>4424</v>
      </c>
      <c r="B2098" s="515" t="s">
        <v>2116</v>
      </c>
      <c r="C2098" s="516">
        <v>70.349999999999994</v>
      </c>
    </row>
    <row r="2099" spans="1:3" x14ac:dyDescent="0.2">
      <c r="A2099" s="514" t="s">
        <v>4425</v>
      </c>
      <c r="B2099" s="515" t="s">
        <v>2115</v>
      </c>
      <c r="C2099" s="516">
        <v>7.03</v>
      </c>
    </row>
    <row r="2100" spans="1:3" x14ac:dyDescent="0.2">
      <c r="A2100" s="514" t="s">
        <v>4426</v>
      </c>
      <c r="B2100" s="515" t="s">
        <v>2115</v>
      </c>
      <c r="C2100" s="516">
        <v>7.03</v>
      </c>
    </row>
    <row r="2101" spans="1:3" x14ac:dyDescent="0.2">
      <c r="A2101" s="514" t="s">
        <v>4427</v>
      </c>
      <c r="B2101" s="515" t="s">
        <v>2115</v>
      </c>
      <c r="C2101" s="516">
        <v>7.03</v>
      </c>
    </row>
    <row r="2102" spans="1:3" x14ac:dyDescent="0.2">
      <c r="A2102" s="514" t="s">
        <v>4428</v>
      </c>
      <c r="B2102" s="515" t="s">
        <v>2115</v>
      </c>
      <c r="C2102" s="516">
        <v>7.03</v>
      </c>
    </row>
    <row r="2103" spans="1:3" x14ac:dyDescent="0.2">
      <c r="A2103" s="514" t="s">
        <v>4429</v>
      </c>
      <c r="B2103" s="515" t="s">
        <v>2115</v>
      </c>
      <c r="C2103" s="516">
        <v>7.03</v>
      </c>
    </row>
    <row r="2104" spans="1:3" x14ac:dyDescent="0.2">
      <c r="A2104" s="514" t="s">
        <v>4430</v>
      </c>
      <c r="B2104" s="515" t="s">
        <v>2115</v>
      </c>
      <c r="C2104" s="516">
        <v>7.03</v>
      </c>
    </row>
    <row r="2105" spans="1:3" x14ac:dyDescent="0.2">
      <c r="A2105" s="514" t="s">
        <v>4431</v>
      </c>
      <c r="B2105" s="515" t="s">
        <v>2115</v>
      </c>
      <c r="C2105" s="516">
        <v>7.03</v>
      </c>
    </row>
    <row r="2106" spans="1:3" x14ac:dyDescent="0.2">
      <c r="A2106" s="514" t="s">
        <v>4432</v>
      </c>
      <c r="B2106" s="515" t="s">
        <v>2115</v>
      </c>
      <c r="C2106" s="516">
        <v>7.03</v>
      </c>
    </row>
    <row r="2107" spans="1:3" x14ac:dyDescent="0.2">
      <c r="A2107" s="514" t="s">
        <v>4433</v>
      </c>
      <c r="B2107" s="515" t="s">
        <v>2115</v>
      </c>
      <c r="C2107" s="516">
        <v>7.03</v>
      </c>
    </row>
    <row r="2108" spans="1:3" x14ac:dyDescent="0.2">
      <c r="A2108" s="514" t="s">
        <v>4434</v>
      </c>
      <c r="B2108" s="515" t="s">
        <v>2115</v>
      </c>
      <c r="C2108" s="516">
        <v>7.03</v>
      </c>
    </row>
    <row r="2109" spans="1:3" x14ac:dyDescent="0.2">
      <c r="A2109" s="514" t="s">
        <v>4435</v>
      </c>
      <c r="B2109" s="515" t="s">
        <v>2115</v>
      </c>
      <c r="C2109" s="516">
        <v>7.03</v>
      </c>
    </row>
    <row r="2110" spans="1:3" x14ac:dyDescent="0.2">
      <c r="A2110" s="514" t="s">
        <v>4436</v>
      </c>
      <c r="B2110" s="515" t="s">
        <v>2115</v>
      </c>
      <c r="C2110" s="516">
        <v>7.03</v>
      </c>
    </row>
    <row r="2111" spans="1:3" x14ac:dyDescent="0.2">
      <c r="A2111" s="514" t="s">
        <v>4437</v>
      </c>
      <c r="B2111" s="515" t="s">
        <v>2115</v>
      </c>
      <c r="C2111" s="516">
        <v>7.03</v>
      </c>
    </row>
    <row r="2112" spans="1:3" x14ac:dyDescent="0.2">
      <c r="A2112" s="514" t="s">
        <v>4438</v>
      </c>
      <c r="B2112" s="515" t="s">
        <v>2115</v>
      </c>
      <c r="C2112" s="516">
        <v>7.03</v>
      </c>
    </row>
    <row r="2113" spans="1:3" x14ac:dyDescent="0.2">
      <c r="A2113" s="514" t="s">
        <v>4439</v>
      </c>
      <c r="B2113" s="515" t="s">
        <v>2115</v>
      </c>
      <c r="C2113" s="516">
        <v>7.03</v>
      </c>
    </row>
    <row r="2114" spans="1:3" x14ac:dyDescent="0.2">
      <c r="A2114" s="514" t="s">
        <v>4440</v>
      </c>
      <c r="B2114" s="515" t="s">
        <v>2115</v>
      </c>
      <c r="C2114" s="516">
        <v>7.03</v>
      </c>
    </row>
    <row r="2115" spans="1:3" x14ac:dyDescent="0.2">
      <c r="A2115" s="514" t="s">
        <v>4441</v>
      </c>
      <c r="B2115" s="515" t="s">
        <v>2115</v>
      </c>
      <c r="C2115" s="516">
        <v>7.03</v>
      </c>
    </row>
    <row r="2116" spans="1:3" x14ac:dyDescent="0.2">
      <c r="A2116" s="514" t="s">
        <v>4442</v>
      </c>
      <c r="B2116" s="515" t="s">
        <v>2115</v>
      </c>
      <c r="C2116" s="516">
        <v>7.03</v>
      </c>
    </row>
    <row r="2117" spans="1:3" x14ac:dyDescent="0.2">
      <c r="A2117" s="514" t="s">
        <v>4443</v>
      </c>
      <c r="B2117" s="515" t="s">
        <v>2115</v>
      </c>
      <c r="C2117" s="516">
        <v>7.03</v>
      </c>
    </row>
    <row r="2118" spans="1:3" x14ac:dyDescent="0.2">
      <c r="A2118" s="514" t="s">
        <v>4444</v>
      </c>
      <c r="B2118" s="515" t="s">
        <v>2115</v>
      </c>
      <c r="C2118" s="516">
        <v>7.03</v>
      </c>
    </row>
    <row r="2119" spans="1:3" x14ac:dyDescent="0.2">
      <c r="A2119" s="514" t="s">
        <v>4445</v>
      </c>
      <c r="B2119" s="515" t="s">
        <v>2115</v>
      </c>
      <c r="C2119" s="516">
        <v>7.03</v>
      </c>
    </row>
    <row r="2120" spans="1:3" x14ac:dyDescent="0.2">
      <c r="A2120" s="514" t="s">
        <v>4446</v>
      </c>
      <c r="B2120" s="515" t="s">
        <v>2115</v>
      </c>
      <c r="C2120" s="516">
        <v>7.03</v>
      </c>
    </row>
    <row r="2121" spans="1:3" x14ac:dyDescent="0.2">
      <c r="A2121" s="514" t="s">
        <v>4447</v>
      </c>
      <c r="B2121" s="515" t="s">
        <v>2115</v>
      </c>
      <c r="C2121" s="516">
        <v>7.03</v>
      </c>
    </row>
    <row r="2122" spans="1:3" x14ac:dyDescent="0.2">
      <c r="A2122" s="514" t="s">
        <v>4448</v>
      </c>
      <c r="B2122" s="515" t="s">
        <v>2115</v>
      </c>
      <c r="C2122" s="516">
        <v>7.03</v>
      </c>
    </row>
    <row r="2123" spans="1:3" x14ac:dyDescent="0.2">
      <c r="A2123" s="514" t="s">
        <v>4449</v>
      </c>
      <c r="B2123" s="515" t="s">
        <v>2115</v>
      </c>
      <c r="C2123" s="516">
        <v>7.03</v>
      </c>
    </row>
    <row r="2124" spans="1:3" x14ac:dyDescent="0.2">
      <c r="A2124" s="514" t="s">
        <v>4450</v>
      </c>
      <c r="B2124" s="515" t="s">
        <v>2115</v>
      </c>
      <c r="C2124" s="516">
        <v>7.03</v>
      </c>
    </row>
    <row r="2125" spans="1:3" x14ac:dyDescent="0.2">
      <c r="A2125" s="514" t="s">
        <v>4451</v>
      </c>
      <c r="B2125" s="515" t="s">
        <v>2115</v>
      </c>
      <c r="C2125" s="516">
        <v>7.03</v>
      </c>
    </row>
    <row r="2126" spans="1:3" x14ac:dyDescent="0.2">
      <c r="A2126" s="514" t="s">
        <v>4452</v>
      </c>
      <c r="B2126" s="515" t="s">
        <v>2115</v>
      </c>
      <c r="C2126" s="516">
        <v>7.03</v>
      </c>
    </row>
    <row r="2127" spans="1:3" x14ac:dyDescent="0.2">
      <c r="A2127" s="514" t="s">
        <v>4453</v>
      </c>
      <c r="B2127" s="515" t="s">
        <v>2115</v>
      </c>
      <c r="C2127" s="516">
        <v>7.03</v>
      </c>
    </row>
    <row r="2128" spans="1:3" x14ac:dyDescent="0.2">
      <c r="A2128" s="514" t="s">
        <v>4454</v>
      </c>
      <c r="B2128" s="515" t="s">
        <v>2115</v>
      </c>
      <c r="C2128" s="516">
        <v>7.03</v>
      </c>
    </row>
    <row r="2129" spans="1:3" x14ac:dyDescent="0.2">
      <c r="A2129" s="514" t="s">
        <v>4455</v>
      </c>
      <c r="B2129" s="515" t="s">
        <v>2114</v>
      </c>
      <c r="C2129" s="516">
        <v>35.17</v>
      </c>
    </row>
    <row r="2130" spans="1:3" x14ac:dyDescent="0.2">
      <c r="A2130" s="514" t="s">
        <v>4456</v>
      </c>
      <c r="B2130" s="515" t="s">
        <v>2148</v>
      </c>
      <c r="C2130" s="516">
        <v>3184</v>
      </c>
    </row>
    <row r="2131" spans="1:3" x14ac:dyDescent="0.2">
      <c r="A2131" s="514" t="s">
        <v>4457</v>
      </c>
      <c r="B2131" s="515" t="s">
        <v>2148</v>
      </c>
      <c r="C2131" s="516">
        <v>3184</v>
      </c>
    </row>
    <row r="2132" spans="1:3" x14ac:dyDescent="0.2">
      <c r="A2132" s="514" t="s">
        <v>4458</v>
      </c>
      <c r="B2132" s="515" t="s">
        <v>2147</v>
      </c>
      <c r="C2132" s="516">
        <v>5899.99</v>
      </c>
    </row>
    <row r="2133" spans="1:3" x14ac:dyDescent="0.2">
      <c r="A2133" s="514" t="s">
        <v>4459</v>
      </c>
      <c r="B2133" s="515" t="s">
        <v>2147</v>
      </c>
      <c r="C2133" s="516">
        <v>5899.99</v>
      </c>
    </row>
    <row r="2134" spans="1:3" x14ac:dyDescent="0.2">
      <c r="A2134" s="514" t="s">
        <v>4460</v>
      </c>
      <c r="B2134" s="515" t="s">
        <v>2146</v>
      </c>
      <c r="C2134" s="516">
        <v>2240.19</v>
      </c>
    </row>
    <row r="2135" spans="1:3" x14ac:dyDescent="0.2">
      <c r="A2135" s="514" t="s">
        <v>4461</v>
      </c>
      <c r="B2135" s="515" t="s">
        <v>2146</v>
      </c>
      <c r="C2135" s="516">
        <v>2240.19</v>
      </c>
    </row>
    <row r="2136" spans="1:3" x14ac:dyDescent="0.2">
      <c r="A2136" s="514" t="s">
        <v>4462</v>
      </c>
      <c r="B2136" s="515" t="s">
        <v>2145</v>
      </c>
      <c r="C2136" s="516">
        <v>2483.1999999999998</v>
      </c>
    </row>
    <row r="2137" spans="1:3" x14ac:dyDescent="0.2">
      <c r="A2137" s="514" t="s">
        <v>4463</v>
      </c>
      <c r="B2137" s="515" t="s">
        <v>2145</v>
      </c>
      <c r="C2137" s="516">
        <v>2483.1999999999998</v>
      </c>
    </row>
    <row r="2138" spans="1:3" x14ac:dyDescent="0.2">
      <c r="A2138" s="514" t="s">
        <v>4464</v>
      </c>
      <c r="B2138" s="515" t="s">
        <v>2144</v>
      </c>
      <c r="C2138" s="516">
        <v>4814.3999999999996</v>
      </c>
    </row>
    <row r="2139" spans="1:3" x14ac:dyDescent="0.2">
      <c r="A2139" s="514" t="s">
        <v>4465</v>
      </c>
      <c r="B2139" s="515" t="s">
        <v>2144</v>
      </c>
      <c r="C2139" s="516">
        <v>4814.3999999999996</v>
      </c>
    </row>
    <row r="2140" spans="1:3" x14ac:dyDescent="0.2">
      <c r="A2140" s="514" t="s">
        <v>4466</v>
      </c>
      <c r="B2140" s="515" t="s">
        <v>2143</v>
      </c>
      <c r="C2140" s="516">
        <v>4495.3999999999996</v>
      </c>
    </row>
    <row r="2141" spans="1:3" x14ac:dyDescent="0.2">
      <c r="A2141" s="514" t="s">
        <v>4467</v>
      </c>
      <c r="B2141" s="515" t="s">
        <v>2143</v>
      </c>
      <c r="C2141" s="516">
        <v>4495.3999999999996</v>
      </c>
    </row>
    <row r="2142" spans="1:3" x14ac:dyDescent="0.2">
      <c r="A2142" s="514" t="s">
        <v>4468</v>
      </c>
      <c r="B2142" s="515" t="s">
        <v>2142</v>
      </c>
      <c r="C2142" s="516">
        <v>5529.6</v>
      </c>
    </row>
    <row r="2143" spans="1:3" x14ac:dyDescent="0.2">
      <c r="A2143" s="514" t="s">
        <v>4469</v>
      </c>
      <c r="B2143" s="515" t="s">
        <v>2142</v>
      </c>
      <c r="C2143" s="516">
        <v>5529.6</v>
      </c>
    </row>
    <row r="2144" spans="1:3" x14ac:dyDescent="0.2">
      <c r="A2144" s="514" t="s">
        <v>4470</v>
      </c>
      <c r="B2144" s="515" t="s">
        <v>2141</v>
      </c>
      <c r="C2144" s="516">
        <v>3110.19</v>
      </c>
    </row>
    <row r="2145" spans="1:3" x14ac:dyDescent="0.2">
      <c r="A2145" s="514" t="s">
        <v>4471</v>
      </c>
      <c r="B2145" s="515" t="s">
        <v>2141</v>
      </c>
      <c r="C2145" s="516">
        <v>3110.19</v>
      </c>
    </row>
    <row r="2146" spans="1:3" x14ac:dyDescent="0.2">
      <c r="A2146" s="514" t="s">
        <v>4472</v>
      </c>
      <c r="B2146" s="515" t="s">
        <v>2140</v>
      </c>
      <c r="C2146" s="516">
        <v>2719.8</v>
      </c>
    </row>
    <row r="2147" spans="1:3" x14ac:dyDescent="0.2">
      <c r="A2147" s="514" t="s">
        <v>4473</v>
      </c>
      <c r="B2147" s="515" t="s">
        <v>2117</v>
      </c>
      <c r="C2147" s="516">
        <v>105.53</v>
      </c>
    </row>
    <row r="2148" spans="1:3" x14ac:dyDescent="0.2">
      <c r="A2148" s="514" t="s">
        <v>4474</v>
      </c>
      <c r="B2148" s="515" t="s">
        <v>2117</v>
      </c>
      <c r="C2148" s="516">
        <v>105.53</v>
      </c>
    </row>
    <row r="2149" spans="1:3" x14ac:dyDescent="0.2">
      <c r="A2149" s="514" t="s">
        <v>4475</v>
      </c>
      <c r="B2149" s="515" t="s">
        <v>2117</v>
      </c>
      <c r="C2149" s="516">
        <v>105.53</v>
      </c>
    </row>
    <row r="2150" spans="1:3" x14ac:dyDescent="0.2">
      <c r="A2150" s="514" t="s">
        <v>4476</v>
      </c>
      <c r="B2150" s="515" t="s">
        <v>2117</v>
      </c>
      <c r="C2150" s="516">
        <v>105.53</v>
      </c>
    </row>
    <row r="2151" spans="1:3" x14ac:dyDescent="0.2">
      <c r="A2151" s="514" t="s">
        <v>4477</v>
      </c>
      <c r="B2151" s="515" t="s">
        <v>2117</v>
      </c>
      <c r="C2151" s="516">
        <v>105.53</v>
      </c>
    </row>
    <row r="2152" spans="1:3" x14ac:dyDescent="0.2">
      <c r="A2152" s="514" t="s">
        <v>4478</v>
      </c>
      <c r="B2152" s="515" t="s">
        <v>2117</v>
      </c>
      <c r="C2152" s="516">
        <v>105.53</v>
      </c>
    </row>
    <row r="2153" spans="1:3" x14ac:dyDescent="0.2">
      <c r="A2153" s="514" t="s">
        <v>4479</v>
      </c>
      <c r="B2153" s="515" t="s">
        <v>2117</v>
      </c>
      <c r="C2153" s="516">
        <v>105.53</v>
      </c>
    </row>
    <row r="2154" spans="1:3" x14ac:dyDescent="0.2">
      <c r="A2154" s="514" t="s">
        <v>4480</v>
      </c>
      <c r="B2154" s="515" t="s">
        <v>2117</v>
      </c>
      <c r="C2154" s="516">
        <v>105.53</v>
      </c>
    </row>
    <row r="2155" spans="1:3" x14ac:dyDescent="0.2">
      <c r="A2155" s="514" t="s">
        <v>4481</v>
      </c>
      <c r="B2155" s="515" t="s">
        <v>2117</v>
      </c>
      <c r="C2155" s="516">
        <v>105.53</v>
      </c>
    </row>
    <row r="2156" spans="1:3" x14ac:dyDescent="0.2">
      <c r="A2156" s="514" t="s">
        <v>4482</v>
      </c>
      <c r="B2156" s="515" t="s">
        <v>2117</v>
      </c>
      <c r="C2156" s="516">
        <v>105.53</v>
      </c>
    </row>
    <row r="2157" spans="1:3" x14ac:dyDescent="0.2">
      <c r="A2157" s="514" t="s">
        <v>4483</v>
      </c>
      <c r="B2157" s="515" t="s">
        <v>2117</v>
      </c>
      <c r="C2157" s="516">
        <v>105.53</v>
      </c>
    </row>
    <row r="2158" spans="1:3" x14ac:dyDescent="0.2">
      <c r="A2158" s="514" t="s">
        <v>4484</v>
      </c>
      <c r="B2158" s="515" t="s">
        <v>2117</v>
      </c>
      <c r="C2158" s="516">
        <v>105.53</v>
      </c>
    </row>
    <row r="2159" spans="1:3" x14ac:dyDescent="0.2">
      <c r="A2159" s="514" t="s">
        <v>4485</v>
      </c>
      <c r="B2159" s="515" t="s">
        <v>2117</v>
      </c>
      <c r="C2159" s="516">
        <v>105.53</v>
      </c>
    </row>
    <row r="2160" spans="1:3" x14ac:dyDescent="0.2">
      <c r="A2160" s="514" t="s">
        <v>4486</v>
      </c>
      <c r="B2160" s="515" t="s">
        <v>2116</v>
      </c>
      <c r="C2160" s="516">
        <v>70.349999999999994</v>
      </c>
    </row>
    <row r="2161" spans="1:3" x14ac:dyDescent="0.2">
      <c r="A2161" s="514" t="s">
        <v>4487</v>
      </c>
      <c r="B2161" s="515" t="s">
        <v>2116</v>
      </c>
      <c r="C2161" s="516">
        <v>70.349999999999994</v>
      </c>
    </row>
    <row r="2162" spans="1:3" x14ac:dyDescent="0.2">
      <c r="A2162" s="514" t="s">
        <v>4488</v>
      </c>
      <c r="B2162" s="515" t="s">
        <v>2116</v>
      </c>
      <c r="C2162" s="516">
        <v>70.349999999999994</v>
      </c>
    </row>
    <row r="2163" spans="1:3" x14ac:dyDescent="0.2">
      <c r="A2163" s="514" t="s">
        <v>4489</v>
      </c>
      <c r="B2163" s="515" t="s">
        <v>2116</v>
      </c>
      <c r="C2163" s="516">
        <v>70.349999999999994</v>
      </c>
    </row>
    <row r="2164" spans="1:3" x14ac:dyDescent="0.2">
      <c r="A2164" s="514" t="s">
        <v>4490</v>
      </c>
      <c r="B2164" s="515" t="s">
        <v>2116</v>
      </c>
      <c r="C2164" s="516">
        <v>70.349999999999994</v>
      </c>
    </row>
    <row r="2165" spans="1:3" x14ac:dyDescent="0.2">
      <c r="A2165" s="514" t="s">
        <v>4491</v>
      </c>
      <c r="B2165" s="515" t="s">
        <v>2116</v>
      </c>
      <c r="C2165" s="516">
        <v>70.349999999999994</v>
      </c>
    </row>
    <row r="2166" spans="1:3" x14ac:dyDescent="0.2">
      <c r="A2166" s="514" t="s">
        <v>4492</v>
      </c>
      <c r="B2166" s="515" t="s">
        <v>2116</v>
      </c>
      <c r="C2166" s="516">
        <v>70.349999999999994</v>
      </c>
    </row>
    <row r="2167" spans="1:3" x14ac:dyDescent="0.2">
      <c r="A2167" s="514" t="s">
        <v>4493</v>
      </c>
      <c r="B2167" s="515" t="s">
        <v>2116</v>
      </c>
      <c r="C2167" s="516">
        <v>70.349999999999994</v>
      </c>
    </row>
    <row r="2168" spans="1:3" x14ac:dyDescent="0.2">
      <c r="A2168" s="514" t="s">
        <v>4494</v>
      </c>
      <c r="B2168" s="515" t="s">
        <v>2116</v>
      </c>
      <c r="C2168" s="516">
        <v>70.349999999999994</v>
      </c>
    </row>
    <row r="2169" spans="1:3" x14ac:dyDescent="0.2">
      <c r="A2169" s="514" t="s">
        <v>4495</v>
      </c>
      <c r="B2169" s="515" t="s">
        <v>2116</v>
      </c>
      <c r="C2169" s="516">
        <v>70.349999999999994</v>
      </c>
    </row>
    <row r="2170" spans="1:3" x14ac:dyDescent="0.2">
      <c r="A2170" s="514" t="s">
        <v>4496</v>
      </c>
      <c r="B2170" s="515" t="s">
        <v>2116</v>
      </c>
      <c r="C2170" s="516">
        <v>70.349999999999994</v>
      </c>
    </row>
    <row r="2171" spans="1:3" x14ac:dyDescent="0.2">
      <c r="A2171" s="514" t="s">
        <v>4497</v>
      </c>
      <c r="B2171" s="515" t="s">
        <v>2114</v>
      </c>
      <c r="C2171" s="516">
        <v>35.17</v>
      </c>
    </row>
    <row r="2172" spans="1:3" x14ac:dyDescent="0.2">
      <c r="A2172" s="514" t="s">
        <v>4498</v>
      </c>
      <c r="B2172" s="515" t="s">
        <v>2089</v>
      </c>
      <c r="C2172" s="516">
        <v>382.03</v>
      </c>
    </row>
    <row r="2173" spans="1:3" x14ac:dyDescent="0.2">
      <c r="A2173" s="514" t="s">
        <v>4499</v>
      </c>
      <c r="B2173" s="515" t="s">
        <v>2089</v>
      </c>
      <c r="C2173" s="516">
        <v>382.03</v>
      </c>
    </row>
    <row r="2174" spans="1:3" x14ac:dyDescent="0.2">
      <c r="A2174" s="514" t="s">
        <v>4500</v>
      </c>
      <c r="B2174" s="515" t="s">
        <v>2089</v>
      </c>
      <c r="C2174" s="516">
        <v>382.03</v>
      </c>
    </row>
    <row r="2175" spans="1:3" x14ac:dyDescent="0.2">
      <c r="A2175" s="514" t="s">
        <v>4501</v>
      </c>
      <c r="B2175" s="515" t="s">
        <v>2089</v>
      </c>
      <c r="C2175" s="516">
        <v>382.03</v>
      </c>
    </row>
    <row r="2176" spans="1:3" x14ac:dyDescent="0.2">
      <c r="A2176" s="514" t="s">
        <v>4502</v>
      </c>
      <c r="B2176" s="515" t="s">
        <v>2089</v>
      </c>
      <c r="C2176" s="516">
        <v>382.03</v>
      </c>
    </row>
    <row r="2177" spans="1:3" x14ac:dyDescent="0.2">
      <c r="A2177" s="514" t="s">
        <v>4503</v>
      </c>
      <c r="B2177" s="515" t="s">
        <v>2089</v>
      </c>
      <c r="C2177" s="516">
        <v>382.03</v>
      </c>
    </row>
    <row r="2178" spans="1:3" x14ac:dyDescent="0.2">
      <c r="A2178" s="514" t="s">
        <v>4504</v>
      </c>
      <c r="B2178" s="515" t="s">
        <v>2089</v>
      </c>
      <c r="C2178" s="516">
        <v>382.03</v>
      </c>
    </row>
    <row r="2179" spans="1:3" x14ac:dyDescent="0.2">
      <c r="A2179" s="514" t="s">
        <v>4505</v>
      </c>
      <c r="B2179" s="515" t="s">
        <v>2089</v>
      </c>
      <c r="C2179" s="516">
        <v>382.03</v>
      </c>
    </row>
    <row r="2180" spans="1:3" x14ac:dyDescent="0.2">
      <c r="A2180" s="514" t="s">
        <v>4506</v>
      </c>
      <c r="B2180" s="515" t="s">
        <v>2089</v>
      </c>
      <c r="C2180" s="516">
        <v>382.03</v>
      </c>
    </row>
    <row r="2181" spans="1:3" x14ac:dyDescent="0.2">
      <c r="A2181" s="514" t="s">
        <v>4507</v>
      </c>
      <c r="B2181" s="515" t="s">
        <v>2089</v>
      </c>
      <c r="C2181" s="516">
        <v>382.03</v>
      </c>
    </row>
    <row r="2182" spans="1:3" x14ac:dyDescent="0.2">
      <c r="A2182" s="514" t="s">
        <v>4508</v>
      </c>
      <c r="B2182" s="515" t="s">
        <v>2089</v>
      </c>
      <c r="C2182" s="516">
        <v>382.03</v>
      </c>
    </row>
    <row r="2183" spans="1:3" x14ac:dyDescent="0.2">
      <c r="A2183" s="514" t="s">
        <v>4509</v>
      </c>
      <c r="B2183" s="515" t="s">
        <v>2090</v>
      </c>
      <c r="C2183" s="516">
        <v>1911.73</v>
      </c>
    </row>
    <row r="2184" spans="1:3" x14ac:dyDescent="0.2">
      <c r="A2184" s="514" t="s">
        <v>4510</v>
      </c>
      <c r="B2184" s="515" t="s">
        <v>2091</v>
      </c>
      <c r="C2184" s="516">
        <v>2938.61</v>
      </c>
    </row>
    <row r="2185" spans="1:3" x14ac:dyDescent="0.2">
      <c r="A2185" s="514" t="s">
        <v>4511</v>
      </c>
      <c r="B2185" s="515" t="s">
        <v>2092</v>
      </c>
      <c r="C2185" s="516">
        <v>2569.35</v>
      </c>
    </row>
    <row r="2186" spans="1:3" x14ac:dyDescent="0.2">
      <c r="A2186" s="514" t="s">
        <v>4512</v>
      </c>
      <c r="B2186" s="515" t="s">
        <v>2093</v>
      </c>
      <c r="C2186" s="516">
        <v>2061.7600000000002</v>
      </c>
    </row>
    <row r="2187" spans="1:3" x14ac:dyDescent="0.2">
      <c r="A2187" s="514" t="s">
        <v>4513</v>
      </c>
      <c r="B2187" s="515" t="s">
        <v>2093</v>
      </c>
      <c r="C2187" s="516">
        <v>2061.7600000000002</v>
      </c>
    </row>
    <row r="2188" spans="1:3" x14ac:dyDescent="0.2">
      <c r="A2188" s="514" t="s">
        <v>4514</v>
      </c>
      <c r="B2188" s="515" t="s">
        <v>2094</v>
      </c>
      <c r="C2188" s="516">
        <v>3505.34</v>
      </c>
    </row>
    <row r="2189" spans="1:3" x14ac:dyDescent="0.2">
      <c r="A2189" s="514" t="s">
        <v>4515</v>
      </c>
      <c r="B2189" s="515" t="s">
        <v>2094</v>
      </c>
      <c r="C2189" s="516">
        <v>3505.34</v>
      </c>
    </row>
    <row r="2190" spans="1:3" x14ac:dyDescent="0.2">
      <c r="A2190" s="514" t="s">
        <v>4516</v>
      </c>
      <c r="B2190" s="515" t="s">
        <v>2095</v>
      </c>
      <c r="C2190" s="516">
        <v>2415</v>
      </c>
    </row>
    <row r="2191" spans="1:3" x14ac:dyDescent="0.2">
      <c r="A2191" s="514" t="s">
        <v>4517</v>
      </c>
      <c r="B2191" s="515" t="s">
        <v>2096</v>
      </c>
      <c r="C2191" s="516">
        <v>5817</v>
      </c>
    </row>
    <row r="2192" spans="1:3" x14ac:dyDescent="0.2">
      <c r="A2192" s="514" t="s">
        <v>4518</v>
      </c>
      <c r="B2192" s="515" t="s">
        <v>2097</v>
      </c>
      <c r="C2192" s="516">
        <v>3601.5</v>
      </c>
    </row>
    <row r="2193" spans="1:3" x14ac:dyDescent="0.2">
      <c r="A2193" s="514" t="s">
        <v>4519</v>
      </c>
      <c r="B2193" s="515" t="s">
        <v>2113</v>
      </c>
      <c r="C2193" s="516">
        <v>21.11</v>
      </c>
    </row>
    <row r="2194" spans="1:3" x14ac:dyDescent="0.2">
      <c r="A2194" s="514" t="s">
        <v>4520</v>
      </c>
      <c r="B2194" s="515" t="s">
        <v>2113</v>
      </c>
      <c r="C2194" s="516">
        <v>21.11</v>
      </c>
    </row>
    <row r="2195" spans="1:3" x14ac:dyDescent="0.2">
      <c r="A2195" s="514" t="s">
        <v>4521</v>
      </c>
      <c r="B2195" s="515" t="s">
        <v>2113</v>
      </c>
      <c r="C2195" s="516">
        <v>21.11</v>
      </c>
    </row>
    <row r="2196" spans="1:3" x14ac:dyDescent="0.2">
      <c r="A2196" s="514" t="s">
        <v>4522</v>
      </c>
      <c r="B2196" s="515" t="s">
        <v>2113</v>
      </c>
      <c r="C2196" s="516">
        <v>21.11</v>
      </c>
    </row>
    <row r="2197" spans="1:3" x14ac:dyDescent="0.2">
      <c r="A2197" s="514" t="s">
        <v>4523</v>
      </c>
      <c r="B2197" s="515" t="s">
        <v>2113</v>
      </c>
      <c r="C2197" s="516">
        <v>21.11</v>
      </c>
    </row>
    <row r="2198" spans="1:3" x14ac:dyDescent="0.2">
      <c r="A2198" s="514" t="s">
        <v>4524</v>
      </c>
      <c r="B2198" s="515" t="s">
        <v>2113</v>
      </c>
      <c r="C2198" s="516">
        <v>21.11</v>
      </c>
    </row>
    <row r="2199" spans="1:3" x14ac:dyDescent="0.2">
      <c r="A2199" s="514" t="s">
        <v>4525</v>
      </c>
      <c r="B2199" s="515" t="s">
        <v>2113</v>
      </c>
      <c r="C2199" s="516">
        <v>21.11</v>
      </c>
    </row>
    <row r="2200" spans="1:3" x14ac:dyDescent="0.2">
      <c r="A2200" s="514" t="s">
        <v>4526</v>
      </c>
      <c r="B2200" s="515" t="s">
        <v>2113</v>
      </c>
      <c r="C2200" s="516">
        <v>21.11</v>
      </c>
    </row>
    <row r="2201" spans="1:3" x14ac:dyDescent="0.2">
      <c r="A2201" s="514" t="s">
        <v>4527</v>
      </c>
      <c r="B2201" s="515" t="s">
        <v>2113</v>
      </c>
      <c r="C2201" s="516">
        <v>21.11</v>
      </c>
    </row>
    <row r="2202" spans="1:3" x14ac:dyDescent="0.2">
      <c r="A2202" s="514" t="s">
        <v>4528</v>
      </c>
      <c r="B2202" s="515" t="s">
        <v>2113</v>
      </c>
      <c r="C2202" s="516">
        <v>21.11</v>
      </c>
    </row>
    <row r="2203" spans="1:3" x14ac:dyDescent="0.2">
      <c r="A2203" s="514" t="s">
        <v>4529</v>
      </c>
      <c r="B2203" s="515" t="s">
        <v>2113</v>
      </c>
      <c r="C2203" s="516">
        <v>21.11</v>
      </c>
    </row>
    <row r="2204" spans="1:3" x14ac:dyDescent="0.2">
      <c r="A2204" s="514" t="s">
        <v>4530</v>
      </c>
      <c r="B2204" s="515" t="s">
        <v>2113</v>
      </c>
      <c r="C2204" s="516">
        <v>21.11</v>
      </c>
    </row>
    <row r="2205" spans="1:3" x14ac:dyDescent="0.2">
      <c r="A2205" s="514" t="s">
        <v>4531</v>
      </c>
      <c r="B2205" s="515" t="s">
        <v>2113</v>
      </c>
      <c r="C2205" s="516">
        <v>21.11</v>
      </c>
    </row>
    <row r="2206" spans="1:3" x14ac:dyDescent="0.2">
      <c r="A2206" s="514" t="s">
        <v>4532</v>
      </c>
      <c r="B2206" s="515" t="s">
        <v>2113</v>
      </c>
      <c r="C2206" s="516">
        <v>21.11</v>
      </c>
    </row>
    <row r="2207" spans="1:3" x14ac:dyDescent="0.2">
      <c r="A2207" s="514" t="s">
        <v>4533</v>
      </c>
      <c r="B2207" s="515" t="s">
        <v>2113</v>
      </c>
      <c r="C2207" s="516">
        <v>21.11</v>
      </c>
    </row>
    <row r="2208" spans="1:3" x14ac:dyDescent="0.2">
      <c r="A2208" s="514" t="s">
        <v>4534</v>
      </c>
      <c r="B2208" s="515" t="s">
        <v>2113</v>
      </c>
      <c r="C2208" s="516">
        <v>21.11</v>
      </c>
    </row>
    <row r="2209" spans="1:3" x14ac:dyDescent="0.2">
      <c r="A2209" s="514" t="s">
        <v>4535</v>
      </c>
      <c r="B2209" s="515" t="s">
        <v>2114</v>
      </c>
      <c r="C2209" s="516">
        <v>35.17</v>
      </c>
    </row>
    <row r="2210" spans="1:3" x14ac:dyDescent="0.2">
      <c r="A2210" s="514" t="s">
        <v>4536</v>
      </c>
      <c r="B2210" s="515" t="s">
        <v>2114</v>
      </c>
      <c r="C2210" s="516">
        <v>35.17</v>
      </c>
    </row>
    <row r="2211" spans="1:3" x14ac:dyDescent="0.2">
      <c r="A2211" s="514" t="s">
        <v>4537</v>
      </c>
      <c r="B2211" s="515" t="s">
        <v>2114</v>
      </c>
      <c r="C2211" s="516">
        <v>35.17</v>
      </c>
    </row>
    <row r="2212" spans="1:3" x14ac:dyDescent="0.2">
      <c r="A2212" s="514" t="s">
        <v>4538</v>
      </c>
      <c r="B2212" s="515" t="s">
        <v>2114</v>
      </c>
      <c r="C2212" s="516">
        <v>35.17</v>
      </c>
    </row>
    <row r="2213" spans="1:3" x14ac:dyDescent="0.2">
      <c r="A2213" s="514" t="s">
        <v>4539</v>
      </c>
      <c r="B2213" s="515" t="s">
        <v>2114</v>
      </c>
      <c r="C2213" s="516">
        <v>35.17</v>
      </c>
    </row>
    <row r="2214" spans="1:3" x14ac:dyDescent="0.2">
      <c r="A2214" s="514" t="s">
        <v>4540</v>
      </c>
      <c r="B2214" s="515" t="s">
        <v>2114</v>
      </c>
      <c r="C2214" s="516">
        <v>35.17</v>
      </c>
    </row>
    <row r="2215" spans="1:3" x14ac:dyDescent="0.2">
      <c r="A2215" s="514" t="s">
        <v>4541</v>
      </c>
      <c r="B2215" s="515" t="s">
        <v>2114</v>
      </c>
      <c r="C2215" s="516">
        <v>35.17</v>
      </c>
    </row>
    <row r="2216" spans="1:3" x14ac:dyDescent="0.2">
      <c r="A2216" s="514" t="s">
        <v>4542</v>
      </c>
      <c r="B2216" s="515" t="s">
        <v>2114</v>
      </c>
      <c r="C2216" s="516">
        <v>35.17</v>
      </c>
    </row>
    <row r="2217" spans="1:3" x14ac:dyDescent="0.2">
      <c r="A2217" s="514" t="s">
        <v>4543</v>
      </c>
      <c r="B2217" s="515" t="s">
        <v>2114</v>
      </c>
      <c r="C2217" s="516">
        <v>35.17</v>
      </c>
    </row>
    <row r="2218" spans="1:3" x14ac:dyDescent="0.2">
      <c r="A2218" s="514" t="s">
        <v>4544</v>
      </c>
      <c r="B2218" s="515" t="s">
        <v>2114</v>
      </c>
      <c r="C2218" s="516">
        <v>35.17</v>
      </c>
    </row>
    <row r="2219" spans="1:3" x14ac:dyDescent="0.2">
      <c r="A2219" s="514" t="s">
        <v>4545</v>
      </c>
      <c r="B2219" s="515" t="s">
        <v>2114</v>
      </c>
      <c r="C2219" s="516">
        <v>35.17</v>
      </c>
    </row>
    <row r="2220" spans="1:3" x14ac:dyDescent="0.2">
      <c r="A2220" s="514" t="s">
        <v>4546</v>
      </c>
      <c r="B2220" s="515" t="s">
        <v>2114</v>
      </c>
      <c r="C2220" s="516">
        <v>35.17</v>
      </c>
    </row>
    <row r="2221" spans="1:3" x14ac:dyDescent="0.2">
      <c r="A2221" s="514" t="s">
        <v>4547</v>
      </c>
      <c r="B2221" s="515" t="s">
        <v>2114</v>
      </c>
      <c r="C2221" s="516">
        <v>35.17</v>
      </c>
    </row>
    <row r="2222" spans="1:3" x14ac:dyDescent="0.2">
      <c r="A2222" s="514" t="s">
        <v>4548</v>
      </c>
      <c r="B2222" s="515" t="s">
        <v>2114</v>
      </c>
      <c r="C2222" s="516">
        <v>35.17</v>
      </c>
    </row>
    <row r="2223" spans="1:3" x14ac:dyDescent="0.2">
      <c r="A2223" s="514" t="s">
        <v>4549</v>
      </c>
      <c r="B2223" s="515" t="s">
        <v>2114</v>
      </c>
      <c r="C2223" s="516">
        <v>35.17</v>
      </c>
    </row>
    <row r="2224" spans="1:3" x14ac:dyDescent="0.2">
      <c r="A2224" s="514" t="s">
        <v>4550</v>
      </c>
      <c r="B2224" s="515" t="s">
        <v>2114</v>
      </c>
      <c r="C2224" s="516">
        <v>35.17</v>
      </c>
    </row>
    <row r="2225" spans="1:3" x14ac:dyDescent="0.2">
      <c r="A2225" s="514" t="s">
        <v>4551</v>
      </c>
      <c r="B2225" s="515" t="s">
        <v>2114</v>
      </c>
      <c r="C2225" s="516">
        <v>35.17</v>
      </c>
    </row>
    <row r="2226" spans="1:3" x14ac:dyDescent="0.2">
      <c r="A2226" s="514" t="s">
        <v>4552</v>
      </c>
      <c r="B2226" s="515" t="s">
        <v>2114</v>
      </c>
      <c r="C2226" s="516">
        <v>35.17</v>
      </c>
    </row>
    <row r="2227" spans="1:3" x14ac:dyDescent="0.2">
      <c r="A2227" s="514" t="s">
        <v>4553</v>
      </c>
      <c r="B2227" s="515" t="s">
        <v>2083</v>
      </c>
      <c r="C2227" s="516">
        <v>26042</v>
      </c>
    </row>
    <row r="2228" spans="1:3" x14ac:dyDescent="0.2">
      <c r="A2228" s="514" t="s">
        <v>4554</v>
      </c>
      <c r="B2228" s="515" t="s">
        <v>2084</v>
      </c>
      <c r="C2228" s="516">
        <v>773.21</v>
      </c>
    </row>
    <row r="2229" spans="1:3" x14ac:dyDescent="0.2">
      <c r="A2229" s="514" t="s">
        <v>4555</v>
      </c>
      <c r="B2229" s="515" t="s">
        <v>2084</v>
      </c>
      <c r="C2229" s="516">
        <v>773.21</v>
      </c>
    </row>
    <row r="2230" spans="1:3" x14ac:dyDescent="0.2">
      <c r="A2230" s="514" t="s">
        <v>4556</v>
      </c>
      <c r="B2230" s="515" t="s">
        <v>2084</v>
      </c>
      <c r="C2230" s="516">
        <v>773.21</v>
      </c>
    </row>
    <row r="2231" spans="1:3" x14ac:dyDescent="0.2">
      <c r="A2231" s="514" t="s">
        <v>4557</v>
      </c>
      <c r="B2231" s="515" t="s">
        <v>2084</v>
      </c>
      <c r="C2231" s="516">
        <v>773.21</v>
      </c>
    </row>
    <row r="2232" spans="1:3" x14ac:dyDescent="0.2">
      <c r="A2232" s="514" t="s">
        <v>4558</v>
      </c>
      <c r="B2232" s="515" t="s">
        <v>2084</v>
      </c>
      <c r="C2232" s="516">
        <v>773.21</v>
      </c>
    </row>
    <row r="2233" spans="1:3" x14ac:dyDescent="0.2">
      <c r="A2233" s="514" t="s">
        <v>4559</v>
      </c>
      <c r="B2233" s="515" t="s">
        <v>2084</v>
      </c>
      <c r="C2233" s="516">
        <v>773.21</v>
      </c>
    </row>
    <row r="2234" spans="1:3" x14ac:dyDescent="0.2">
      <c r="A2234" s="514" t="s">
        <v>4560</v>
      </c>
      <c r="B2234" s="515" t="s">
        <v>2084</v>
      </c>
      <c r="C2234" s="516">
        <v>773.21</v>
      </c>
    </row>
    <row r="2235" spans="1:3" x14ac:dyDescent="0.2">
      <c r="A2235" s="514" t="s">
        <v>4561</v>
      </c>
      <c r="B2235" s="515" t="s">
        <v>2085</v>
      </c>
      <c r="C2235" s="516">
        <v>1546.42</v>
      </c>
    </row>
    <row r="2236" spans="1:3" x14ac:dyDescent="0.2">
      <c r="A2236" s="514" t="s">
        <v>4562</v>
      </c>
      <c r="B2236" s="515" t="s">
        <v>2085</v>
      </c>
      <c r="C2236" s="516">
        <v>1546.42</v>
      </c>
    </row>
    <row r="2237" spans="1:3" x14ac:dyDescent="0.2">
      <c r="A2237" s="514" t="s">
        <v>4563</v>
      </c>
      <c r="B2237" s="515" t="s">
        <v>2086</v>
      </c>
      <c r="C2237" s="516">
        <v>15591.49</v>
      </c>
    </row>
    <row r="2238" spans="1:3" x14ac:dyDescent="0.2">
      <c r="A2238" s="514" t="s">
        <v>4564</v>
      </c>
      <c r="B2238" s="515" t="s">
        <v>2087</v>
      </c>
      <c r="C2238" s="516">
        <v>15591.49</v>
      </c>
    </row>
    <row r="2239" spans="1:3" x14ac:dyDescent="0.2">
      <c r="A2239" s="514" t="s">
        <v>4565</v>
      </c>
      <c r="B2239" s="515" t="s">
        <v>2086</v>
      </c>
      <c r="C2239" s="516">
        <v>15591.49</v>
      </c>
    </row>
    <row r="2240" spans="1:3" x14ac:dyDescent="0.2">
      <c r="A2240" s="514" t="s">
        <v>4566</v>
      </c>
      <c r="B2240" s="515" t="s">
        <v>2086</v>
      </c>
      <c r="C2240" s="516">
        <v>15591.49</v>
      </c>
    </row>
    <row r="2241" spans="1:3" x14ac:dyDescent="0.2">
      <c r="A2241" s="514" t="s">
        <v>4567</v>
      </c>
      <c r="B2241" s="515" t="s">
        <v>2086</v>
      </c>
      <c r="C2241" s="516">
        <v>15591.49</v>
      </c>
    </row>
    <row r="2242" spans="1:3" x14ac:dyDescent="0.2">
      <c r="A2242" s="514" t="s">
        <v>4568</v>
      </c>
      <c r="B2242" s="515" t="s">
        <v>2086</v>
      </c>
      <c r="C2242" s="516">
        <v>15591.49</v>
      </c>
    </row>
    <row r="2243" spans="1:3" x14ac:dyDescent="0.2">
      <c r="A2243" s="514" t="s">
        <v>4569</v>
      </c>
      <c r="B2243" s="515" t="s">
        <v>2088</v>
      </c>
      <c r="C2243" s="516">
        <v>841.72</v>
      </c>
    </row>
    <row r="2244" spans="1:3" x14ac:dyDescent="0.2">
      <c r="A2244" s="514" t="s">
        <v>4570</v>
      </c>
      <c r="B2244" s="515" t="s">
        <v>2088</v>
      </c>
      <c r="C2244" s="516">
        <v>841.72</v>
      </c>
    </row>
    <row r="2245" spans="1:3" x14ac:dyDescent="0.2">
      <c r="A2245" s="514" t="s">
        <v>4571</v>
      </c>
      <c r="B2245" s="515" t="s">
        <v>2089</v>
      </c>
      <c r="C2245" s="516">
        <v>382.03</v>
      </c>
    </row>
    <row r="2246" spans="1:3" x14ac:dyDescent="0.2">
      <c r="A2246" s="514" t="s">
        <v>4572</v>
      </c>
      <c r="B2246" s="515" t="s">
        <v>2089</v>
      </c>
      <c r="C2246" s="516">
        <v>382.03</v>
      </c>
    </row>
    <row r="2247" spans="1:3" x14ac:dyDescent="0.2">
      <c r="A2247" s="514" t="s">
        <v>4573</v>
      </c>
      <c r="B2247" s="515" t="s">
        <v>2089</v>
      </c>
      <c r="C2247" s="516">
        <v>382.03</v>
      </c>
    </row>
    <row r="2248" spans="1:3" x14ac:dyDescent="0.2">
      <c r="A2248" s="514" t="s">
        <v>4574</v>
      </c>
      <c r="B2248" s="515" t="s">
        <v>2089</v>
      </c>
      <c r="C2248" s="516">
        <v>382.03</v>
      </c>
    </row>
    <row r="2249" spans="1:3" x14ac:dyDescent="0.2">
      <c r="A2249" s="514" t="s">
        <v>4575</v>
      </c>
      <c r="B2249" s="515" t="s">
        <v>2089</v>
      </c>
      <c r="C2249" s="516">
        <v>382.03</v>
      </c>
    </row>
    <row r="2250" spans="1:3" x14ac:dyDescent="0.2">
      <c r="A2250" s="514" t="s">
        <v>4576</v>
      </c>
      <c r="B2250" s="515" t="s">
        <v>2089</v>
      </c>
      <c r="C2250" s="516">
        <v>382.03</v>
      </c>
    </row>
    <row r="2251" spans="1:3" x14ac:dyDescent="0.2">
      <c r="A2251" s="514" t="s">
        <v>4577</v>
      </c>
      <c r="B2251" s="515" t="s">
        <v>2089</v>
      </c>
      <c r="C2251" s="516">
        <v>382.03</v>
      </c>
    </row>
    <row r="2252" spans="1:3" x14ac:dyDescent="0.2">
      <c r="A2252" s="514" t="s">
        <v>4578</v>
      </c>
      <c r="B2252" s="515" t="s">
        <v>2089</v>
      </c>
      <c r="C2252" s="516">
        <v>382.03</v>
      </c>
    </row>
    <row r="2253" spans="1:3" x14ac:dyDescent="0.2">
      <c r="A2253" s="514" t="s">
        <v>4579</v>
      </c>
      <c r="B2253" s="515" t="s">
        <v>2089</v>
      </c>
      <c r="C2253" s="516">
        <v>382.03</v>
      </c>
    </row>
    <row r="2254" spans="1:3" x14ac:dyDescent="0.2">
      <c r="A2254" s="514" t="s">
        <v>4580</v>
      </c>
      <c r="B2254" s="515" t="s">
        <v>2177</v>
      </c>
      <c r="C2254" s="516">
        <v>2928.42</v>
      </c>
    </row>
    <row r="2255" spans="1:3" x14ac:dyDescent="0.2">
      <c r="A2255" s="514" t="s">
        <v>4581</v>
      </c>
      <c r="B2255" s="515" t="s">
        <v>2177</v>
      </c>
      <c r="C2255" s="516">
        <v>2928.42</v>
      </c>
    </row>
    <row r="2256" spans="1:3" x14ac:dyDescent="0.2">
      <c r="A2256" s="514" t="s">
        <v>4582</v>
      </c>
      <c r="B2256" s="515" t="s">
        <v>2178</v>
      </c>
      <c r="C2256" s="516">
        <v>3914</v>
      </c>
    </row>
    <row r="2257" spans="1:3" x14ac:dyDescent="0.2">
      <c r="A2257" s="514" t="s">
        <v>4583</v>
      </c>
      <c r="B2257" s="515" t="s">
        <v>2179</v>
      </c>
      <c r="C2257" s="516">
        <v>8160</v>
      </c>
    </row>
    <row r="2258" spans="1:3" x14ac:dyDescent="0.2">
      <c r="A2258" s="514" t="s">
        <v>4584</v>
      </c>
      <c r="B2258" s="515" t="s">
        <v>2180</v>
      </c>
      <c r="C2258" s="516">
        <v>2040</v>
      </c>
    </row>
    <row r="2259" spans="1:3" x14ac:dyDescent="0.2">
      <c r="A2259" s="514" t="s">
        <v>4585</v>
      </c>
      <c r="B2259" s="515" t="s">
        <v>2181</v>
      </c>
      <c r="C2259" s="516">
        <v>4080</v>
      </c>
    </row>
    <row r="2260" spans="1:3" x14ac:dyDescent="0.2">
      <c r="A2260" s="514" t="s">
        <v>4586</v>
      </c>
      <c r="B2260" s="515" t="s">
        <v>2182</v>
      </c>
      <c r="C2260" s="516">
        <v>1591.2</v>
      </c>
    </row>
    <row r="2261" spans="1:3" x14ac:dyDescent="0.2">
      <c r="A2261" s="514" t="s">
        <v>4587</v>
      </c>
      <c r="B2261" s="515" t="s">
        <v>2183</v>
      </c>
      <c r="C2261" s="516">
        <v>2448</v>
      </c>
    </row>
    <row r="2262" spans="1:3" x14ac:dyDescent="0.2">
      <c r="A2262" s="514" t="s">
        <v>4588</v>
      </c>
      <c r="B2262" s="515" t="s">
        <v>2183</v>
      </c>
      <c r="C2262" s="516">
        <v>0</v>
      </c>
    </row>
    <row r="2263" spans="1:3" x14ac:dyDescent="0.2">
      <c r="A2263" s="514" t="s">
        <v>4589</v>
      </c>
      <c r="B2263" s="515" t="s">
        <v>2183</v>
      </c>
      <c r="C2263" s="516">
        <v>0</v>
      </c>
    </row>
    <row r="2264" spans="1:3" x14ac:dyDescent="0.2">
      <c r="A2264" s="514" t="s">
        <v>4590</v>
      </c>
      <c r="B2264" s="515" t="s">
        <v>2183</v>
      </c>
      <c r="C2264" s="516">
        <v>2448</v>
      </c>
    </row>
    <row r="2265" spans="1:3" x14ac:dyDescent="0.2">
      <c r="A2265" s="514" t="s">
        <v>4591</v>
      </c>
      <c r="B2265" s="515" t="s">
        <v>2183</v>
      </c>
      <c r="C2265" s="516">
        <v>2448</v>
      </c>
    </row>
    <row r="2266" spans="1:3" x14ac:dyDescent="0.2">
      <c r="A2266" s="514" t="s">
        <v>4592</v>
      </c>
      <c r="B2266" s="515" t="s">
        <v>2183</v>
      </c>
      <c r="C2266" s="516">
        <v>2448</v>
      </c>
    </row>
    <row r="2267" spans="1:3" x14ac:dyDescent="0.2">
      <c r="A2267" s="514" t="s">
        <v>4593</v>
      </c>
      <c r="B2267" s="515" t="s">
        <v>2183</v>
      </c>
      <c r="C2267" s="516">
        <v>2448</v>
      </c>
    </row>
    <row r="2268" spans="1:3" x14ac:dyDescent="0.2">
      <c r="A2268" s="514" t="s">
        <v>4594</v>
      </c>
      <c r="B2268" s="515" t="s">
        <v>2183</v>
      </c>
      <c r="C2268" s="516">
        <v>2448</v>
      </c>
    </row>
    <row r="2269" spans="1:3" x14ac:dyDescent="0.2">
      <c r="A2269" s="514" t="s">
        <v>4595</v>
      </c>
      <c r="B2269" s="515" t="s">
        <v>2183</v>
      </c>
      <c r="C2269" s="516">
        <v>2448</v>
      </c>
    </row>
    <row r="2270" spans="1:3" x14ac:dyDescent="0.2">
      <c r="A2270" s="514" t="s">
        <v>4596</v>
      </c>
      <c r="B2270" s="515" t="s">
        <v>2183</v>
      </c>
      <c r="C2270" s="516">
        <v>2448</v>
      </c>
    </row>
    <row r="2271" spans="1:3" x14ac:dyDescent="0.2">
      <c r="A2271" s="514" t="s">
        <v>4597</v>
      </c>
      <c r="B2271" s="515" t="s">
        <v>2183</v>
      </c>
      <c r="C2271" s="516">
        <v>2448</v>
      </c>
    </row>
    <row r="2272" spans="1:3" x14ac:dyDescent="0.2">
      <c r="A2272" s="514" t="s">
        <v>4598</v>
      </c>
      <c r="B2272" s="515" t="s">
        <v>2183</v>
      </c>
      <c r="C2272" s="516">
        <v>2448</v>
      </c>
    </row>
    <row r="2273" spans="1:3" x14ac:dyDescent="0.2">
      <c r="A2273" s="514" t="s">
        <v>4599</v>
      </c>
      <c r="B2273" s="515" t="s">
        <v>2183</v>
      </c>
      <c r="C2273" s="516">
        <v>2448</v>
      </c>
    </row>
    <row r="2274" spans="1:3" x14ac:dyDescent="0.2">
      <c r="A2274" s="514" t="s">
        <v>4600</v>
      </c>
      <c r="B2274" s="515" t="s">
        <v>2183</v>
      </c>
      <c r="C2274" s="516">
        <v>2448</v>
      </c>
    </row>
    <row r="2275" spans="1:3" x14ac:dyDescent="0.2">
      <c r="A2275" s="514" t="s">
        <v>4601</v>
      </c>
      <c r="B2275" s="515" t="s">
        <v>2183</v>
      </c>
      <c r="C2275" s="516">
        <v>2448</v>
      </c>
    </row>
    <row r="2276" spans="1:3" x14ac:dyDescent="0.2">
      <c r="A2276" s="514" t="s">
        <v>4602</v>
      </c>
      <c r="B2276" s="515" t="s">
        <v>2184</v>
      </c>
      <c r="C2276" s="516">
        <v>2448</v>
      </c>
    </row>
    <row r="2277" spans="1:3" x14ac:dyDescent="0.2">
      <c r="A2277" s="514" t="s">
        <v>4603</v>
      </c>
      <c r="B2277" s="515" t="s">
        <v>2184</v>
      </c>
      <c r="C2277" s="516">
        <v>2448</v>
      </c>
    </row>
    <row r="2278" spans="1:3" x14ac:dyDescent="0.2">
      <c r="A2278" s="514" t="s">
        <v>4604</v>
      </c>
      <c r="B2278" s="515" t="s">
        <v>2184</v>
      </c>
      <c r="C2278" s="516">
        <v>2448</v>
      </c>
    </row>
    <row r="2279" spans="1:3" x14ac:dyDescent="0.2">
      <c r="A2279" s="514" t="s">
        <v>4605</v>
      </c>
      <c r="B2279" s="515" t="s">
        <v>2184</v>
      </c>
      <c r="C2279" s="516">
        <v>2448</v>
      </c>
    </row>
    <row r="2280" spans="1:3" x14ac:dyDescent="0.2">
      <c r="A2280" s="514" t="s">
        <v>4606</v>
      </c>
      <c r="B2280" s="515" t="s">
        <v>2098</v>
      </c>
      <c r="C2280" s="516">
        <v>5082</v>
      </c>
    </row>
    <row r="2281" spans="1:3" x14ac:dyDescent="0.2">
      <c r="A2281" s="514" t="s">
        <v>4607</v>
      </c>
      <c r="B2281" s="515" t="s">
        <v>2099</v>
      </c>
      <c r="C2281" s="516">
        <v>7560</v>
      </c>
    </row>
    <row r="2282" spans="1:3" x14ac:dyDescent="0.2">
      <c r="A2282" s="514" t="s">
        <v>4608</v>
      </c>
      <c r="B2282" s="515" t="s">
        <v>2099</v>
      </c>
      <c r="C2282" s="516">
        <v>7560</v>
      </c>
    </row>
    <row r="2283" spans="1:3" x14ac:dyDescent="0.2">
      <c r="A2283" s="514" t="s">
        <v>4609</v>
      </c>
      <c r="B2283" s="515" t="s">
        <v>2100</v>
      </c>
      <c r="C2283" s="516">
        <v>777</v>
      </c>
    </row>
    <row r="2284" spans="1:3" x14ac:dyDescent="0.2">
      <c r="A2284" s="514" t="s">
        <v>4610</v>
      </c>
      <c r="B2284" s="515" t="s">
        <v>2100</v>
      </c>
      <c r="C2284" s="516">
        <v>777</v>
      </c>
    </row>
    <row r="2285" spans="1:3" x14ac:dyDescent="0.2">
      <c r="A2285" s="514" t="s">
        <v>4611</v>
      </c>
      <c r="B2285" s="515" t="s">
        <v>2101</v>
      </c>
      <c r="C2285" s="516">
        <v>1554</v>
      </c>
    </row>
    <row r="2286" spans="1:3" x14ac:dyDescent="0.2">
      <c r="A2286" s="514" t="s">
        <v>4612</v>
      </c>
      <c r="B2286" s="515" t="s">
        <v>2102</v>
      </c>
      <c r="C2286" s="516">
        <v>1575</v>
      </c>
    </row>
    <row r="2287" spans="1:3" x14ac:dyDescent="0.2">
      <c r="A2287" s="514" t="s">
        <v>4613</v>
      </c>
      <c r="B2287" s="515" t="s">
        <v>2102</v>
      </c>
      <c r="C2287" s="516">
        <v>1575</v>
      </c>
    </row>
    <row r="2288" spans="1:3" x14ac:dyDescent="0.2">
      <c r="A2288" s="514" t="s">
        <v>4614</v>
      </c>
      <c r="B2288" s="515" t="s">
        <v>2103</v>
      </c>
      <c r="C2288" s="516">
        <v>5607</v>
      </c>
    </row>
    <row r="2289" spans="1:3" x14ac:dyDescent="0.2">
      <c r="A2289" s="514" t="s">
        <v>4615</v>
      </c>
      <c r="B2289" s="515" t="s">
        <v>2104</v>
      </c>
      <c r="C2289" s="516">
        <v>2068.5</v>
      </c>
    </row>
    <row r="2290" spans="1:3" x14ac:dyDescent="0.2">
      <c r="A2290" s="514" t="s">
        <v>4616</v>
      </c>
      <c r="B2290" s="515" t="s">
        <v>2157</v>
      </c>
      <c r="C2290" s="516">
        <v>2938</v>
      </c>
    </row>
    <row r="2291" spans="1:3" x14ac:dyDescent="0.2">
      <c r="A2291" s="514" t="s">
        <v>4617</v>
      </c>
      <c r="B2291" s="515" t="s">
        <v>2158</v>
      </c>
      <c r="C2291" s="516">
        <v>2955.13</v>
      </c>
    </row>
    <row r="2292" spans="1:3" x14ac:dyDescent="0.2">
      <c r="A2292" s="514" t="s">
        <v>4618</v>
      </c>
      <c r="B2292" s="515" t="s">
        <v>2158</v>
      </c>
      <c r="C2292" s="516">
        <v>2955.13</v>
      </c>
    </row>
    <row r="2293" spans="1:3" x14ac:dyDescent="0.2">
      <c r="A2293" s="514" t="s">
        <v>4619</v>
      </c>
      <c r="B2293" s="515" t="s">
        <v>2159</v>
      </c>
      <c r="C2293" s="516">
        <v>2938</v>
      </c>
    </row>
    <row r="2294" spans="1:3" x14ac:dyDescent="0.2">
      <c r="A2294" s="514" t="s">
        <v>4620</v>
      </c>
      <c r="B2294" s="515" t="s">
        <v>2159</v>
      </c>
      <c r="C2294" s="516">
        <v>2938</v>
      </c>
    </row>
    <row r="2295" spans="1:3" x14ac:dyDescent="0.2">
      <c r="A2295" s="514" t="s">
        <v>4621</v>
      </c>
      <c r="B2295" s="515" t="s">
        <v>2160</v>
      </c>
      <c r="C2295" s="516">
        <v>896.8</v>
      </c>
    </row>
    <row r="2296" spans="1:3" x14ac:dyDescent="0.2">
      <c r="A2296" s="514" t="s">
        <v>4622</v>
      </c>
      <c r="B2296" s="515" t="s">
        <v>2161</v>
      </c>
      <c r="C2296" s="516">
        <v>1009.6</v>
      </c>
    </row>
    <row r="2297" spans="1:3" x14ac:dyDescent="0.2">
      <c r="A2297" s="514" t="s">
        <v>4623</v>
      </c>
      <c r="B2297" s="515" t="s">
        <v>2162</v>
      </c>
      <c r="C2297" s="516">
        <v>896.8</v>
      </c>
    </row>
    <row r="2298" spans="1:3" x14ac:dyDescent="0.2">
      <c r="A2298" s="514" t="s">
        <v>4624</v>
      </c>
      <c r="B2298" s="515" t="s">
        <v>2163</v>
      </c>
      <c r="C2298" s="516">
        <v>4920</v>
      </c>
    </row>
    <row r="2299" spans="1:3" x14ac:dyDescent="0.2">
      <c r="A2299" s="514" t="s">
        <v>4625</v>
      </c>
      <c r="B2299" s="515" t="s">
        <v>2163</v>
      </c>
      <c r="C2299" s="516">
        <v>4920</v>
      </c>
    </row>
    <row r="2300" spans="1:3" x14ac:dyDescent="0.2">
      <c r="A2300" s="514" t="s">
        <v>4626</v>
      </c>
      <c r="B2300" s="515" t="s">
        <v>2164</v>
      </c>
      <c r="C2300" s="516">
        <v>2938.01</v>
      </c>
    </row>
    <row r="2301" spans="1:3" x14ac:dyDescent="0.2">
      <c r="A2301" s="514" t="s">
        <v>4627</v>
      </c>
      <c r="B2301" s="515" t="s">
        <v>2164</v>
      </c>
      <c r="C2301" s="516">
        <v>2938.01</v>
      </c>
    </row>
    <row r="2302" spans="1:3" x14ac:dyDescent="0.2">
      <c r="A2302" s="514" t="s">
        <v>4628</v>
      </c>
      <c r="B2302" s="515" t="s">
        <v>2165</v>
      </c>
      <c r="C2302" s="516">
        <v>2965.53</v>
      </c>
    </row>
    <row r="2303" spans="1:3" x14ac:dyDescent="0.2">
      <c r="A2303" s="514" t="s">
        <v>4629</v>
      </c>
      <c r="B2303" s="515" t="s">
        <v>2165</v>
      </c>
      <c r="C2303" s="516">
        <v>2965.53</v>
      </c>
    </row>
    <row r="2304" spans="1:3" x14ac:dyDescent="0.2">
      <c r="A2304" s="514" t="s">
        <v>4630</v>
      </c>
      <c r="B2304" s="515" t="s">
        <v>2166</v>
      </c>
      <c r="C2304" s="516">
        <v>2528.79</v>
      </c>
    </row>
    <row r="2305" spans="1:3" x14ac:dyDescent="0.2">
      <c r="A2305" s="514" t="s">
        <v>4631</v>
      </c>
      <c r="B2305" s="515" t="s">
        <v>2166</v>
      </c>
      <c r="C2305" s="516">
        <v>2528.79</v>
      </c>
    </row>
    <row r="2306" spans="1:3" x14ac:dyDescent="0.2">
      <c r="A2306" s="514" t="s">
        <v>4632</v>
      </c>
      <c r="B2306" s="515" t="s">
        <v>2167</v>
      </c>
      <c r="C2306" s="516">
        <v>3914.15</v>
      </c>
    </row>
    <row r="2307" spans="1:3" x14ac:dyDescent="0.2">
      <c r="A2307" s="514" t="s">
        <v>4633</v>
      </c>
      <c r="B2307" s="515" t="s">
        <v>2167</v>
      </c>
      <c r="C2307" s="516">
        <v>3914.15</v>
      </c>
    </row>
    <row r="2308" spans="1:3" x14ac:dyDescent="0.2">
      <c r="A2308" s="514" t="s">
        <v>4634</v>
      </c>
      <c r="B2308" s="515" t="s">
        <v>2168</v>
      </c>
      <c r="C2308" s="516">
        <v>2374.58</v>
      </c>
    </row>
    <row r="2309" spans="1:3" x14ac:dyDescent="0.2">
      <c r="A2309" s="514" t="s">
        <v>4635</v>
      </c>
      <c r="B2309" s="515" t="s">
        <v>2168</v>
      </c>
      <c r="C2309" s="516">
        <v>2374.58</v>
      </c>
    </row>
    <row r="2310" spans="1:3" x14ac:dyDescent="0.2">
      <c r="A2310" s="514" t="s">
        <v>4636</v>
      </c>
      <c r="B2310" s="515" t="s">
        <v>2169</v>
      </c>
      <c r="C2310" s="516">
        <v>2754.41</v>
      </c>
    </row>
    <row r="2311" spans="1:3" x14ac:dyDescent="0.2">
      <c r="A2311" s="514" t="s">
        <v>4637</v>
      </c>
      <c r="B2311" s="515" t="s">
        <v>2169</v>
      </c>
      <c r="C2311" s="516">
        <v>2754.41</v>
      </c>
    </row>
    <row r="2312" spans="1:3" x14ac:dyDescent="0.2">
      <c r="A2312" s="514" t="s">
        <v>4638</v>
      </c>
      <c r="B2312" s="515" t="s">
        <v>2170</v>
      </c>
      <c r="C2312" s="516">
        <v>3850.5</v>
      </c>
    </row>
    <row r="2313" spans="1:3" x14ac:dyDescent="0.2">
      <c r="A2313" s="514" t="s">
        <v>4639</v>
      </c>
      <c r="B2313" s="515" t="s">
        <v>2170</v>
      </c>
      <c r="C2313" s="516">
        <v>3850.5</v>
      </c>
    </row>
    <row r="2314" spans="1:3" x14ac:dyDescent="0.2">
      <c r="A2314" s="514" t="s">
        <v>4640</v>
      </c>
      <c r="B2314" s="515" t="s">
        <v>2171</v>
      </c>
      <c r="C2314" s="516">
        <v>2408.69</v>
      </c>
    </row>
    <row r="2315" spans="1:3" x14ac:dyDescent="0.2">
      <c r="A2315" s="514" t="s">
        <v>4641</v>
      </c>
      <c r="B2315" s="515" t="s">
        <v>2171</v>
      </c>
      <c r="C2315" s="516">
        <v>2408.69</v>
      </c>
    </row>
    <row r="2316" spans="1:3" x14ac:dyDescent="0.2">
      <c r="A2316" s="514" t="s">
        <v>4642</v>
      </c>
      <c r="B2316" s="515" t="s">
        <v>2172</v>
      </c>
      <c r="C2316" s="516">
        <v>786.42</v>
      </c>
    </row>
    <row r="2317" spans="1:3" x14ac:dyDescent="0.2">
      <c r="A2317" s="514" t="s">
        <v>4643</v>
      </c>
      <c r="B2317" s="515" t="s">
        <v>2172</v>
      </c>
      <c r="C2317" s="516">
        <v>786.42</v>
      </c>
    </row>
    <row r="2318" spans="1:3" x14ac:dyDescent="0.2">
      <c r="A2318" s="514" t="s">
        <v>4644</v>
      </c>
      <c r="B2318" s="515" t="s">
        <v>2173</v>
      </c>
      <c r="C2318" s="516">
        <v>7323.6</v>
      </c>
    </row>
    <row r="2319" spans="1:3" x14ac:dyDescent="0.2">
      <c r="A2319" s="514" t="s">
        <v>4645</v>
      </c>
      <c r="B2319" s="515" t="s">
        <v>2173</v>
      </c>
      <c r="C2319" s="516">
        <v>7323.6</v>
      </c>
    </row>
    <row r="2320" spans="1:3" x14ac:dyDescent="0.2">
      <c r="A2320" s="514" t="s">
        <v>4646</v>
      </c>
      <c r="B2320" s="515" t="s">
        <v>2174</v>
      </c>
      <c r="C2320" s="516">
        <v>3850.5</v>
      </c>
    </row>
    <row r="2321" spans="1:3" x14ac:dyDescent="0.2">
      <c r="A2321" s="514" t="s">
        <v>4647</v>
      </c>
      <c r="B2321" s="515" t="s">
        <v>2174</v>
      </c>
      <c r="C2321" s="516">
        <v>3850.5</v>
      </c>
    </row>
    <row r="2322" spans="1:3" x14ac:dyDescent="0.2">
      <c r="A2322" s="514" t="s">
        <v>4648</v>
      </c>
      <c r="B2322" s="515" t="s">
        <v>2175</v>
      </c>
      <c r="C2322" s="516">
        <v>507.35</v>
      </c>
    </row>
    <row r="2323" spans="1:3" x14ac:dyDescent="0.2">
      <c r="A2323" s="514" t="s">
        <v>4649</v>
      </c>
      <c r="B2323" s="515" t="s">
        <v>2175</v>
      </c>
      <c r="C2323" s="516">
        <v>507.35</v>
      </c>
    </row>
    <row r="2324" spans="1:3" x14ac:dyDescent="0.2">
      <c r="A2324" s="514" t="s">
        <v>4650</v>
      </c>
      <c r="B2324" s="515" t="s">
        <v>2176</v>
      </c>
      <c r="C2324" s="516">
        <v>2418.12</v>
      </c>
    </row>
    <row r="2325" spans="1:3" x14ac:dyDescent="0.2">
      <c r="A2325" s="514" t="s">
        <v>4651</v>
      </c>
      <c r="B2325" s="515" t="s">
        <v>2176</v>
      </c>
      <c r="C2325" s="516">
        <v>2418.12</v>
      </c>
    </row>
    <row r="2326" spans="1:3" x14ac:dyDescent="0.2">
      <c r="A2326" s="514" t="s">
        <v>4652</v>
      </c>
      <c r="B2326" s="515" t="s">
        <v>2111</v>
      </c>
      <c r="C2326" s="516">
        <v>7.03</v>
      </c>
    </row>
    <row r="2327" spans="1:3" x14ac:dyDescent="0.2">
      <c r="A2327" s="514" t="s">
        <v>4653</v>
      </c>
      <c r="B2327" s="515" t="s">
        <v>2111</v>
      </c>
      <c r="C2327" s="516">
        <v>7.03</v>
      </c>
    </row>
    <row r="2328" spans="1:3" x14ac:dyDescent="0.2">
      <c r="A2328" s="514" t="s">
        <v>4654</v>
      </c>
      <c r="B2328" s="515" t="s">
        <v>2111</v>
      </c>
      <c r="C2328" s="516">
        <v>7.03</v>
      </c>
    </row>
    <row r="2329" spans="1:3" x14ac:dyDescent="0.2">
      <c r="A2329" s="514" t="s">
        <v>4655</v>
      </c>
      <c r="B2329" s="515" t="s">
        <v>2111</v>
      </c>
      <c r="C2329" s="516">
        <v>7.03</v>
      </c>
    </row>
    <row r="2330" spans="1:3" x14ac:dyDescent="0.2">
      <c r="A2330" s="514" t="s">
        <v>4656</v>
      </c>
      <c r="B2330" s="515" t="s">
        <v>2111</v>
      </c>
      <c r="C2330" s="516">
        <v>7.03</v>
      </c>
    </row>
    <row r="2331" spans="1:3" x14ac:dyDescent="0.2">
      <c r="A2331" s="514" t="s">
        <v>4657</v>
      </c>
      <c r="B2331" s="515" t="s">
        <v>2111</v>
      </c>
      <c r="C2331" s="516">
        <v>7.03</v>
      </c>
    </row>
    <row r="2332" spans="1:3" x14ac:dyDescent="0.2">
      <c r="A2332" s="514" t="s">
        <v>4658</v>
      </c>
      <c r="B2332" s="515" t="s">
        <v>2111</v>
      </c>
      <c r="C2332" s="516">
        <v>7.03</v>
      </c>
    </row>
    <row r="2333" spans="1:3" x14ac:dyDescent="0.2">
      <c r="A2333" s="514" t="s">
        <v>4659</v>
      </c>
      <c r="B2333" s="515" t="s">
        <v>2111</v>
      </c>
      <c r="C2333" s="516">
        <v>7.03</v>
      </c>
    </row>
    <row r="2334" spans="1:3" x14ac:dyDescent="0.2">
      <c r="A2334" s="514" t="s">
        <v>4660</v>
      </c>
      <c r="B2334" s="515" t="s">
        <v>2111</v>
      </c>
      <c r="C2334" s="516">
        <v>7.03</v>
      </c>
    </row>
    <row r="2335" spans="1:3" x14ac:dyDescent="0.2">
      <c r="A2335" s="514" t="s">
        <v>4661</v>
      </c>
      <c r="B2335" s="515" t="s">
        <v>2111</v>
      </c>
      <c r="C2335" s="516">
        <v>7.03</v>
      </c>
    </row>
    <row r="2336" spans="1:3" x14ac:dyDescent="0.2">
      <c r="A2336" s="514" t="s">
        <v>4662</v>
      </c>
      <c r="B2336" s="515" t="s">
        <v>2112</v>
      </c>
      <c r="C2336" s="516">
        <v>14.07</v>
      </c>
    </row>
    <row r="2337" spans="1:3" x14ac:dyDescent="0.2">
      <c r="A2337" s="514" t="s">
        <v>4663</v>
      </c>
      <c r="B2337" s="515" t="s">
        <v>2112</v>
      </c>
      <c r="C2337" s="516">
        <v>14.07</v>
      </c>
    </row>
    <row r="2338" spans="1:3" x14ac:dyDescent="0.2">
      <c r="A2338" s="514" t="s">
        <v>4664</v>
      </c>
      <c r="B2338" s="515" t="s">
        <v>2112</v>
      </c>
      <c r="C2338" s="516">
        <v>14.07</v>
      </c>
    </row>
    <row r="2339" spans="1:3" x14ac:dyDescent="0.2">
      <c r="A2339" s="514" t="s">
        <v>4665</v>
      </c>
      <c r="B2339" s="515" t="s">
        <v>2112</v>
      </c>
      <c r="C2339" s="516">
        <v>14.07</v>
      </c>
    </row>
    <row r="2340" spans="1:3" x14ac:dyDescent="0.2">
      <c r="A2340" s="514" t="s">
        <v>4666</v>
      </c>
      <c r="B2340" s="515" t="s">
        <v>2112</v>
      </c>
      <c r="C2340" s="516">
        <v>14.07</v>
      </c>
    </row>
    <row r="2341" spans="1:3" x14ac:dyDescent="0.2">
      <c r="A2341" s="514" t="s">
        <v>4667</v>
      </c>
      <c r="B2341" s="515" t="s">
        <v>2112</v>
      </c>
      <c r="C2341" s="516">
        <v>14.07</v>
      </c>
    </row>
    <row r="2342" spans="1:3" x14ac:dyDescent="0.2">
      <c r="A2342" s="514" t="s">
        <v>4668</v>
      </c>
      <c r="B2342" s="515" t="s">
        <v>2112</v>
      </c>
      <c r="C2342" s="516">
        <v>14.07</v>
      </c>
    </row>
    <row r="2343" spans="1:3" x14ac:dyDescent="0.2">
      <c r="A2343" s="514" t="s">
        <v>4669</v>
      </c>
      <c r="B2343" s="515" t="s">
        <v>2112</v>
      </c>
      <c r="C2343" s="516">
        <v>14.07</v>
      </c>
    </row>
    <row r="2344" spans="1:3" x14ac:dyDescent="0.2">
      <c r="A2344" s="514" t="s">
        <v>4670</v>
      </c>
      <c r="B2344" s="515" t="s">
        <v>2112</v>
      </c>
      <c r="C2344" s="516">
        <v>14.07</v>
      </c>
    </row>
    <row r="2345" spans="1:3" x14ac:dyDescent="0.2">
      <c r="A2345" s="514" t="s">
        <v>4671</v>
      </c>
      <c r="B2345" s="515" t="s">
        <v>2112</v>
      </c>
      <c r="C2345" s="516">
        <v>14.07</v>
      </c>
    </row>
    <row r="2346" spans="1:3" x14ac:dyDescent="0.2">
      <c r="A2346" s="514" t="s">
        <v>4672</v>
      </c>
      <c r="B2346" s="515" t="s">
        <v>2112</v>
      </c>
      <c r="C2346" s="516">
        <v>14.07</v>
      </c>
    </row>
    <row r="2347" spans="1:3" x14ac:dyDescent="0.2">
      <c r="A2347" s="514" t="s">
        <v>4673</v>
      </c>
      <c r="B2347" s="515" t="s">
        <v>2112</v>
      </c>
      <c r="C2347" s="516">
        <v>14.07</v>
      </c>
    </row>
    <row r="2348" spans="1:3" x14ac:dyDescent="0.2">
      <c r="A2348" s="514" t="s">
        <v>4674</v>
      </c>
      <c r="B2348" s="515" t="s">
        <v>2112</v>
      </c>
      <c r="C2348" s="516">
        <v>14.07</v>
      </c>
    </row>
    <row r="2349" spans="1:3" x14ac:dyDescent="0.2">
      <c r="A2349" s="514" t="s">
        <v>4675</v>
      </c>
      <c r="B2349" s="515" t="s">
        <v>2112</v>
      </c>
      <c r="C2349" s="516">
        <v>14.07</v>
      </c>
    </row>
    <row r="2350" spans="1:3" x14ac:dyDescent="0.2">
      <c r="A2350" s="514" t="s">
        <v>4676</v>
      </c>
      <c r="B2350" s="515" t="s">
        <v>2112</v>
      </c>
      <c r="C2350" s="516">
        <v>14.07</v>
      </c>
    </row>
    <row r="2351" spans="1:3" x14ac:dyDescent="0.2">
      <c r="A2351" s="514" t="s">
        <v>4677</v>
      </c>
      <c r="B2351" s="515" t="s">
        <v>2112</v>
      </c>
      <c r="C2351" s="516">
        <v>14.07</v>
      </c>
    </row>
    <row r="2352" spans="1:3" x14ac:dyDescent="0.2">
      <c r="A2352" s="514" t="s">
        <v>4678</v>
      </c>
      <c r="B2352" s="515" t="s">
        <v>2112</v>
      </c>
      <c r="C2352" s="516">
        <v>14.07</v>
      </c>
    </row>
    <row r="2353" spans="1:3" x14ac:dyDescent="0.2">
      <c r="A2353" s="514" t="s">
        <v>4679</v>
      </c>
      <c r="B2353" s="515" t="s">
        <v>2112</v>
      </c>
      <c r="C2353" s="516">
        <v>14.07</v>
      </c>
    </row>
    <row r="2354" spans="1:3" x14ac:dyDescent="0.2">
      <c r="A2354" s="514" t="s">
        <v>4680</v>
      </c>
      <c r="B2354" s="515" t="s">
        <v>2112</v>
      </c>
      <c r="C2354" s="516">
        <v>14.07</v>
      </c>
    </row>
    <row r="2355" spans="1:3" x14ac:dyDescent="0.2">
      <c r="A2355" s="514" t="s">
        <v>4681</v>
      </c>
      <c r="B2355" s="515" t="s">
        <v>2112</v>
      </c>
      <c r="C2355" s="516">
        <v>14.07</v>
      </c>
    </row>
    <row r="2356" spans="1:3" x14ac:dyDescent="0.2">
      <c r="A2356" s="514" t="s">
        <v>4682</v>
      </c>
      <c r="B2356" s="515" t="s">
        <v>2112</v>
      </c>
      <c r="C2356" s="516">
        <v>14.07</v>
      </c>
    </row>
    <row r="2357" spans="1:3" x14ac:dyDescent="0.2">
      <c r="A2357" s="514" t="s">
        <v>4683</v>
      </c>
      <c r="B2357" s="515" t="s">
        <v>2112</v>
      </c>
      <c r="C2357" s="516">
        <v>14.07</v>
      </c>
    </row>
    <row r="2358" spans="1:3" x14ac:dyDescent="0.2">
      <c r="A2358" s="514" t="s">
        <v>4684</v>
      </c>
      <c r="B2358" s="515" t="s">
        <v>2112</v>
      </c>
      <c r="C2358" s="516">
        <v>14.07</v>
      </c>
    </row>
    <row r="2359" spans="1:3" x14ac:dyDescent="0.2">
      <c r="A2359" s="514" t="s">
        <v>4685</v>
      </c>
      <c r="B2359" s="515" t="s">
        <v>2112</v>
      </c>
      <c r="C2359" s="516">
        <v>14.07</v>
      </c>
    </row>
    <row r="2360" spans="1:3" x14ac:dyDescent="0.2">
      <c r="A2360" s="514" t="s">
        <v>4686</v>
      </c>
      <c r="B2360" s="515" t="s">
        <v>2112</v>
      </c>
      <c r="C2360" s="516">
        <v>14.07</v>
      </c>
    </row>
    <row r="2361" spans="1:3" x14ac:dyDescent="0.2">
      <c r="A2361" s="514" t="s">
        <v>4687</v>
      </c>
      <c r="B2361" s="515" t="s">
        <v>2112</v>
      </c>
      <c r="C2361" s="516">
        <v>14.07</v>
      </c>
    </row>
    <row r="2362" spans="1:3" x14ac:dyDescent="0.2">
      <c r="A2362" s="514" t="s">
        <v>4688</v>
      </c>
      <c r="B2362" s="515" t="s">
        <v>2105</v>
      </c>
      <c r="C2362" s="516">
        <v>2068.5</v>
      </c>
    </row>
    <row r="2363" spans="1:3" x14ac:dyDescent="0.2">
      <c r="A2363" s="514" t="s">
        <v>4689</v>
      </c>
      <c r="B2363" s="515" t="s">
        <v>2106</v>
      </c>
      <c r="C2363" s="516">
        <v>5317</v>
      </c>
    </row>
    <row r="2364" spans="1:3" x14ac:dyDescent="0.2">
      <c r="A2364" s="514" t="s">
        <v>4690</v>
      </c>
      <c r="B2364" s="515" t="s">
        <v>2107</v>
      </c>
      <c r="C2364" s="516">
        <v>777</v>
      </c>
    </row>
    <row r="2365" spans="1:3" x14ac:dyDescent="0.2">
      <c r="A2365" s="514" t="s">
        <v>4691</v>
      </c>
      <c r="B2365" s="515" t="s">
        <v>2107</v>
      </c>
      <c r="C2365" s="516">
        <v>777</v>
      </c>
    </row>
    <row r="2366" spans="1:3" x14ac:dyDescent="0.2">
      <c r="A2366" s="514" t="s">
        <v>4692</v>
      </c>
      <c r="B2366" s="515" t="s">
        <v>2108</v>
      </c>
      <c r="C2366" s="516">
        <v>69884.95</v>
      </c>
    </row>
    <row r="2367" spans="1:3" x14ac:dyDescent="0.2">
      <c r="A2367" s="514" t="s">
        <v>4693</v>
      </c>
      <c r="B2367" s="515" t="s">
        <v>2108</v>
      </c>
      <c r="C2367" s="516">
        <v>69884.95</v>
      </c>
    </row>
    <row r="2368" spans="1:3" x14ac:dyDescent="0.2">
      <c r="A2368" s="514" t="s">
        <v>4694</v>
      </c>
      <c r="B2368" s="515" t="s">
        <v>2109</v>
      </c>
      <c r="C2368" s="516">
        <v>4524</v>
      </c>
    </row>
    <row r="2369" spans="1:3" x14ac:dyDescent="0.2">
      <c r="A2369" s="514" t="s">
        <v>4695</v>
      </c>
      <c r="B2369" s="515" t="s">
        <v>2109</v>
      </c>
      <c r="C2369" s="516">
        <v>4524</v>
      </c>
    </row>
    <row r="2370" spans="1:3" x14ac:dyDescent="0.2">
      <c r="A2370" s="514" t="s">
        <v>4696</v>
      </c>
      <c r="B2370" s="515" t="s">
        <v>2109</v>
      </c>
      <c r="C2370" s="516">
        <v>4524</v>
      </c>
    </row>
    <row r="2371" spans="1:3" x14ac:dyDescent="0.2">
      <c r="A2371" s="514" t="s">
        <v>4697</v>
      </c>
      <c r="B2371" s="515" t="s">
        <v>2109</v>
      </c>
      <c r="C2371" s="516">
        <v>4524</v>
      </c>
    </row>
    <row r="2372" spans="1:3" x14ac:dyDescent="0.2">
      <c r="A2372" s="514" t="s">
        <v>4698</v>
      </c>
      <c r="B2372" s="515" t="s">
        <v>2110</v>
      </c>
      <c r="C2372" s="516">
        <v>2714.4</v>
      </c>
    </row>
    <row r="2373" spans="1:3" x14ac:dyDescent="0.2">
      <c r="A2373" s="514" t="s">
        <v>4699</v>
      </c>
      <c r="B2373" s="515" t="s">
        <v>2110</v>
      </c>
      <c r="C2373" s="516">
        <v>2714.4</v>
      </c>
    </row>
    <row r="2374" spans="1:3" x14ac:dyDescent="0.2">
      <c r="A2374" s="514" t="s">
        <v>4700</v>
      </c>
      <c r="B2374" s="515" t="s">
        <v>2110</v>
      </c>
      <c r="C2374" s="516">
        <v>2714.4</v>
      </c>
    </row>
    <row r="2375" spans="1:3" x14ac:dyDescent="0.2">
      <c r="A2375" s="514" t="s">
        <v>4701</v>
      </c>
      <c r="B2375" s="515" t="s">
        <v>2110</v>
      </c>
      <c r="C2375" s="516">
        <v>2714.4</v>
      </c>
    </row>
    <row r="2376" spans="1:3" x14ac:dyDescent="0.2">
      <c r="A2376" s="514" t="s">
        <v>4702</v>
      </c>
      <c r="B2376" s="515" t="s">
        <v>2110</v>
      </c>
      <c r="C2376" s="516">
        <v>2714.4</v>
      </c>
    </row>
    <row r="2377" spans="1:3" x14ac:dyDescent="0.2">
      <c r="A2377" s="514" t="s">
        <v>4703</v>
      </c>
      <c r="B2377" s="515" t="s">
        <v>2110</v>
      </c>
      <c r="C2377" s="516">
        <v>2714.4</v>
      </c>
    </row>
    <row r="2378" spans="1:3" x14ac:dyDescent="0.2">
      <c r="A2378" s="514" t="s">
        <v>4704</v>
      </c>
      <c r="B2378" s="515" t="s">
        <v>2111</v>
      </c>
      <c r="C2378" s="516">
        <v>7.03</v>
      </c>
    </row>
    <row r="2379" spans="1:3" x14ac:dyDescent="0.2">
      <c r="A2379" s="514" t="s">
        <v>4705</v>
      </c>
      <c r="B2379" s="515" t="s">
        <v>2111</v>
      </c>
      <c r="C2379" s="516">
        <v>7.03</v>
      </c>
    </row>
    <row r="2380" spans="1:3" x14ac:dyDescent="0.2">
      <c r="A2380" s="514" t="s">
        <v>4706</v>
      </c>
      <c r="B2380" s="515" t="s">
        <v>2111</v>
      </c>
      <c r="C2380" s="516">
        <v>7.03</v>
      </c>
    </row>
    <row r="2381" spans="1:3" x14ac:dyDescent="0.2">
      <c r="A2381" s="514" t="s">
        <v>4707</v>
      </c>
      <c r="B2381" s="515" t="s">
        <v>2111</v>
      </c>
      <c r="C2381" s="516">
        <v>7.03</v>
      </c>
    </row>
    <row r="2382" spans="1:3" x14ac:dyDescent="0.2">
      <c r="A2382" s="514" t="s">
        <v>4708</v>
      </c>
      <c r="B2382" s="515" t="s">
        <v>2111</v>
      </c>
      <c r="C2382" s="516">
        <v>7.03</v>
      </c>
    </row>
    <row r="2383" spans="1:3" x14ac:dyDescent="0.2">
      <c r="A2383" s="514" t="s">
        <v>4709</v>
      </c>
      <c r="B2383" s="515" t="s">
        <v>2111</v>
      </c>
      <c r="C2383" s="516">
        <v>7.03</v>
      </c>
    </row>
    <row r="2384" spans="1:3" x14ac:dyDescent="0.2">
      <c r="A2384" s="514" t="s">
        <v>4710</v>
      </c>
      <c r="B2384" s="515" t="s">
        <v>2111</v>
      </c>
      <c r="C2384" s="516">
        <v>7.03</v>
      </c>
    </row>
    <row r="2385" spans="1:3" x14ac:dyDescent="0.2">
      <c r="A2385" s="514" t="s">
        <v>4711</v>
      </c>
      <c r="B2385" s="515" t="s">
        <v>2111</v>
      </c>
      <c r="C2385" s="516">
        <v>7.03</v>
      </c>
    </row>
    <row r="2386" spans="1:3" x14ac:dyDescent="0.2">
      <c r="A2386" s="514" t="s">
        <v>4712</v>
      </c>
      <c r="B2386" s="515" t="s">
        <v>2111</v>
      </c>
      <c r="C2386" s="516">
        <v>7.03</v>
      </c>
    </row>
    <row r="2387" spans="1:3" x14ac:dyDescent="0.2">
      <c r="A2387" s="514" t="s">
        <v>4713</v>
      </c>
      <c r="B2387" s="515" t="s">
        <v>2111</v>
      </c>
      <c r="C2387" s="516">
        <v>7.03</v>
      </c>
    </row>
    <row r="2388" spans="1:3" x14ac:dyDescent="0.2">
      <c r="A2388" s="514" t="s">
        <v>4714</v>
      </c>
      <c r="B2388" s="515" t="s">
        <v>2111</v>
      </c>
      <c r="C2388" s="516">
        <v>7.03</v>
      </c>
    </row>
    <row r="2389" spans="1:3" x14ac:dyDescent="0.2">
      <c r="A2389" s="514" t="s">
        <v>4715</v>
      </c>
      <c r="B2389" s="515" t="s">
        <v>2111</v>
      </c>
      <c r="C2389" s="516">
        <v>7.03</v>
      </c>
    </row>
    <row r="2390" spans="1:3" x14ac:dyDescent="0.2">
      <c r="A2390" s="514" t="s">
        <v>4716</v>
      </c>
      <c r="B2390" s="515" t="s">
        <v>2111</v>
      </c>
      <c r="C2390" s="516">
        <v>7.03</v>
      </c>
    </row>
    <row r="2391" spans="1:3" x14ac:dyDescent="0.2">
      <c r="A2391" s="514" t="s">
        <v>4717</v>
      </c>
      <c r="B2391" s="515" t="s">
        <v>2111</v>
      </c>
      <c r="C2391" s="516">
        <v>7.03</v>
      </c>
    </row>
    <row r="2392" spans="1:3" x14ac:dyDescent="0.2">
      <c r="A2392" s="514" t="s">
        <v>4718</v>
      </c>
      <c r="B2392" s="515" t="s">
        <v>2111</v>
      </c>
      <c r="C2392" s="516">
        <v>7.03</v>
      </c>
    </row>
    <row r="2393" spans="1:3" x14ac:dyDescent="0.2">
      <c r="A2393" s="514" t="s">
        <v>4719</v>
      </c>
      <c r="B2393" s="515" t="s">
        <v>2111</v>
      </c>
      <c r="C2393" s="516">
        <v>7.03</v>
      </c>
    </row>
    <row r="2394" spans="1:3" x14ac:dyDescent="0.2">
      <c r="A2394" s="514" t="s">
        <v>4720</v>
      </c>
      <c r="B2394" s="515" t="s">
        <v>2111</v>
      </c>
      <c r="C2394" s="516">
        <v>7.03</v>
      </c>
    </row>
    <row r="2395" spans="1:3" x14ac:dyDescent="0.2">
      <c r="A2395" s="514" t="s">
        <v>4721</v>
      </c>
      <c r="B2395" s="515" t="s">
        <v>2111</v>
      </c>
      <c r="C2395" s="516">
        <v>7.03</v>
      </c>
    </row>
    <row r="2396" spans="1:3" x14ac:dyDescent="0.2">
      <c r="A2396" s="514" t="s">
        <v>4722</v>
      </c>
      <c r="B2396" s="515" t="s">
        <v>2111</v>
      </c>
      <c r="C2396" s="516">
        <v>7.03</v>
      </c>
    </row>
    <row r="2397" spans="1:3" x14ac:dyDescent="0.2">
      <c r="A2397" s="514" t="s">
        <v>4723</v>
      </c>
      <c r="B2397" s="515" t="s">
        <v>2111</v>
      </c>
      <c r="C2397" s="516">
        <v>7.03</v>
      </c>
    </row>
    <row r="2398" spans="1:3" x14ac:dyDescent="0.2">
      <c r="A2398" s="514" t="s">
        <v>4724</v>
      </c>
      <c r="B2398" s="515" t="s">
        <v>2157</v>
      </c>
      <c r="C2398" s="516">
        <v>2938</v>
      </c>
    </row>
    <row r="2399" spans="1:3" x14ac:dyDescent="0.2">
      <c r="A2399" s="514" t="s">
        <v>4725</v>
      </c>
      <c r="B2399" s="515" t="s">
        <v>2156</v>
      </c>
      <c r="C2399" s="516">
        <v>2750.72</v>
      </c>
    </row>
    <row r="2400" spans="1:3" x14ac:dyDescent="0.2">
      <c r="A2400" s="514" t="s">
        <v>4726</v>
      </c>
      <c r="B2400" s="515" t="s">
        <v>2156</v>
      </c>
      <c r="C2400" s="516">
        <v>2760</v>
      </c>
    </row>
    <row r="2401" spans="1:3" x14ac:dyDescent="0.2">
      <c r="A2401" s="514" t="s">
        <v>4727</v>
      </c>
      <c r="B2401" s="515" t="s">
        <v>2155</v>
      </c>
      <c r="C2401" s="516">
        <v>4920</v>
      </c>
    </row>
    <row r="2402" spans="1:3" x14ac:dyDescent="0.2">
      <c r="A2402" s="514" t="s">
        <v>4728</v>
      </c>
      <c r="B2402" s="515" t="s">
        <v>2155</v>
      </c>
      <c r="C2402" s="516">
        <v>4920</v>
      </c>
    </row>
    <row r="2403" spans="1:3" x14ac:dyDescent="0.2">
      <c r="A2403" s="514" t="s">
        <v>4729</v>
      </c>
      <c r="B2403" s="515" t="s">
        <v>2154</v>
      </c>
      <c r="C2403" s="516">
        <v>2938</v>
      </c>
    </row>
    <row r="2404" spans="1:3" x14ac:dyDescent="0.2">
      <c r="A2404" s="514" t="s">
        <v>4730</v>
      </c>
      <c r="B2404" s="515" t="s">
        <v>2154</v>
      </c>
      <c r="C2404" s="516">
        <v>2938</v>
      </c>
    </row>
    <row r="2405" spans="1:3" x14ac:dyDescent="0.2">
      <c r="A2405" s="514" t="s">
        <v>4731</v>
      </c>
      <c r="B2405" s="515" t="s">
        <v>2153</v>
      </c>
      <c r="C2405" s="516">
        <v>3184</v>
      </c>
    </row>
    <row r="2406" spans="1:3" x14ac:dyDescent="0.2">
      <c r="A2406" s="514" t="s">
        <v>4732</v>
      </c>
      <c r="B2406" s="515" t="s">
        <v>2153</v>
      </c>
      <c r="C2406" s="516">
        <v>3184</v>
      </c>
    </row>
    <row r="2407" spans="1:3" x14ac:dyDescent="0.2">
      <c r="A2407" s="514" t="s">
        <v>4733</v>
      </c>
      <c r="B2407" s="515" t="s">
        <v>2152</v>
      </c>
      <c r="C2407" s="516">
        <v>2750.72</v>
      </c>
    </row>
    <row r="2408" spans="1:3" x14ac:dyDescent="0.2">
      <c r="A2408" s="514" t="s">
        <v>4734</v>
      </c>
      <c r="B2408" s="515" t="s">
        <v>2152</v>
      </c>
      <c r="C2408" s="516">
        <v>2750.72</v>
      </c>
    </row>
    <row r="2409" spans="1:3" x14ac:dyDescent="0.2">
      <c r="A2409" s="514" t="s">
        <v>4735</v>
      </c>
      <c r="B2409" s="515" t="s">
        <v>2151</v>
      </c>
      <c r="C2409" s="516">
        <v>3184</v>
      </c>
    </row>
    <row r="2410" spans="1:3" x14ac:dyDescent="0.2">
      <c r="A2410" s="514" t="s">
        <v>4736</v>
      </c>
      <c r="B2410" s="515" t="s">
        <v>2151</v>
      </c>
      <c r="C2410" s="516">
        <v>3184</v>
      </c>
    </row>
    <row r="2411" spans="1:3" x14ac:dyDescent="0.2">
      <c r="A2411" s="514" t="s">
        <v>4737</v>
      </c>
      <c r="B2411" s="515" t="s">
        <v>2150</v>
      </c>
      <c r="C2411" s="516">
        <v>3162.39</v>
      </c>
    </row>
    <row r="2412" spans="1:3" x14ac:dyDescent="0.2">
      <c r="A2412" s="514" t="s">
        <v>4738</v>
      </c>
      <c r="B2412" s="515" t="s">
        <v>2150</v>
      </c>
      <c r="C2412" s="516">
        <v>3162.39</v>
      </c>
    </row>
    <row r="2413" spans="1:3" x14ac:dyDescent="0.2">
      <c r="A2413" s="514" t="s">
        <v>4739</v>
      </c>
      <c r="B2413" s="515" t="s">
        <v>2149</v>
      </c>
      <c r="C2413" s="516">
        <v>3581.8</v>
      </c>
    </row>
    <row r="2414" spans="1:3" x14ac:dyDescent="0.2">
      <c r="A2414" s="514" t="s">
        <v>4740</v>
      </c>
      <c r="B2414" s="515" t="s">
        <v>2149</v>
      </c>
      <c r="C2414" s="516">
        <v>3581.8</v>
      </c>
    </row>
    <row r="2415" spans="1:3" x14ac:dyDescent="0.2">
      <c r="A2415" s="514" t="s">
        <v>4741</v>
      </c>
      <c r="B2415" s="515" t="s">
        <v>2233</v>
      </c>
      <c r="C2415" s="516">
        <v>326.25</v>
      </c>
    </row>
    <row r="2416" spans="1:3" x14ac:dyDescent="0.2">
      <c r="A2416" s="514" t="s">
        <v>4742</v>
      </c>
      <c r="B2416" s="515" t="s">
        <v>2233</v>
      </c>
      <c r="C2416" s="516">
        <v>326.25</v>
      </c>
    </row>
    <row r="2417" spans="1:3" x14ac:dyDescent="0.2">
      <c r="A2417" s="514" t="s">
        <v>4743</v>
      </c>
      <c r="B2417" s="515" t="s">
        <v>2233</v>
      </c>
      <c r="C2417" s="516">
        <v>326.25</v>
      </c>
    </row>
    <row r="2418" spans="1:3" x14ac:dyDescent="0.2">
      <c r="A2418" s="514" t="s">
        <v>4744</v>
      </c>
      <c r="B2418" s="515" t="s">
        <v>2233</v>
      </c>
      <c r="C2418" s="516">
        <v>258.75</v>
      </c>
    </row>
    <row r="2419" spans="1:3" x14ac:dyDescent="0.2">
      <c r="A2419" s="514" t="s">
        <v>4745</v>
      </c>
      <c r="B2419" s="515" t="s">
        <v>2237</v>
      </c>
      <c r="C2419" s="516">
        <v>0</v>
      </c>
    </row>
    <row r="2420" spans="1:3" x14ac:dyDescent="0.2">
      <c r="A2420" s="514" t="s">
        <v>4746</v>
      </c>
      <c r="B2420" s="515" t="s">
        <v>2233</v>
      </c>
      <c r="C2420" s="516">
        <v>0</v>
      </c>
    </row>
    <row r="2421" spans="1:3" x14ac:dyDescent="0.2">
      <c r="A2421" s="514" t="s">
        <v>4747</v>
      </c>
      <c r="B2421" s="515" t="s">
        <v>2239</v>
      </c>
      <c r="C2421" s="516">
        <v>0</v>
      </c>
    </row>
    <row r="2422" spans="1:3" x14ac:dyDescent="0.2">
      <c r="A2422" s="514" t="s">
        <v>4748</v>
      </c>
      <c r="B2422" s="515" t="s">
        <v>2239</v>
      </c>
      <c r="C2422" s="516">
        <v>1237.5</v>
      </c>
    </row>
    <row r="2423" spans="1:3" x14ac:dyDescent="0.2">
      <c r="A2423" s="514" t="s">
        <v>4749</v>
      </c>
      <c r="B2423" s="515" t="s">
        <v>2239</v>
      </c>
      <c r="C2423" s="516">
        <v>1237.5</v>
      </c>
    </row>
    <row r="2424" spans="1:3" x14ac:dyDescent="0.2">
      <c r="A2424" s="514" t="s">
        <v>4750</v>
      </c>
      <c r="B2424" s="515" t="s">
        <v>2239</v>
      </c>
      <c r="C2424" s="516">
        <v>1237.5</v>
      </c>
    </row>
    <row r="2425" spans="1:3" x14ac:dyDescent="0.2">
      <c r="A2425" s="514" t="s">
        <v>4751</v>
      </c>
      <c r="B2425" s="515" t="s">
        <v>2239</v>
      </c>
      <c r="C2425" s="516">
        <v>1237.5</v>
      </c>
    </row>
    <row r="2426" spans="1:3" x14ac:dyDescent="0.2">
      <c r="A2426" s="514" t="s">
        <v>4752</v>
      </c>
      <c r="B2426" s="515" t="s">
        <v>2239</v>
      </c>
      <c r="C2426" s="516">
        <v>0</v>
      </c>
    </row>
    <row r="2427" spans="1:3" x14ac:dyDescent="0.2">
      <c r="A2427" s="514" t="s">
        <v>4753</v>
      </c>
      <c r="B2427" s="515" t="s">
        <v>2236</v>
      </c>
      <c r="C2427" s="516">
        <v>0</v>
      </c>
    </row>
    <row r="2428" spans="1:3" x14ac:dyDescent="0.2">
      <c r="A2428" s="514" t="s">
        <v>4754</v>
      </c>
      <c r="B2428" s="515" t="s">
        <v>2235</v>
      </c>
      <c r="C2428" s="516">
        <v>0</v>
      </c>
    </row>
    <row r="2429" spans="1:3" x14ac:dyDescent="0.2">
      <c r="A2429" s="514" t="s">
        <v>4755</v>
      </c>
      <c r="B2429" s="515" t="s">
        <v>2235</v>
      </c>
      <c r="C2429" s="516">
        <v>0</v>
      </c>
    </row>
    <row r="2430" spans="1:3" x14ac:dyDescent="0.2">
      <c r="A2430" s="514" t="s">
        <v>4756</v>
      </c>
      <c r="B2430" s="515" t="s">
        <v>2234</v>
      </c>
      <c r="C2430" s="516">
        <v>0</v>
      </c>
    </row>
    <row r="2431" spans="1:3" x14ac:dyDescent="0.2">
      <c r="A2431" s="514" t="s">
        <v>4757</v>
      </c>
      <c r="B2431" s="515" t="s">
        <v>2233</v>
      </c>
      <c r="C2431" s="516">
        <v>0</v>
      </c>
    </row>
    <row r="2432" spans="1:3" x14ac:dyDescent="0.2">
      <c r="A2432" s="514" t="s">
        <v>4758</v>
      </c>
      <c r="B2432" s="515" t="s">
        <v>2233</v>
      </c>
      <c r="C2432" s="516">
        <v>0</v>
      </c>
    </row>
    <row r="2433" spans="1:3" x14ac:dyDescent="0.2">
      <c r="A2433" s="514" t="s">
        <v>4759</v>
      </c>
      <c r="B2433" s="515" t="s">
        <v>2239</v>
      </c>
      <c r="C2433" s="516">
        <v>0</v>
      </c>
    </row>
    <row r="2434" spans="1:3" x14ac:dyDescent="0.2">
      <c r="A2434" s="514" t="s">
        <v>4760</v>
      </c>
      <c r="B2434" s="515" t="s">
        <v>2239</v>
      </c>
      <c r="C2434" s="516">
        <v>535.91999999999996</v>
      </c>
    </row>
    <row r="2435" spans="1:3" x14ac:dyDescent="0.2">
      <c r="A2435" s="514" t="s">
        <v>4761</v>
      </c>
      <c r="B2435" s="515" t="s">
        <v>2239</v>
      </c>
      <c r="C2435" s="516">
        <v>535.91999999999996</v>
      </c>
    </row>
    <row r="2436" spans="1:3" x14ac:dyDescent="0.2">
      <c r="A2436" s="514" t="s">
        <v>4762</v>
      </c>
      <c r="B2436" s="515" t="s">
        <v>2239</v>
      </c>
      <c r="C2436" s="516">
        <v>535.91999999999996</v>
      </c>
    </row>
    <row r="2437" spans="1:3" x14ac:dyDescent="0.2">
      <c r="A2437" s="514" t="s">
        <v>4763</v>
      </c>
      <c r="B2437" s="515" t="s">
        <v>2236</v>
      </c>
      <c r="C2437" s="516">
        <v>9110.83</v>
      </c>
    </row>
    <row r="2438" spans="1:3" x14ac:dyDescent="0.2">
      <c r="A2438" s="514" t="s">
        <v>4764</v>
      </c>
      <c r="B2438" s="515" t="s">
        <v>2240</v>
      </c>
      <c r="C2438" s="516">
        <v>12760</v>
      </c>
    </row>
    <row r="2439" spans="1:3" x14ac:dyDescent="0.2">
      <c r="A2439" s="514" t="s">
        <v>4765</v>
      </c>
      <c r="B2439" s="515" t="s">
        <v>2239</v>
      </c>
      <c r="C2439" s="516">
        <v>4101.67</v>
      </c>
    </row>
    <row r="2440" spans="1:3" x14ac:dyDescent="0.2">
      <c r="A2440" s="514" t="s">
        <v>4766</v>
      </c>
      <c r="B2440" s="515" t="s">
        <v>2075</v>
      </c>
      <c r="C2440" s="516">
        <v>1551.98</v>
      </c>
    </row>
    <row r="2441" spans="1:3" x14ac:dyDescent="0.2">
      <c r="A2441" s="514" t="s">
        <v>4767</v>
      </c>
      <c r="B2441" s="515" t="s">
        <v>2238</v>
      </c>
      <c r="C2441" s="516">
        <v>348</v>
      </c>
    </row>
    <row r="2442" spans="1:3" x14ac:dyDescent="0.2">
      <c r="A2442" s="514" t="s">
        <v>4768</v>
      </c>
      <c r="B2442" s="515" t="s">
        <v>2238</v>
      </c>
      <c r="C2442" s="516">
        <v>0</v>
      </c>
    </row>
    <row r="2443" spans="1:3" x14ac:dyDescent="0.2">
      <c r="A2443" s="514" t="s">
        <v>4769</v>
      </c>
      <c r="B2443" s="515" t="s">
        <v>2236</v>
      </c>
      <c r="C2443" s="516">
        <v>825</v>
      </c>
    </row>
    <row r="2444" spans="1:3" x14ac:dyDescent="0.2">
      <c r="A2444" s="514" t="s">
        <v>4770</v>
      </c>
      <c r="B2444" s="515" t="s">
        <v>2236</v>
      </c>
      <c r="C2444" s="516">
        <v>16889.38</v>
      </c>
    </row>
    <row r="2445" spans="1:3" x14ac:dyDescent="0.2">
      <c r="A2445" s="514" t="s">
        <v>4771</v>
      </c>
      <c r="B2445" s="515" t="s">
        <v>2231</v>
      </c>
      <c r="C2445" s="516">
        <v>0</v>
      </c>
    </row>
    <row r="2446" spans="1:3" x14ac:dyDescent="0.2">
      <c r="A2446" s="514" t="s">
        <v>4772</v>
      </c>
      <c r="B2446" s="515" t="s">
        <v>2232</v>
      </c>
      <c r="C2446" s="516">
        <v>0</v>
      </c>
    </row>
    <row r="2447" spans="1:3" x14ac:dyDescent="0.2">
      <c r="A2447" s="514" t="s">
        <v>4773</v>
      </c>
      <c r="B2447" s="515" t="s">
        <v>2233</v>
      </c>
      <c r="C2447" s="516">
        <v>326.25</v>
      </c>
    </row>
    <row r="2448" spans="1:3" x14ac:dyDescent="0.2">
      <c r="A2448" s="514" t="s">
        <v>4774</v>
      </c>
      <c r="B2448" s="515" t="s">
        <v>2233</v>
      </c>
      <c r="C2448" s="516">
        <v>0</v>
      </c>
    </row>
    <row r="2449" spans="1:3" x14ac:dyDescent="0.2">
      <c r="A2449" s="514" t="s">
        <v>4775</v>
      </c>
      <c r="B2449" s="515" t="s">
        <v>2233</v>
      </c>
      <c r="C2449" s="516">
        <v>326.25</v>
      </c>
    </row>
    <row r="2450" spans="1:3" x14ac:dyDescent="0.2">
      <c r="A2450" s="514" t="s">
        <v>4776</v>
      </c>
      <c r="B2450" s="515" t="s">
        <v>2236</v>
      </c>
      <c r="C2450" s="516">
        <v>2305.7600000000002</v>
      </c>
    </row>
    <row r="2451" spans="1:3" x14ac:dyDescent="0.2">
      <c r="A2451" s="514" t="s">
        <v>4777</v>
      </c>
      <c r="B2451" s="515" t="s">
        <v>2075</v>
      </c>
      <c r="C2451" s="516">
        <v>1551.98</v>
      </c>
    </row>
    <row r="2452" spans="1:3" x14ac:dyDescent="0.2">
      <c r="A2452" s="514" t="s">
        <v>4778</v>
      </c>
      <c r="B2452" s="515" t="s">
        <v>2243</v>
      </c>
      <c r="C2452" s="516">
        <v>25000</v>
      </c>
    </row>
    <row r="2453" spans="1:3" x14ac:dyDescent="0.2">
      <c r="A2453" s="514" t="s">
        <v>4779</v>
      </c>
      <c r="B2453" s="515" t="s">
        <v>2241</v>
      </c>
      <c r="C2453" s="516">
        <v>0</v>
      </c>
    </row>
    <row r="2454" spans="1:3" x14ac:dyDescent="0.2">
      <c r="A2454" s="514" t="s">
        <v>4780</v>
      </c>
      <c r="B2454" s="515" t="s">
        <v>2241</v>
      </c>
      <c r="C2454" s="516">
        <v>0</v>
      </c>
    </row>
    <row r="2455" spans="1:3" x14ac:dyDescent="0.2">
      <c r="A2455" s="514" t="s">
        <v>4781</v>
      </c>
      <c r="B2455" s="515" t="s">
        <v>2241</v>
      </c>
      <c r="C2455" s="516">
        <v>0</v>
      </c>
    </row>
    <row r="2456" spans="1:3" x14ac:dyDescent="0.2">
      <c r="A2456" s="514" t="s">
        <v>4782</v>
      </c>
      <c r="B2456" s="515" t="s">
        <v>2241</v>
      </c>
      <c r="C2456" s="516">
        <v>0</v>
      </c>
    </row>
    <row r="2457" spans="1:3" x14ac:dyDescent="0.2">
      <c r="A2457" s="514" t="s">
        <v>4783</v>
      </c>
      <c r="B2457" s="515" t="s">
        <v>2243</v>
      </c>
      <c r="C2457" s="516">
        <v>25000</v>
      </c>
    </row>
    <row r="2458" spans="1:3" x14ac:dyDescent="0.2">
      <c r="A2458" s="514" t="s">
        <v>4784</v>
      </c>
      <c r="B2458" s="515" t="s">
        <v>2242</v>
      </c>
      <c r="C2458" s="516">
        <v>0</v>
      </c>
    </row>
    <row r="2459" spans="1:3" x14ac:dyDescent="0.2">
      <c r="A2459" s="514" t="s">
        <v>4785</v>
      </c>
      <c r="B2459" s="515" t="s">
        <v>2242</v>
      </c>
      <c r="C2459" s="516">
        <v>0</v>
      </c>
    </row>
    <row r="2460" spans="1:3" x14ac:dyDescent="0.2">
      <c r="A2460" s="514" t="s">
        <v>4786</v>
      </c>
      <c r="B2460" s="515" t="s">
        <v>2241</v>
      </c>
      <c r="C2460" s="516">
        <v>0</v>
      </c>
    </row>
    <row r="2461" spans="1:3" x14ac:dyDescent="0.2">
      <c r="A2461" s="514" t="s">
        <v>4787</v>
      </c>
      <c r="B2461" s="515" t="s">
        <v>2243</v>
      </c>
      <c r="C2461" s="516">
        <v>25000</v>
      </c>
    </row>
    <row r="2462" spans="1:3" x14ac:dyDescent="0.2">
      <c r="A2462" s="514" t="s">
        <v>4788</v>
      </c>
      <c r="B2462" s="515" t="s">
        <v>2243</v>
      </c>
      <c r="C2462" s="516">
        <v>25000</v>
      </c>
    </row>
    <row r="2463" spans="1:3" x14ac:dyDescent="0.2">
      <c r="A2463" s="514" t="s">
        <v>4789</v>
      </c>
      <c r="B2463" s="515" t="s">
        <v>2244</v>
      </c>
      <c r="C2463" s="516">
        <v>3971.55</v>
      </c>
    </row>
    <row r="2464" spans="1:3" x14ac:dyDescent="0.2">
      <c r="A2464" s="514" t="s">
        <v>4790</v>
      </c>
      <c r="B2464" s="515" t="s">
        <v>2273</v>
      </c>
      <c r="C2464" s="516">
        <v>36.369999999999997</v>
      </c>
    </row>
    <row r="2465" spans="1:3" x14ac:dyDescent="0.2">
      <c r="A2465" s="514" t="s">
        <v>4791</v>
      </c>
      <c r="B2465" s="515" t="s">
        <v>2273</v>
      </c>
      <c r="C2465" s="516">
        <v>36.369999999999997</v>
      </c>
    </row>
    <row r="2466" spans="1:3" x14ac:dyDescent="0.2">
      <c r="A2466" s="514" t="s">
        <v>4792</v>
      </c>
      <c r="B2466" s="515" t="s">
        <v>2272</v>
      </c>
      <c r="C2466" s="516">
        <v>3619.2</v>
      </c>
    </row>
    <row r="2467" spans="1:3" x14ac:dyDescent="0.2">
      <c r="A2467" s="514" t="s">
        <v>4793</v>
      </c>
      <c r="B2467" s="515" t="s">
        <v>2271</v>
      </c>
      <c r="C2467" s="516">
        <v>2320</v>
      </c>
    </row>
    <row r="2468" spans="1:3" x14ac:dyDescent="0.2">
      <c r="A2468" s="514" t="s">
        <v>4794</v>
      </c>
      <c r="B2468" s="515" t="s">
        <v>2271</v>
      </c>
      <c r="C2468" s="516">
        <v>2320</v>
      </c>
    </row>
    <row r="2469" spans="1:3" x14ac:dyDescent="0.2">
      <c r="A2469" s="514" t="s">
        <v>4795</v>
      </c>
      <c r="B2469" s="515" t="s">
        <v>2271</v>
      </c>
      <c r="C2469" s="516">
        <v>2320</v>
      </c>
    </row>
    <row r="2470" spans="1:3" x14ac:dyDescent="0.2">
      <c r="A2470" s="514" t="s">
        <v>4796</v>
      </c>
      <c r="B2470" s="515" t="s">
        <v>2270</v>
      </c>
      <c r="C2470" s="516">
        <v>1514.28</v>
      </c>
    </row>
    <row r="2471" spans="1:3" x14ac:dyDescent="0.2">
      <c r="A2471" s="514" t="s">
        <v>4797</v>
      </c>
      <c r="B2471" s="515" t="s">
        <v>2270</v>
      </c>
      <c r="C2471" s="516">
        <v>1514.28</v>
      </c>
    </row>
    <row r="2472" spans="1:3" x14ac:dyDescent="0.2">
      <c r="A2472" s="514" t="s">
        <v>4798</v>
      </c>
      <c r="B2472" s="515" t="s">
        <v>2270</v>
      </c>
      <c r="C2472" s="516">
        <v>1514.28</v>
      </c>
    </row>
    <row r="2473" spans="1:3" x14ac:dyDescent="0.2">
      <c r="A2473" s="514" t="s">
        <v>4799</v>
      </c>
      <c r="B2473" s="515" t="s">
        <v>2270</v>
      </c>
      <c r="C2473" s="516">
        <v>1514.28</v>
      </c>
    </row>
    <row r="2474" spans="1:3" x14ac:dyDescent="0.2">
      <c r="A2474" s="514" t="s">
        <v>4800</v>
      </c>
      <c r="B2474" s="515" t="s">
        <v>2269</v>
      </c>
      <c r="C2474" s="516">
        <v>4963.83</v>
      </c>
    </row>
    <row r="2475" spans="1:3" x14ac:dyDescent="0.2">
      <c r="A2475" s="514" t="s">
        <v>4801</v>
      </c>
      <c r="B2475" s="515" t="s">
        <v>2269</v>
      </c>
      <c r="C2475" s="516">
        <v>4963.83</v>
      </c>
    </row>
    <row r="2476" spans="1:3" x14ac:dyDescent="0.2">
      <c r="A2476" s="514" t="s">
        <v>4802</v>
      </c>
      <c r="B2476" s="515" t="s">
        <v>2268</v>
      </c>
      <c r="C2476" s="516">
        <v>1395.74</v>
      </c>
    </row>
    <row r="2477" spans="1:3" x14ac:dyDescent="0.2">
      <c r="A2477" s="514" t="s">
        <v>4803</v>
      </c>
      <c r="B2477" s="515" t="s">
        <v>2268</v>
      </c>
      <c r="C2477" s="516">
        <v>1395.74</v>
      </c>
    </row>
    <row r="2478" spans="1:3" x14ac:dyDescent="0.2">
      <c r="A2478" s="514" t="s">
        <v>4804</v>
      </c>
      <c r="B2478" s="515" t="s">
        <v>2268</v>
      </c>
      <c r="C2478" s="516">
        <v>1395.74</v>
      </c>
    </row>
    <row r="2479" spans="1:3" x14ac:dyDescent="0.2">
      <c r="A2479" s="514" t="s">
        <v>4805</v>
      </c>
      <c r="B2479" s="515" t="s">
        <v>2268</v>
      </c>
      <c r="C2479" s="516">
        <v>1395.74</v>
      </c>
    </row>
    <row r="2480" spans="1:3" x14ac:dyDescent="0.2">
      <c r="A2480" s="514" t="s">
        <v>4806</v>
      </c>
      <c r="B2480" s="515" t="s">
        <v>2248</v>
      </c>
      <c r="C2480" s="516">
        <v>74.22</v>
      </c>
    </row>
    <row r="2481" spans="1:3" x14ac:dyDescent="0.2">
      <c r="A2481" s="514" t="s">
        <v>4807</v>
      </c>
      <c r="B2481" s="515" t="s">
        <v>2248</v>
      </c>
      <c r="C2481" s="516">
        <v>74.22</v>
      </c>
    </row>
    <row r="2482" spans="1:3" x14ac:dyDescent="0.2">
      <c r="A2482" s="514" t="s">
        <v>4808</v>
      </c>
      <c r="B2482" s="515" t="s">
        <v>2267</v>
      </c>
      <c r="C2482" s="516">
        <v>3249.39</v>
      </c>
    </row>
    <row r="2483" spans="1:3" x14ac:dyDescent="0.2">
      <c r="A2483" s="514" t="s">
        <v>4809</v>
      </c>
      <c r="B2483" s="515" t="s">
        <v>2268</v>
      </c>
      <c r="C2483" s="516">
        <v>1395.74</v>
      </c>
    </row>
    <row r="2484" spans="1:3" x14ac:dyDescent="0.2">
      <c r="A2484" s="514" t="s">
        <v>4810</v>
      </c>
      <c r="B2484" s="515" t="s">
        <v>2267</v>
      </c>
      <c r="C2484" s="516">
        <v>3249.39</v>
      </c>
    </row>
    <row r="2485" spans="1:3" x14ac:dyDescent="0.2">
      <c r="A2485" s="514" t="s">
        <v>4811</v>
      </c>
      <c r="B2485" s="515" t="s">
        <v>2274</v>
      </c>
      <c r="C2485" s="516">
        <v>42751.8</v>
      </c>
    </row>
    <row r="2486" spans="1:3" x14ac:dyDescent="0.2">
      <c r="A2486" s="514" t="s">
        <v>4812</v>
      </c>
      <c r="B2486" s="515" t="s">
        <v>2279</v>
      </c>
      <c r="C2486" s="516">
        <v>3513.06</v>
      </c>
    </row>
    <row r="2487" spans="1:3" x14ac:dyDescent="0.2">
      <c r="A2487" s="514" t="s">
        <v>4813</v>
      </c>
      <c r="B2487" s="515" t="s">
        <v>2279</v>
      </c>
      <c r="C2487" s="516">
        <v>3513.06</v>
      </c>
    </row>
    <row r="2488" spans="1:3" x14ac:dyDescent="0.2">
      <c r="A2488" s="514" t="s">
        <v>4814</v>
      </c>
      <c r="B2488" s="515" t="s">
        <v>2279</v>
      </c>
      <c r="C2488" s="516">
        <v>3513.06</v>
      </c>
    </row>
    <row r="2489" spans="1:3" x14ac:dyDescent="0.2">
      <c r="A2489" s="514" t="s">
        <v>4815</v>
      </c>
      <c r="B2489" s="515" t="s">
        <v>2280</v>
      </c>
      <c r="C2489" s="516">
        <v>1183.96</v>
      </c>
    </row>
    <row r="2490" spans="1:3" x14ac:dyDescent="0.2">
      <c r="A2490" s="514" t="s">
        <v>4816</v>
      </c>
      <c r="B2490" s="515" t="s">
        <v>2281</v>
      </c>
      <c r="C2490" s="516">
        <v>2771.82</v>
      </c>
    </row>
    <row r="2491" spans="1:3" x14ac:dyDescent="0.2">
      <c r="A2491" s="514" t="s">
        <v>4817</v>
      </c>
      <c r="B2491" s="515" t="s">
        <v>2281</v>
      </c>
      <c r="C2491" s="516">
        <v>2771.82</v>
      </c>
    </row>
    <row r="2492" spans="1:3" x14ac:dyDescent="0.2">
      <c r="A2492" s="514" t="s">
        <v>4818</v>
      </c>
      <c r="B2492" s="515" t="s">
        <v>2281</v>
      </c>
      <c r="C2492" s="516">
        <v>2771.82</v>
      </c>
    </row>
    <row r="2493" spans="1:3" x14ac:dyDescent="0.2">
      <c r="A2493" s="514" t="s">
        <v>4819</v>
      </c>
      <c r="B2493" s="515" t="s">
        <v>2281</v>
      </c>
      <c r="C2493" s="516">
        <v>2771.82</v>
      </c>
    </row>
    <row r="2494" spans="1:3" x14ac:dyDescent="0.2">
      <c r="A2494" s="514" t="s">
        <v>4820</v>
      </c>
      <c r="B2494" s="515" t="s">
        <v>2282</v>
      </c>
      <c r="C2494" s="516">
        <v>44954.11</v>
      </c>
    </row>
    <row r="2495" spans="1:3" x14ac:dyDescent="0.2">
      <c r="A2495" s="514" t="s">
        <v>4821</v>
      </c>
      <c r="B2495" s="515" t="s">
        <v>2283</v>
      </c>
      <c r="C2495" s="516">
        <v>2340</v>
      </c>
    </row>
    <row r="2496" spans="1:3" x14ac:dyDescent="0.2">
      <c r="A2496" s="514" t="s">
        <v>4822</v>
      </c>
      <c r="B2496" s="515" t="s">
        <v>2258</v>
      </c>
      <c r="C2496" s="516">
        <v>0</v>
      </c>
    </row>
    <row r="2497" spans="1:3" x14ac:dyDescent="0.2">
      <c r="A2497" s="514" t="s">
        <v>4823</v>
      </c>
      <c r="B2497" s="515" t="s">
        <v>2258</v>
      </c>
      <c r="C2497" s="516">
        <v>3741.34</v>
      </c>
    </row>
    <row r="2498" spans="1:3" x14ac:dyDescent="0.2">
      <c r="A2498" s="514" t="s">
        <v>4824</v>
      </c>
      <c r="B2498" s="515" t="s">
        <v>4825</v>
      </c>
      <c r="C2498" s="516">
        <v>0</v>
      </c>
    </row>
    <row r="2499" spans="1:3" x14ac:dyDescent="0.2">
      <c r="A2499" s="514" t="s">
        <v>4826</v>
      </c>
      <c r="B2499" s="515" t="s">
        <v>4825</v>
      </c>
      <c r="C2499" s="516">
        <v>0</v>
      </c>
    </row>
    <row r="2500" spans="1:3" x14ac:dyDescent="0.2">
      <c r="A2500" s="514" t="s">
        <v>4827</v>
      </c>
      <c r="B2500" s="515" t="s">
        <v>2278</v>
      </c>
      <c r="C2500" s="516">
        <v>962.56</v>
      </c>
    </row>
    <row r="2501" spans="1:3" x14ac:dyDescent="0.2">
      <c r="A2501" s="514" t="s">
        <v>4828</v>
      </c>
      <c r="B2501" s="515" t="s">
        <v>2278</v>
      </c>
      <c r="C2501" s="516">
        <v>962.56</v>
      </c>
    </row>
    <row r="2502" spans="1:3" x14ac:dyDescent="0.2">
      <c r="A2502" s="514" t="s">
        <v>4829</v>
      </c>
      <c r="B2502" s="515" t="s">
        <v>4830</v>
      </c>
      <c r="C2502" s="516">
        <v>0</v>
      </c>
    </row>
    <row r="2503" spans="1:3" x14ac:dyDescent="0.2">
      <c r="A2503" s="514" t="s">
        <v>4831</v>
      </c>
      <c r="B2503" s="515" t="s">
        <v>4830</v>
      </c>
      <c r="C2503" s="516">
        <v>0</v>
      </c>
    </row>
    <row r="2504" spans="1:3" x14ac:dyDescent="0.2">
      <c r="A2504" s="514" t="s">
        <v>4832</v>
      </c>
      <c r="B2504" s="515" t="s">
        <v>2277</v>
      </c>
      <c r="C2504" s="516">
        <v>19410.28</v>
      </c>
    </row>
    <row r="2505" spans="1:3" x14ac:dyDescent="0.2">
      <c r="A2505" s="514" t="s">
        <v>4833</v>
      </c>
      <c r="B2505" s="515" t="s">
        <v>2277</v>
      </c>
      <c r="C2505" s="516">
        <v>19410.28</v>
      </c>
    </row>
    <row r="2506" spans="1:3" x14ac:dyDescent="0.2">
      <c r="A2506" s="514" t="s">
        <v>4834</v>
      </c>
      <c r="B2506" s="515" t="s">
        <v>2277</v>
      </c>
      <c r="C2506" s="516">
        <v>19410.28</v>
      </c>
    </row>
    <row r="2507" spans="1:3" x14ac:dyDescent="0.2">
      <c r="A2507" s="514" t="s">
        <v>4835</v>
      </c>
      <c r="B2507" s="515" t="s">
        <v>2277</v>
      </c>
      <c r="C2507" s="516">
        <v>19410.28</v>
      </c>
    </row>
    <row r="2508" spans="1:3" x14ac:dyDescent="0.2">
      <c r="A2508" s="514" t="s">
        <v>4836</v>
      </c>
      <c r="B2508" s="515" t="s">
        <v>2277</v>
      </c>
      <c r="C2508" s="516">
        <v>19410.28</v>
      </c>
    </row>
    <row r="2509" spans="1:3" x14ac:dyDescent="0.2">
      <c r="A2509" s="514" t="s">
        <v>4837</v>
      </c>
      <c r="B2509" s="515" t="s">
        <v>2276</v>
      </c>
      <c r="C2509" s="516">
        <v>4687.5</v>
      </c>
    </row>
    <row r="2510" spans="1:3" x14ac:dyDescent="0.2">
      <c r="A2510" s="514" t="s">
        <v>4838</v>
      </c>
      <c r="B2510" s="515" t="s">
        <v>2276</v>
      </c>
      <c r="C2510" s="516">
        <v>4687.5</v>
      </c>
    </row>
    <row r="2511" spans="1:3" x14ac:dyDescent="0.2">
      <c r="A2511" s="514" t="s">
        <v>4839</v>
      </c>
      <c r="B2511" s="515" t="s">
        <v>2275</v>
      </c>
      <c r="C2511" s="516">
        <v>120282.33</v>
      </c>
    </row>
    <row r="2512" spans="1:3" x14ac:dyDescent="0.2">
      <c r="A2512" s="514" t="s">
        <v>4840</v>
      </c>
      <c r="B2512" s="515" t="s">
        <v>2274</v>
      </c>
      <c r="C2512" s="516">
        <v>42751.8</v>
      </c>
    </row>
    <row r="2513" spans="1:3" x14ac:dyDescent="0.2">
      <c r="A2513" s="514" t="s">
        <v>4841</v>
      </c>
      <c r="B2513" s="515" t="s">
        <v>2258</v>
      </c>
      <c r="C2513" s="516">
        <v>221.79</v>
      </c>
    </row>
    <row r="2514" spans="1:3" x14ac:dyDescent="0.2">
      <c r="A2514" s="514" t="s">
        <v>4842</v>
      </c>
      <c r="B2514" s="515" t="s">
        <v>2258</v>
      </c>
      <c r="C2514" s="516">
        <v>221.79</v>
      </c>
    </row>
    <row r="2515" spans="1:3" x14ac:dyDescent="0.2">
      <c r="A2515" s="514" t="s">
        <v>4843</v>
      </c>
      <c r="B2515" s="515" t="s">
        <v>2258</v>
      </c>
      <c r="C2515" s="516">
        <v>221.79</v>
      </c>
    </row>
    <row r="2516" spans="1:3" x14ac:dyDescent="0.2">
      <c r="A2516" s="514" t="s">
        <v>4844</v>
      </c>
      <c r="B2516" s="515" t="s">
        <v>2259</v>
      </c>
      <c r="C2516" s="516">
        <v>4709.6000000000004</v>
      </c>
    </row>
    <row r="2517" spans="1:3" x14ac:dyDescent="0.2">
      <c r="A2517" s="514" t="s">
        <v>4845</v>
      </c>
      <c r="B2517" s="515" t="s">
        <v>2259</v>
      </c>
      <c r="C2517" s="516">
        <v>4709.6000000000004</v>
      </c>
    </row>
    <row r="2518" spans="1:3" x14ac:dyDescent="0.2">
      <c r="A2518" s="514" t="s">
        <v>4846</v>
      </c>
      <c r="B2518" s="515" t="s">
        <v>2259</v>
      </c>
      <c r="C2518" s="516">
        <v>4709.6000000000004</v>
      </c>
    </row>
    <row r="2519" spans="1:3" x14ac:dyDescent="0.2">
      <c r="A2519" s="514" t="s">
        <v>4847</v>
      </c>
      <c r="B2519" s="515" t="s">
        <v>2259</v>
      </c>
      <c r="C2519" s="516">
        <v>4709.6000000000004</v>
      </c>
    </row>
    <row r="2520" spans="1:3" x14ac:dyDescent="0.2">
      <c r="A2520" s="514" t="s">
        <v>4848</v>
      </c>
      <c r="B2520" s="515" t="s">
        <v>2260</v>
      </c>
      <c r="C2520" s="516">
        <v>372.17</v>
      </c>
    </row>
    <row r="2521" spans="1:3" x14ac:dyDescent="0.2">
      <c r="A2521" s="514" t="s">
        <v>4849</v>
      </c>
      <c r="B2521" s="515" t="s">
        <v>2260</v>
      </c>
      <c r="C2521" s="516">
        <v>372.17</v>
      </c>
    </row>
    <row r="2522" spans="1:3" x14ac:dyDescent="0.2">
      <c r="A2522" s="514" t="s">
        <v>4850</v>
      </c>
      <c r="B2522" s="515" t="s">
        <v>2260</v>
      </c>
      <c r="C2522" s="516">
        <v>372.17</v>
      </c>
    </row>
    <row r="2523" spans="1:3" x14ac:dyDescent="0.2">
      <c r="A2523" s="514" t="s">
        <v>4851</v>
      </c>
      <c r="B2523" s="515" t="s">
        <v>2261</v>
      </c>
      <c r="C2523" s="516">
        <v>589.16999999999996</v>
      </c>
    </row>
    <row r="2524" spans="1:3" x14ac:dyDescent="0.2">
      <c r="A2524" s="514" t="s">
        <v>4852</v>
      </c>
      <c r="B2524" s="515" t="s">
        <v>2261</v>
      </c>
      <c r="C2524" s="516">
        <v>589.16999999999996</v>
      </c>
    </row>
    <row r="2525" spans="1:3" x14ac:dyDescent="0.2">
      <c r="A2525" s="514" t="s">
        <v>4853</v>
      </c>
      <c r="B2525" s="515" t="s">
        <v>2261</v>
      </c>
      <c r="C2525" s="516">
        <v>589.16999999999996</v>
      </c>
    </row>
    <row r="2526" spans="1:3" x14ac:dyDescent="0.2">
      <c r="A2526" s="514" t="s">
        <v>4854</v>
      </c>
      <c r="B2526" s="515" t="s">
        <v>2261</v>
      </c>
      <c r="C2526" s="516">
        <v>589.16999999999996</v>
      </c>
    </row>
    <row r="2527" spans="1:3" x14ac:dyDescent="0.2">
      <c r="A2527" s="514" t="s">
        <v>4855</v>
      </c>
      <c r="B2527" s="515" t="s">
        <v>2261</v>
      </c>
      <c r="C2527" s="516">
        <v>589.16999999999996</v>
      </c>
    </row>
    <row r="2528" spans="1:3" x14ac:dyDescent="0.2">
      <c r="A2528" s="514" t="s">
        <v>4856</v>
      </c>
      <c r="B2528" s="515" t="s">
        <v>2262</v>
      </c>
      <c r="C2528" s="516">
        <v>160.91999999999999</v>
      </c>
    </row>
    <row r="2529" spans="1:3" x14ac:dyDescent="0.2">
      <c r="A2529" s="514" t="s">
        <v>4857</v>
      </c>
      <c r="B2529" s="515" t="s">
        <v>2262</v>
      </c>
      <c r="C2529" s="516">
        <v>160.91999999999999</v>
      </c>
    </row>
    <row r="2530" spans="1:3" x14ac:dyDescent="0.2">
      <c r="A2530" s="514" t="s">
        <v>4858</v>
      </c>
      <c r="B2530" s="515" t="s">
        <v>2262</v>
      </c>
      <c r="C2530" s="516">
        <v>0</v>
      </c>
    </row>
    <row r="2531" spans="1:3" x14ac:dyDescent="0.2">
      <c r="A2531" s="514" t="s">
        <v>4859</v>
      </c>
      <c r="B2531" s="515" t="s">
        <v>2262</v>
      </c>
      <c r="C2531" s="516">
        <v>160.91999999999999</v>
      </c>
    </row>
    <row r="2532" spans="1:3" x14ac:dyDescent="0.2">
      <c r="A2532" s="514" t="s">
        <v>4860</v>
      </c>
      <c r="B2532" s="515" t="s">
        <v>2262</v>
      </c>
      <c r="C2532" s="516">
        <v>160.91999999999999</v>
      </c>
    </row>
    <row r="2533" spans="1:3" x14ac:dyDescent="0.2">
      <c r="A2533" s="514" t="s">
        <v>4861</v>
      </c>
      <c r="B2533" s="515" t="s">
        <v>2263</v>
      </c>
      <c r="C2533" s="516">
        <v>6009.25</v>
      </c>
    </row>
    <row r="2534" spans="1:3" x14ac:dyDescent="0.2">
      <c r="A2534" s="514" t="s">
        <v>4862</v>
      </c>
      <c r="B2534" s="515" t="s">
        <v>2263</v>
      </c>
      <c r="C2534" s="516">
        <v>6009.25</v>
      </c>
    </row>
    <row r="2535" spans="1:3" x14ac:dyDescent="0.2">
      <c r="A2535" s="514" t="s">
        <v>4863</v>
      </c>
      <c r="B2535" s="515" t="s">
        <v>2263</v>
      </c>
      <c r="C2535" s="516">
        <v>6009.25</v>
      </c>
    </row>
    <row r="2536" spans="1:3" x14ac:dyDescent="0.2">
      <c r="A2536" s="514" t="s">
        <v>4864</v>
      </c>
      <c r="B2536" s="515" t="s">
        <v>2263</v>
      </c>
      <c r="C2536" s="516">
        <v>6009.25</v>
      </c>
    </row>
    <row r="2537" spans="1:3" x14ac:dyDescent="0.2">
      <c r="A2537" s="514" t="s">
        <v>4865</v>
      </c>
      <c r="B2537" s="515" t="s">
        <v>2264</v>
      </c>
      <c r="C2537" s="516">
        <v>14071.24</v>
      </c>
    </row>
    <row r="2538" spans="1:3" x14ac:dyDescent="0.2">
      <c r="A2538" s="514" t="s">
        <v>4866</v>
      </c>
      <c r="B2538" s="515" t="s">
        <v>2265</v>
      </c>
      <c r="C2538" s="516">
        <v>384.19</v>
      </c>
    </row>
    <row r="2539" spans="1:3" x14ac:dyDescent="0.2">
      <c r="A2539" s="514" t="s">
        <v>4867</v>
      </c>
      <c r="B2539" s="515" t="s">
        <v>2265</v>
      </c>
      <c r="C2539" s="516">
        <v>384.19</v>
      </c>
    </row>
    <row r="2540" spans="1:3" x14ac:dyDescent="0.2">
      <c r="A2540" s="514" t="s">
        <v>4868</v>
      </c>
      <c r="B2540" s="515" t="s">
        <v>2265</v>
      </c>
      <c r="C2540" s="516">
        <v>384.19</v>
      </c>
    </row>
    <row r="2541" spans="1:3" x14ac:dyDescent="0.2">
      <c r="A2541" s="514" t="s">
        <v>4869</v>
      </c>
      <c r="B2541" s="515" t="s">
        <v>2265</v>
      </c>
      <c r="C2541" s="516">
        <v>0</v>
      </c>
    </row>
    <row r="2542" spans="1:3" x14ac:dyDescent="0.2">
      <c r="A2542" s="514" t="s">
        <v>4870</v>
      </c>
      <c r="B2542" s="515" t="s">
        <v>2267</v>
      </c>
      <c r="C2542" s="516">
        <v>3249.39</v>
      </c>
    </row>
    <row r="2543" spans="1:3" x14ac:dyDescent="0.2">
      <c r="A2543" s="514" t="s">
        <v>4871</v>
      </c>
      <c r="B2543" s="515" t="s">
        <v>2267</v>
      </c>
      <c r="C2543" s="516">
        <v>3249.39</v>
      </c>
    </row>
    <row r="2544" spans="1:3" x14ac:dyDescent="0.2">
      <c r="A2544" s="514" t="s">
        <v>4872</v>
      </c>
      <c r="B2544" s="515" t="s">
        <v>2266</v>
      </c>
      <c r="C2544" s="516">
        <v>3711.01</v>
      </c>
    </row>
    <row r="2545" spans="1:3" x14ac:dyDescent="0.2">
      <c r="A2545" s="514" t="s">
        <v>4873</v>
      </c>
      <c r="B2545" s="515" t="s">
        <v>2266</v>
      </c>
      <c r="C2545" s="516">
        <v>3711.01</v>
      </c>
    </row>
    <row r="2546" spans="1:3" x14ac:dyDescent="0.2">
      <c r="A2546" s="514" t="s">
        <v>4874</v>
      </c>
      <c r="B2546" s="515" t="s">
        <v>2266</v>
      </c>
      <c r="C2546" s="516">
        <v>3711.01</v>
      </c>
    </row>
    <row r="2547" spans="1:3" x14ac:dyDescent="0.2">
      <c r="A2547" s="514" t="s">
        <v>4875</v>
      </c>
      <c r="B2547" s="515" t="s">
        <v>2266</v>
      </c>
      <c r="C2547" s="516">
        <v>3711.01</v>
      </c>
    </row>
    <row r="2548" spans="1:3" x14ac:dyDescent="0.2">
      <c r="A2548" s="514" t="s">
        <v>4876</v>
      </c>
      <c r="B2548" s="515" t="s">
        <v>2245</v>
      </c>
      <c r="C2548" s="516">
        <v>0</v>
      </c>
    </row>
    <row r="2549" spans="1:3" x14ac:dyDescent="0.2">
      <c r="A2549" s="514" t="s">
        <v>4877</v>
      </c>
      <c r="B2549" s="515" t="s">
        <v>2245</v>
      </c>
      <c r="C2549" s="516">
        <v>0</v>
      </c>
    </row>
    <row r="2550" spans="1:3" x14ac:dyDescent="0.2">
      <c r="A2550" s="514" t="s">
        <v>4878</v>
      </c>
      <c r="B2550" s="515" t="s">
        <v>2245</v>
      </c>
      <c r="C2550" s="516">
        <v>0</v>
      </c>
    </row>
    <row r="2551" spans="1:3" x14ac:dyDescent="0.2">
      <c r="A2551" s="514" t="s">
        <v>4879</v>
      </c>
      <c r="B2551" s="515" t="s">
        <v>2245</v>
      </c>
      <c r="C2551" s="516">
        <v>0</v>
      </c>
    </row>
    <row r="2552" spans="1:3" x14ac:dyDescent="0.2">
      <c r="A2552" s="514" t="s">
        <v>4880</v>
      </c>
      <c r="B2552" s="515" t="s">
        <v>2245</v>
      </c>
      <c r="C2552" s="516">
        <v>0</v>
      </c>
    </row>
    <row r="2553" spans="1:3" x14ac:dyDescent="0.2">
      <c r="A2553" s="514" t="s">
        <v>4881</v>
      </c>
      <c r="B2553" s="515" t="s">
        <v>2246</v>
      </c>
      <c r="C2553" s="516">
        <v>0</v>
      </c>
    </row>
    <row r="2554" spans="1:3" x14ac:dyDescent="0.2">
      <c r="A2554" s="514" t="s">
        <v>4882</v>
      </c>
      <c r="B2554" s="515" t="s">
        <v>2247</v>
      </c>
      <c r="C2554" s="516">
        <v>0</v>
      </c>
    </row>
    <row r="2555" spans="1:3" x14ac:dyDescent="0.2">
      <c r="A2555" s="514" t="s">
        <v>4883</v>
      </c>
      <c r="B2555" s="515" t="s">
        <v>2251</v>
      </c>
      <c r="C2555" s="516">
        <v>76.48</v>
      </c>
    </row>
    <row r="2556" spans="1:3" x14ac:dyDescent="0.2">
      <c r="A2556" s="514" t="s">
        <v>4884</v>
      </c>
      <c r="B2556" s="515" t="s">
        <v>2251</v>
      </c>
      <c r="C2556" s="516">
        <v>76.48</v>
      </c>
    </row>
    <row r="2557" spans="1:3" x14ac:dyDescent="0.2">
      <c r="A2557" s="514" t="s">
        <v>4885</v>
      </c>
      <c r="B2557" s="515" t="s">
        <v>2251</v>
      </c>
      <c r="C2557" s="516">
        <v>76.48</v>
      </c>
    </row>
    <row r="2558" spans="1:3" x14ac:dyDescent="0.2">
      <c r="A2558" s="514" t="s">
        <v>4886</v>
      </c>
      <c r="B2558" s="515" t="s">
        <v>2250</v>
      </c>
      <c r="C2558" s="516">
        <v>12232.44</v>
      </c>
    </row>
    <row r="2559" spans="1:3" x14ac:dyDescent="0.2">
      <c r="A2559" s="514" t="s">
        <v>4887</v>
      </c>
      <c r="B2559" s="515" t="s">
        <v>2250</v>
      </c>
      <c r="C2559" s="516">
        <v>12232.44</v>
      </c>
    </row>
    <row r="2560" spans="1:3" x14ac:dyDescent="0.2">
      <c r="A2560" s="514" t="s">
        <v>4888</v>
      </c>
      <c r="B2560" s="515" t="s">
        <v>2249</v>
      </c>
      <c r="C2560" s="516">
        <v>73.959999999999994</v>
      </c>
    </row>
    <row r="2561" spans="1:3" x14ac:dyDescent="0.2">
      <c r="A2561" s="514" t="s">
        <v>4889</v>
      </c>
      <c r="B2561" s="515" t="s">
        <v>2249</v>
      </c>
      <c r="C2561" s="516">
        <v>73.959999999999994</v>
      </c>
    </row>
    <row r="2562" spans="1:3" x14ac:dyDescent="0.2">
      <c r="A2562" s="514" t="s">
        <v>4890</v>
      </c>
      <c r="B2562" s="515" t="s">
        <v>2248</v>
      </c>
      <c r="C2562" s="516">
        <v>74.22</v>
      </c>
    </row>
    <row r="2563" spans="1:3" x14ac:dyDescent="0.2">
      <c r="A2563" s="514" t="s">
        <v>4891</v>
      </c>
      <c r="B2563" s="515" t="s">
        <v>2248</v>
      </c>
      <c r="C2563" s="516">
        <v>74.22</v>
      </c>
    </row>
    <row r="2564" spans="1:3" x14ac:dyDescent="0.2">
      <c r="A2564" s="514" t="s">
        <v>4892</v>
      </c>
      <c r="B2564" s="515" t="s">
        <v>2248</v>
      </c>
      <c r="C2564" s="516">
        <v>74.22</v>
      </c>
    </row>
    <row r="2565" spans="1:3" x14ac:dyDescent="0.2">
      <c r="A2565" s="514" t="s">
        <v>4893</v>
      </c>
      <c r="B2565" s="515" t="s">
        <v>2248</v>
      </c>
      <c r="C2565" s="516">
        <v>74.22</v>
      </c>
    </row>
    <row r="2566" spans="1:3" x14ac:dyDescent="0.2">
      <c r="A2566" s="514" t="s">
        <v>4894</v>
      </c>
      <c r="B2566" s="515" t="s">
        <v>2252</v>
      </c>
      <c r="C2566" s="516">
        <v>23939.5</v>
      </c>
    </row>
    <row r="2567" spans="1:3" x14ac:dyDescent="0.2">
      <c r="A2567" s="514" t="s">
        <v>4894</v>
      </c>
      <c r="B2567" s="515" t="s">
        <v>2253</v>
      </c>
      <c r="C2567" s="516">
        <v>4787.8999999999996</v>
      </c>
    </row>
    <row r="2568" spans="1:3" x14ac:dyDescent="0.2">
      <c r="A2568" s="514" t="s">
        <v>4894</v>
      </c>
      <c r="B2568" s="515" t="s">
        <v>2254</v>
      </c>
      <c r="C2568" s="516">
        <v>1196.97</v>
      </c>
    </row>
    <row r="2569" spans="1:3" x14ac:dyDescent="0.2">
      <c r="A2569" s="514" t="s">
        <v>4894</v>
      </c>
      <c r="B2569" s="515" t="s">
        <v>2255</v>
      </c>
      <c r="C2569" s="516">
        <v>1196.97</v>
      </c>
    </row>
    <row r="2570" spans="1:3" x14ac:dyDescent="0.2">
      <c r="A2570" s="514" t="s">
        <v>4894</v>
      </c>
      <c r="B2570" s="515" t="s">
        <v>2256</v>
      </c>
      <c r="C2570" s="516">
        <v>11969.75</v>
      </c>
    </row>
    <row r="2571" spans="1:3" x14ac:dyDescent="0.2">
      <c r="A2571" s="514" t="s">
        <v>4894</v>
      </c>
      <c r="B2571" s="515" t="s">
        <v>2257</v>
      </c>
      <c r="C2571" s="516">
        <v>4787.8999999999996</v>
      </c>
    </row>
    <row r="2572" spans="1:3" x14ac:dyDescent="0.2">
      <c r="A2572" s="514" t="s">
        <v>4895</v>
      </c>
      <c r="B2572" s="515" t="s">
        <v>2258</v>
      </c>
      <c r="C2572" s="516">
        <v>221.79</v>
      </c>
    </row>
    <row r="2573" spans="1:3" x14ac:dyDescent="0.2">
      <c r="A2573" s="514" t="s">
        <v>4896</v>
      </c>
      <c r="B2573" s="515" t="s">
        <v>2284</v>
      </c>
      <c r="C2573" s="516">
        <v>0</v>
      </c>
    </row>
    <row r="2574" spans="1:3" x14ac:dyDescent="0.2">
      <c r="A2574" s="514" t="s">
        <v>4897</v>
      </c>
      <c r="B2574" s="515" t="s">
        <v>2294</v>
      </c>
      <c r="C2574" s="516">
        <v>0</v>
      </c>
    </row>
    <row r="2575" spans="1:3" x14ac:dyDescent="0.2">
      <c r="A2575" s="514" t="s">
        <v>4898</v>
      </c>
      <c r="B2575" s="515" t="s">
        <v>2295</v>
      </c>
      <c r="C2575" s="516">
        <v>0</v>
      </c>
    </row>
    <row r="2576" spans="1:3" x14ac:dyDescent="0.2">
      <c r="A2576" s="514" t="s">
        <v>4899</v>
      </c>
      <c r="B2576" s="515" t="s">
        <v>2284</v>
      </c>
      <c r="C2576" s="516">
        <v>0</v>
      </c>
    </row>
    <row r="2577" spans="1:3" x14ac:dyDescent="0.2">
      <c r="A2577" s="514" t="s">
        <v>4900</v>
      </c>
      <c r="B2577" s="515" t="s">
        <v>2296</v>
      </c>
      <c r="C2577" s="516">
        <v>0</v>
      </c>
    </row>
    <row r="2578" spans="1:3" x14ac:dyDescent="0.2">
      <c r="A2578" s="514" t="s">
        <v>4901</v>
      </c>
      <c r="B2578" s="515" t="s">
        <v>2297</v>
      </c>
      <c r="C2578" s="516">
        <v>0</v>
      </c>
    </row>
    <row r="2579" spans="1:3" x14ac:dyDescent="0.2">
      <c r="A2579" s="514" t="s">
        <v>4902</v>
      </c>
      <c r="B2579" s="515" t="s">
        <v>2284</v>
      </c>
      <c r="C2579" s="516">
        <v>0</v>
      </c>
    </row>
    <row r="2580" spans="1:3" x14ac:dyDescent="0.2">
      <c r="A2580" s="514" t="s">
        <v>4903</v>
      </c>
      <c r="B2580" s="515" t="s">
        <v>2284</v>
      </c>
      <c r="C2580" s="516">
        <v>0</v>
      </c>
    </row>
    <row r="2581" spans="1:3" x14ac:dyDescent="0.2">
      <c r="A2581" s="514" t="s">
        <v>4904</v>
      </c>
      <c r="B2581" s="515" t="s">
        <v>2293</v>
      </c>
      <c r="C2581" s="516">
        <v>0</v>
      </c>
    </row>
    <row r="2582" spans="1:3" x14ac:dyDescent="0.2">
      <c r="A2582" s="514" t="s">
        <v>4905</v>
      </c>
      <c r="B2582" s="515" t="s">
        <v>2285</v>
      </c>
      <c r="C2582" s="516">
        <v>0</v>
      </c>
    </row>
    <row r="2583" spans="1:3" x14ac:dyDescent="0.2">
      <c r="A2583" s="514" t="s">
        <v>4906</v>
      </c>
      <c r="B2583" s="515" t="s">
        <v>2286</v>
      </c>
      <c r="C2583" s="516">
        <v>0</v>
      </c>
    </row>
    <row r="2584" spans="1:3" x14ac:dyDescent="0.2">
      <c r="A2584" s="514" t="s">
        <v>4907</v>
      </c>
      <c r="B2584" s="515" t="s">
        <v>2286</v>
      </c>
      <c r="C2584" s="516">
        <v>0</v>
      </c>
    </row>
    <row r="2585" spans="1:3" x14ac:dyDescent="0.2">
      <c r="A2585" s="514" t="s">
        <v>4908</v>
      </c>
      <c r="B2585" s="515" t="s">
        <v>2291</v>
      </c>
      <c r="C2585" s="516">
        <v>0</v>
      </c>
    </row>
    <row r="2586" spans="1:3" x14ac:dyDescent="0.2">
      <c r="A2586" s="514" t="s">
        <v>4909</v>
      </c>
      <c r="B2586" s="515" t="s">
        <v>2291</v>
      </c>
      <c r="C2586" s="516">
        <v>0</v>
      </c>
    </row>
    <row r="2587" spans="1:3" x14ac:dyDescent="0.2">
      <c r="A2587" s="514" t="s">
        <v>4910</v>
      </c>
      <c r="B2587" s="515" t="s">
        <v>2291</v>
      </c>
      <c r="C2587" s="516">
        <v>0</v>
      </c>
    </row>
    <row r="2588" spans="1:3" x14ac:dyDescent="0.2">
      <c r="A2588" s="514" t="s">
        <v>4911</v>
      </c>
      <c r="B2588" s="515" t="s">
        <v>2291</v>
      </c>
      <c r="C2588" s="516">
        <v>0</v>
      </c>
    </row>
    <row r="2589" spans="1:3" x14ac:dyDescent="0.2">
      <c r="A2589" s="514" t="s">
        <v>4912</v>
      </c>
      <c r="B2589" s="515" t="s">
        <v>2291</v>
      </c>
      <c r="C2589" s="516">
        <v>0</v>
      </c>
    </row>
    <row r="2590" spans="1:3" x14ac:dyDescent="0.2">
      <c r="A2590" s="514" t="s">
        <v>4913</v>
      </c>
      <c r="B2590" s="515" t="s">
        <v>2290</v>
      </c>
      <c r="C2590" s="516">
        <v>0</v>
      </c>
    </row>
    <row r="2591" spans="1:3" x14ac:dyDescent="0.2">
      <c r="A2591" s="514" t="s">
        <v>4914</v>
      </c>
      <c r="B2591" s="515" t="s">
        <v>2290</v>
      </c>
      <c r="C2591" s="516">
        <v>0</v>
      </c>
    </row>
    <row r="2592" spans="1:3" x14ac:dyDescent="0.2">
      <c r="A2592" s="514" t="s">
        <v>4915</v>
      </c>
      <c r="B2592" s="515" t="s">
        <v>2290</v>
      </c>
      <c r="C2592" s="516">
        <v>0</v>
      </c>
    </row>
    <row r="2593" spans="1:3" x14ac:dyDescent="0.2">
      <c r="A2593" s="514" t="s">
        <v>4916</v>
      </c>
      <c r="B2593" s="515" t="s">
        <v>2289</v>
      </c>
      <c r="C2593" s="516">
        <v>0</v>
      </c>
    </row>
    <row r="2594" spans="1:3" x14ac:dyDescent="0.2">
      <c r="A2594" s="514" t="s">
        <v>4917</v>
      </c>
      <c r="B2594" s="515" t="s">
        <v>2289</v>
      </c>
      <c r="C2594" s="516">
        <v>0</v>
      </c>
    </row>
    <row r="2595" spans="1:3" x14ac:dyDescent="0.2">
      <c r="A2595" s="514" t="s">
        <v>4918</v>
      </c>
      <c r="B2595" s="515" t="s">
        <v>2288</v>
      </c>
      <c r="C2595" s="516">
        <v>0</v>
      </c>
    </row>
    <row r="2596" spans="1:3" x14ac:dyDescent="0.2">
      <c r="A2596" s="514" t="s">
        <v>4919</v>
      </c>
      <c r="B2596" s="515" t="s">
        <v>2288</v>
      </c>
      <c r="C2596" s="516">
        <v>0</v>
      </c>
    </row>
    <row r="2597" spans="1:3" x14ac:dyDescent="0.2">
      <c r="A2597" s="514" t="s">
        <v>4920</v>
      </c>
      <c r="B2597" s="515" t="s">
        <v>2288</v>
      </c>
      <c r="C2597" s="516">
        <v>0</v>
      </c>
    </row>
    <row r="2598" spans="1:3" x14ac:dyDescent="0.2">
      <c r="A2598" s="514" t="s">
        <v>4921</v>
      </c>
      <c r="B2598" s="515" t="s">
        <v>2287</v>
      </c>
      <c r="C2598" s="516">
        <v>0</v>
      </c>
    </row>
    <row r="2599" spans="1:3" x14ac:dyDescent="0.2">
      <c r="A2599" s="514" t="s">
        <v>4922</v>
      </c>
      <c r="B2599" s="515" t="s">
        <v>2260</v>
      </c>
      <c r="C2599" s="516">
        <v>0</v>
      </c>
    </row>
    <row r="2600" spans="1:3" x14ac:dyDescent="0.2">
      <c r="A2600" s="514" t="s">
        <v>4923</v>
      </c>
      <c r="B2600" s="515" t="s">
        <v>2260</v>
      </c>
      <c r="C2600" s="516">
        <v>0</v>
      </c>
    </row>
    <row r="2601" spans="1:3" x14ac:dyDescent="0.2">
      <c r="A2601" s="514" t="s">
        <v>4924</v>
      </c>
      <c r="B2601" s="515" t="s">
        <v>2260</v>
      </c>
      <c r="C2601" s="516">
        <v>0</v>
      </c>
    </row>
    <row r="2602" spans="1:3" x14ac:dyDescent="0.2">
      <c r="A2602" s="514" t="s">
        <v>4925</v>
      </c>
      <c r="B2602" s="515" t="s">
        <v>2260</v>
      </c>
      <c r="C2602" s="516">
        <v>0</v>
      </c>
    </row>
    <row r="2603" spans="1:3" x14ac:dyDescent="0.2">
      <c r="A2603" s="514" t="s">
        <v>4926</v>
      </c>
      <c r="B2603" s="515" t="s">
        <v>2260</v>
      </c>
      <c r="C2603" s="516">
        <v>0</v>
      </c>
    </row>
    <row r="2604" spans="1:3" x14ac:dyDescent="0.2">
      <c r="A2604" s="514" t="s">
        <v>4927</v>
      </c>
      <c r="B2604" s="515" t="s">
        <v>2260</v>
      </c>
      <c r="C2604" s="516">
        <v>0</v>
      </c>
    </row>
    <row r="2605" spans="1:3" x14ac:dyDescent="0.2">
      <c r="A2605" s="514" t="s">
        <v>4928</v>
      </c>
      <c r="B2605" s="515" t="s">
        <v>2260</v>
      </c>
      <c r="C2605" s="516">
        <v>0</v>
      </c>
    </row>
    <row r="2606" spans="1:3" x14ac:dyDescent="0.2">
      <c r="A2606" s="514" t="s">
        <v>4929</v>
      </c>
      <c r="B2606" s="515" t="s">
        <v>2286</v>
      </c>
      <c r="C2606" s="516">
        <v>0</v>
      </c>
    </row>
    <row r="2607" spans="1:3" x14ac:dyDescent="0.2">
      <c r="A2607" s="514" t="s">
        <v>4930</v>
      </c>
      <c r="B2607" s="515" t="s">
        <v>2285</v>
      </c>
      <c r="C2607" s="516">
        <v>0</v>
      </c>
    </row>
    <row r="2608" spans="1:3" x14ac:dyDescent="0.2">
      <c r="A2608" s="514" t="s">
        <v>4931</v>
      </c>
      <c r="B2608" s="515" t="s">
        <v>2285</v>
      </c>
      <c r="C2608" s="516">
        <v>0</v>
      </c>
    </row>
    <row r="2609" spans="1:3" x14ac:dyDescent="0.2">
      <c r="A2609" s="514" t="s">
        <v>4932</v>
      </c>
      <c r="B2609" s="515" t="s">
        <v>2285</v>
      </c>
      <c r="C2609" s="516">
        <v>0</v>
      </c>
    </row>
    <row r="2610" spans="1:3" x14ac:dyDescent="0.2">
      <c r="A2610" s="514" t="s">
        <v>4933</v>
      </c>
      <c r="B2610" s="515" t="s">
        <v>2285</v>
      </c>
      <c r="C2610" s="516">
        <v>0</v>
      </c>
    </row>
    <row r="2611" spans="1:3" x14ac:dyDescent="0.2">
      <c r="A2611" s="514" t="s">
        <v>4934</v>
      </c>
      <c r="B2611" s="515" t="s">
        <v>2285</v>
      </c>
      <c r="C2611" s="516">
        <v>0</v>
      </c>
    </row>
    <row r="2612" spans="1:3" x14ac:dyDescent="0.2">
      <c r="A2612" s="514" t="s">
        <v>4935</v>
      </c>
      <c r="B2612" s="515" t="s">
        <v>2285</v>
      </c>
      <c r="C2612" s="516">
        <v>0</v>
      </c>
    </row>
    <row r="2613" spans="1:3" x14ac:dyDescent="0.2">
      <c r="A2613" s="514" t="s">
        <v>4936</v>
      </c>
      <c r="B2613" s="515" t="s">
        <v>2285</v>
      </c>
      <c r="C2613" s="516">
        <v>0</v>
      </c>
    </row>
    <row r="2614" spans="1:3" x14ac:dyDescent="0.2">
      <c r="A2614" s="514" t="s">
        <v>4937</v>
      </c>
      <c r="B2614" s="515" t="s">
        <v>2285</v>
      </c>
      <c r="C2614" s="516">
        <v>0</v>
      </c>
    </row>
    <row r="2615" spans="1:3" x14ac:dyDescent="0.2">
      <c r="A2615" s="514" t="s">
        <v>4938</v>
      </c>
      <c r="B2615" s="515" t="s">
        <v>2285</v>
      </c>
      <c r="C2615" s="516">
        <v>0</v>
      </c>
    </row>
    <row r="2616" spans="1:3" x14ac:dyDescent="0.2">
      <c r="A2616" s="514" t="s">
        <v>4939</v>
      </c>
      <c r="B2616" s="515" t="s">
        <v>2285</v>
      </c>
      <c r="C2616" s="516">
        <v>0</v>
      </c>
    </row>
    <row r="2617" spans="1:3" x14ac:dyDescent="0.2">
      <c r="A2617" s="514" t="s">
        <v>4940</v>
      </c>
      <c r="B2617" s="515" t="s">
        <v>2285</v>
      </c>
      <c r="C2617" s="516">
        <v>0</v>
      </c>
    </row>
    <row r="2618" spans="1:3" x14ac:dyDescent="0.2">
      <c r="A2618" s="514" t="s">
        <v>4941</v>
      </c>
      <c r="B2618" s="515" t="s">
        <v>2285</v>
      </c>
      <c r="C2618" s="516">
        <v>0</v>
      </c>
    </row>
    <row r="2619" spans="1:3" x14ac:dyDescent="0.2">
      <c r="A2619" s="514" t="s">
        <v>4942</v>
      </c>
      <c r="B2619" s="515" t="s">
        <v>2285</v>
      </c>
      <c r="C2619" s="516">
        <v>0</v>
      </c>
    </row>
    <row r="2620" spans="1:3" x14ac:dyDescent="0.2">
      <c r="A2620" s="514" t="s">
        <v>4943</v>
      </c>
      <c r="B2620" s="517" t="s">
        <v>2285</v>
      </c>
      <c r="C2620" s="518">
        <v>0</v>
      </c>
    </row>
    <row r="2621" spans="1:3" x14ac:dyDescent="0.2">
      <c r="A2621" s="514" t="s">
        <v>4944</v>
      </c>
      <c r="B2621" s="517" t="s">
        <v>2285</v>
      </c>
      <c r="C2621" s="518">
        <v>0</v>
      </c>
    </row>
    <row r="2622" spans="1:3" x14ac:dyDescent="0.2">
      <c r="A2622" s="514" t="s">
        <v>4945</v>
      </c>
      <c r="B2622" s="517" t="s">
        <v>2285</v>
      </c>
      <c r="C2622" s="518">
        <v>0</v>
      </c>
    </row>
    <row r="2623" spans="1:3" x14ac:dyDescent="0.2">
      <c r="A2623" s="514" t="s">
        <v>4946</v>
      </c>
      <c r="B2623" s="517" t="s">
        <v>2285</v>
      </c>
      <c r="C2623" s="518">
        <v>0</v>
      </c>
    </row>
    <row r="2624" spans="1:3" x14ac:dyDescent="0.2">
      <c r="A2624" s="514" t="s">
        <v>4947</v>
      </c>
      <c r="B2624" s="517" t="s">
        <v>2285</v>
      </c>
      <c r="C2624" s="518">
        <v>0</v>
      </c>
    </row>
    <row r="2625" spans="1:3" x14ac:dyDescent="0.2">
      <c r="A2625" s="514" t="s">
        <v>4948</v>
      </c>
      <c r="B2625" s="517" t="s">
        <v>2285</v>
      </c>
      <c r="C2625" s="518">
        <v>0</v>
      </c>
    </row>
    <row r="2626" spans="1:3" x14ac:dyDescent="0.2">
      <c r="A2626" s="514" t="s">
        <v>4949</v>
      </c>
      <c r="B2626" s="517" t="s">
        <v>2285</v>
      </c>
      <c r="C2626" s="518">
        <v>0</v>
      </c>
    </row>
    <row r="2627" spans="1:3" x14ac:dyDescent="0.2">
      <c r="A2627" s="514" t="s">
        <v>4950</v>
      </c>
      <c r="B2627" s="517" t="s">
        <v>2285</v>
      </c>
      <c r="C2627" s="518">
        <v>0</v>
      </c>
    </row>
    <row r="2628" spans="1:3" x14ac:dyDescent="0.2">
      <c r="A2628" s="514" t="s">
        <v>4951</v>
      </c>
      <c r="B2628" s="517" t="s">
        <v>2285</v>
      </c>
      <c r="C2628" s="518">
        <v>0</v>
      </c>
    </row>
    <row r="2629" spans="1:3" x14ac:dyDescent="0.2">
      <c r="A2629" s="514" t="s">
        <v>4952</v>
      </c>
      <c r="B2629" s="517" t="s">
        <v>2285</v>
      </c>
      <c r="C2629" s="518">
        <v>0</v>
      </c>
    </row>
    <row r="2630" spans="1:3" x14ac:dyDescent="0.2">
      <c r="A2630" s="514" t="s">
        <v>4953</v>
      </c>
      <c r="B2630" s="517" t="s">
        <v>2285</v>
      </c>
      <c r="C2630" s="518">
        <v>0</v>
      </c>
    </row>
    <row r="2631" spans="1:3" x14ac:dyDescent="0.2">
      <c r="A2631" s="514" t="s">
        <v>4954</v>
      </c>
      <c r="B2631" s="517" t="s">
        <v>2285</v>
      </c>
      <c r="C2631" s="518">
        <v>0</v>
      </c>
    </row>
    <row r="2632" spans="1:3" x14ac:dyDescent="0.2">
      <c r="A2632" s="514" t="s">
        <v>4955</v>
      </c>
      <c r="B2632" s="517" t="s">
        <v>2285</v>
      </c>
      <c r="C2632" s="518">
        <v>0</v>
      </c>
    </row>
    <row r="2633" spans="1:3" x14ac:dyDescent="0.2">
      <c r="A2633" s="514" t="s">
        <v>4956</v>
      </c>
      <c r="B2633" s="517" t="s">
        <v>2285</v>
      </c>
      <c r="C2633" s="518">
        <v>0</v>
      </c>
    </row>
    <row r="2634" spans="1:3" x14ac:dyDescent="0.2">
      <c r="A2634" s="514" t="s">
        <v>4957</v>
      </c>
      <c r="B2634" s="517" t="s">
        <v>2285</v>
      </c>
      <c r="C2634" s="518">
        <v>0</v>
      </c>
    </row>
    <row r="2635" spans="1:3" x14ac:dyDescent="0.2">
      <c r="A2635" s="514" t="s">
        <v>4958</v>
      </c>
      <c r="B2635" s="517" t="s">
        <v>2285</v>
      </c>
      <c r="C2635" s="518">
        <v>0</v>
      </c>
    </row>
    <row r="2636" spans="1:3" x14ac:dyDescent="0.2">
      <c r="A2636" s="514" t="s">
        <v>4959</v>
      </c>
      <c r="B2636" s="517" t="s">
        <v>2285</v>
      </c>
      <c r="C2636" s="518">
        <v>0</v>
      </c>
    </row>
    <row r="2637" spans="1:3" x14ac:dyDescent="0.2">
      <c r="A2637" s="514" t="s">
        <v>4960</v>
      </c>
      <c r="B2637" s="517" t="s">
        <v>2285</v>
      </c>
      <c r="C2637" s="518">
        <v>0</v>
      </c>
    </row>
    <row r="2638" spans="1:3" x14ac:dyDescent="0.2">
      <c r="A2638" s="514" t="s">
        <v>4961</v>
      </c>
      <c r="B2638" s="517" t="s">
        <v>2285</v>
      </c>
      <c r="C2638" s="518">
        <v>0</v>
      </c>
    </row>
    <row r="2639" spans="1:3" x14ac:dyDescent="0.2">
      <c r="A2639" s="514" t="s">
        <v>4962</v>
      </c>
      <c r="B2639" s="517" t="s">
        <v>2285</v>
      </c>
      <c r="C2639" s="518">
        <v>0</v>
      </c>
    </row>
    <row r="2640" spans="1:3" x14ac:dyDescent="0.2">
      <c r="A2640" s="514" t="s">
        <v>4963</v>
      </c>
      <c r="B2640" s="517" t="s">
        <v>2285</v>
      </c>
      <c r="C2640" s="518">
        <v>0</v>
      </c>
    </row>
    <row r="2641" spans="1:3" x14ac:dyDescent="0.2">
      <c r="A2641" s="514" t="s">
        <v>4964</v>
      </c>
      <c r="B2641" s="517" t="s">
        <v>2285</v>
      </c>
      <c r="C2641" s="518">
        <v>0</v>
      </c>
    </row>
    <row r="2642" spans="1:3" x14ac:dyDescent="0.2">
      <c r="A2642" s="514" t="s">
        <v>4965</v>
      </c>
      <c r="B2642" s="517" t="s">
        <v>2285</v>
      </c>
      <c r="C2642" s="518">
        <v>0</v>
      </c>
    </row>
    <row r="2643" spans="1:3" x14ac:dyDescent="0.2">
      <c r="A2643" s="514" t="s">
        <v>4966</v>
      </c>
      <c r="B2643" s="517" t="s">
        <v>2285</v>
      </c>
      <c r="C2643" s="518">
        <v>0</v>
      </c>
    </row>
    <row r="2644" spans="1:3" x14ac:dyDescent="0.2">
      <c r="A2644" s="514" t="s">
        <v>4967</v>
      </c>
      <c r="B2644" s="517" t="s">
        <v>2285</v>
      </c>
      <c r="C2644" s="518">
        <v>0</v>
      </c>
    </row>
    <row r="2645" spans="1:3" x14ac:dyDescent="0.2">
      <c r="A2645" s="514" t="s">
        <v>4968</v>
      </c>
      <c r="B2645" s="517" t="s">
        <v>2285</v>
      </c>
      <c r="C2645" s="518">
        <v>0</v>
      </c>
    </row>
    <row r="2646" spans="1:3" x14ac:dyDescent="0.2">
      <c r="A2646" s="514" t="s">
        <v>4969</v>
      </c>
      <c r="B2646" s="517" t="s">
        <v>2285</v>
      </c>
      <c r="C2646" s="518">
        <v>0</v>
      </c>
    </row>
    <row r="2647" spans="1:3" x14ac:dyDescent="0.2">
      <c r="A2647" s="514" t="s">
        <v>4970</v>
      </c>
      <c r="B2647" s="517" t="s">
        <v>2285</v>
      </c>
      <c r="C2647" s="518">
        <v>0</v>
      </c>
    </row>
    <row r="2648" spans="1:3" x14ac:dyDescent="0.2">
      <c r="A2648" s="514" t="s">
        <v>4971</v>
      </c>
      <c r="B2648" s="517" t="s">
        <v>2285</v>
      </c>
      <c r="C2648" s="518">
        <v>0</v>
      </c>
    </row>
    <row r="2649" spans="1:3" x14ac:dyDescent="0.2">
      <c r="A2649" s="514" t="s">
        <v>4972</v>
      </c>
      <c r="B2649" s="517" t="s">
        <v>2285</v>
      </c>
      <c r="C2649" s="518">
        <v>0</v>
      </c>
    </row>
    <row r="2650" spans="1:3" x14ac:dyDescent="0.2">
      <c r="A2650" s="514" t="s">
        <v>4973</v>
      </c>
      <c r="B2650" s="517" t="s">
        <v>2285</v>
      </c>
      <c r="C2650" s="518">
        <v>0</v>
      </c>
    </row>
    <row r="2651" spans="1:3" x14ac:dyDescent="0.2">
      <c r="A2651" s="514" t="s">
        <v>4974</v>
      </c>
      <c r="B2651" s="517" t="s">
        <v>2285</v>
      </c>
      <c r="C2651" s="518">
        <v>0</v>
      </c>
    </row>
    <row r="2652" spans="1:3" x14ac:dyDescent="0.2">
      <c r="A2652" s="514" t="s">
        <v>4975</v>
      </c>
      <c r="B2652" s="517" t="s">
        <v>2285</v>
      </c>
      <c r="C2652" s="518">
        <v>0</v>
      </c>
    </row>
    <row r="2653" spans="1:3" x14ac:dyDescent="0.2">
      <c r="A2653" s="514" t="s">
        <v>4976</v>
      </c>
      <c r="B2653" s="517" t="s">
        <v>2285</v>
      </c>
      <c r="C2653" s="518">
        <v>0</v>
      </c>
    </row>
    <row r="2654" spans="1:3" x14ac:dyDescent="0.2">
      <c r="A2654" s="514" t="s">
        <v>4977</v>
      </c>
      <c r="B2654" s="517" t="s">
        <v>2285</v>
      </c>
      <c r="C2654" s="518">
        <v>0</v>
      </c>
    </row>
    <row r="2655" spans="1:3" x14ac:dyDescent="0.2">
      <c r="A2655" s="514" t="s">
        <v>4978</v>
      </c>
      <c r="B2655" s="517" t="s">
        <v>2285</v>
      </c>
      <c r="C2655" s="518">
        <v>0</v>
      </c>
    </row>
    <row r="2656" spans="1:3" x14ac:dyDescent="0.2">
      <c r="A2656" s="514" t="s">
        <v>4979</v>
      </c>
      <c r="B2656" s="517" t="s">
        <v>2285</v>
      </c>
      <c r="C2656" s="518">
        <v>0</v>
      </c>
    </row>
    <row r="2657" spans="1:3" x14ac:dyDescent="0.2">
      <c r="A2657" s="514" t="s">
        <v>4980</v>
      </c>
      <c r="B2657" s="517" t="s">
        <v>2285</v>
      </c>
      <c r="C2657" s="518">
        <v>0</v>
      </c>
    </row>
    <row r="2658" spans="1:3" x14ac:dyDescent="0.2">
      <c r="A2658" s="514" t="s">
        <v>4981</v>
      </c>
      <c r="B2658" s="517" t="s">
        <v>2285</v>
      </c>
      <c r="C2658" s="518">
        <v>0</v>
      </c>
    </row>
    <row r="2659" spans="1:3" x14ac:dyDescent="0.2">
      <c r="A2659" s="514" t="s">
        <v>4982</v>
      </c>
      <c r="B2659" s="517" t="s">
        <v>2285</v>
      </c>
      <c r="C2659" s="518">
        <v>0</v>
      </c>
    </row>
    <row r="2660" spans="1:3" x14ac:dyDescent="0.2">
      <c r="A2660" s="514" t="s">
        <v>4983</v>
      </c>
      <c r="B2660" s="517" t="s">
        <v>2285</v>
      </c>
      <c r="C2660" s="518">
        <v>0</v>
      </c>
    </row>
    <row r="2661" spans="1:3" x14ac:dyDescent="0.2">
      <c r="A2661" s="514" t="s">
        <v>4984</v>
      </c>
      <c r="B2661" s="517" t="s">
        <v>2285</v>
      </c>
      <c r="C2661" s="518">
        <v>0</v>
      </c>
    </row>
    <row r="2662" spans="1:3" x14ac:dyDescent="0.2">
      <c r="A2662" s="514" t="s">
        <v>4985</v>
      </c>
      <c r="B2662" s="517" t="s">
        <v>2285</v>
      </c>
      <c r="C2662" s="518">
        <v>0</v>
      </c>
    </row>
    <row r="2663" spans="1:3" x14ac:dyDescent="0.2">
      <c r="A2663" s="514" t="s">
        <v>4986</v>
      </c>
      <c r="B2663" s="517" t="s">
        <v>2285</v>
      </c>
      <c r="C2663" s="518">
        <v>0</v>
      </c>
    </row>
    <row r="2664" spans="1:3" x14ac:dyDescent="0.2">
      <c r="A2664" s="514" t="s">
        <v>4987</v>
      </c>
      <c r="B2664" s="517" t="s">
        <v>2285</v>
      </c>
      <c r="C2664" s="518">
        <v>0</v>
      </c>
    </row>
    <row r="2665" spans="1:3" x14ac:dyDescent="0.2">
      <c r="A2665" s="514" t="s">
        <v>4988</v>
      </c>
      <c r="B2665" s="517" t="s">
        <v>2285</v>
      </c>
      <c r="C2665" s="518">
        <v>0</v>
      </c>
    </row>
    <row r="2666" spans="1:3" x14ac:dyDescent="0.2">
      <c r="A2666" s="514" t="s">
        <v>4989</v>
      </c>
      <c r="B2666" s="517" t="s">
        <v>2285</v>
      </c>
      <c r="C2666" s="518">
        <v>0</v>
      </c>
    </row>
    <row r="2667" spans="1:3" x14ac:dyDescent="0.2">
      <c r="A2667" s="514" t="s">
        <v>4990</v>
      </c>
      <c r="B2667" s="517" t="s">
        <v>2285</v>
      </c>
      <c r="C2667" s="518">
        <v>0</v>
      </c>
    </row>
    <row r="2668" spans="1:3" x14ac:dyDescent="0.2">
      <c r="A2668" s="514" t="s">
        <v>4991</v>
      </c>
      <c r="B2668" s="517" t="s">
        <v>2285</v>
      </c>
      <c r="C2668" s="518">
        <v>0</v>
      </c>
    </row>
    <row r="2669" spans="1:3" x14ac:dyDescent="0.2">
      <c r="A2669" s="514" t="s">
        <v>4992</v>
      </c>
      <c r="B2669" s="517" t="s">
        <v>2285</v>
      </c>
      <c r="C2669" s="518">
        <v>0</v>
      </c>
    </row>
    <row r="2670" spans="1:3" x14ac:dyDescent="0.2">
      <c r="A2670" s="514" t="s">
        <v>4993</v>
      </c>
      <c r="B2670" s="517" t="s">
        <v>2285</v>
      </c>
      <c r="C2670" s="518">
        <v>0</v>
      </c>
    </row>
    <row r="2671" spans="1:3" x14ac:dyDescent="0.2">
      <c r="A2671" s="514" t="s">
        <v>4994</v>
      </c>
      <c r="B2671" s="517" t="s">
        <v>2292</v>
      </c>
      <c r="C2671" s="518">
        <v>0</v>
      </c>
    </row>
    <row r="2672" spans="1:3" x14ac:dyDescent="0.2">
      <c r="A2672" s="514" t="s">
        <v>4995</v>
      </c>
      <c r="B2672" s="517" t="s">
        <v>2292</v>
      </c>
      <c r="C2672" s="518">
        <v>0</v>
      </c>
    </row>
    <row r="2673" spans="1:3" x14ac:dyDescent="0.2">
      <c r="A2673" s="514" t="s">
        <v>4996</v>
      </c>
      <c r="B2673" s="517" t="s">
        <v>2292</v>
      </c>
      <c r="C2673" s="518">
        <v>0</v>
      </c>
    </row>
    <row r="2674" spans="1:3" x14ac:dyDescent="0.2">
      <c r="A2674" s="514" t="s">
        <v>4997</v>
      </c>
      <c r="B2674" s="517" t="s">
        <v>2292</v>
      </c>
      <c r="C2674" s="518">
        <v>0</v>
      </c>
    </row>
    <row r="2675" spans="1:3" x14ac:dyDescent="0.2">
      <c r="A2675" s="514" t="s">
        <v>4998</v>
      </c>
      <c r="B2675" s="517" t="s">
        <v>2292</v>
      </c>
      <c r="C2675" s="518">
        <v>0</v>
      </c>
    </row>
    <row r="2676" spans="1:3" x14ac:dyDescent="0.2">
      <c r="A2676" s="514" t="s">
        <v>4999</v>
      </c>
      <c r="B2676" s="517" t="s">
        <v>2285</v>
      </c>
      <c r="C2676" s="518">
        <v>0</v>
      </c>
    </row>
    <row r="2677" spans="1:3" x14ac:dyDescent="0.2">
      <c r="A2677" s="514" t="s">
        <v>5000</v>
      </c>
      <c r="B2677" s="517" t="s">
        <v>2285</v>
      </c>
      <c r="C2677" s="518">
        <v>0</v>
      </c>
    </row>
    <row r="2678" spans="1:3" x14ac:dyDescent="0.2">
      <c r="A2678" s="514" t="s">
        <v>5001</v>
      </c>
      <c r="B2678" s="517" t="s">
        <v>2285</v>
      </c>
      <c r="C2678" s="518">
        <v>0</v>
      </c>
    </row>
    <row r="2679" spans="1:3" x14ac:dyDescent="0.2">
      <c r="A2679" s="514" t="s">
        <v>5002</v>
      </c>
      <c r="B2679" s="517" t="s">
        <v>2285</v>
      </c>
      <c r="C2679" s="518">
        <v>0</v>
      </c>
    </row>
    <row r="2680" spans="1:3" x14ac:dyDescent="0.2">
      <c r="A2680" s="514" t="s">
        <v>5003</v>
      </c>
      <c r="B2680" s="517" t="s">
        <v>2285</v>
      </c>
      <c r="C2680" s="518">
        <v>0</v>
      </c>
    </row>
    <row r="2681" spans="1:3" x14ac:dyDescent="0.2">
      <c r="A2681" s="514" t="s">
        <v>5004</v>
      </c>
      <c r="B2681" s="517" t="s">
        <v>2285</v>
      </c>
      <c r="C2681" s="518">
        <v>0</v>
      </c>
    </row>
    <row r="2682" spans="1:3" x14ac:dyDescent="0.2">
      <c r="A2682" s="514" t="s">
        <v>5005</v>
      </c>
      <c r="B2682" s="517" t="s">
        <v>2285</v>
      </c>
      <c r="C2682" s="518">
        <v>0</v>
      </c>
    </row>
    <row r="2683" spans="1:3" x14ac:dyDescent="0.2">
      <c r="A2683" s="514" t="s">
        <v>5006</v>
      </c>
      <c r="B2683" s="517" t="s">
        <v>2285</v>
      </c>
      <c r="C2683" s="518">
        <v>0</v>
      </c>
    </row>
    <row r="2684" spans="1:3" x14ac:dyDescent="0.2">
      <c r="A2684" s="514" t="s">
        <v>5007</v>
      </c>
      <c r="B2684" s="517" t="s">
        <v>2285</v>
      </c>
      <c r="C2684" s="518">
        <v>0</v>
      </c>
    </row>
    <row r="2685" spans="1:3" x14ac:dyDescent="0.2">
      <c r="A2685" s="514" t="s">
        <v>5008</v>
      </c>
      <c r="B2685" s="517" t="s">
        <v>2285</v>
      </c>
      <c r="C2685" s="518">
        <v>0</v>
      </c>
    </row>
    <row r="2686" spans="1:3" x14ac:dyDescent="0.2">
      <c r="A2686" s="514" t="s">
        <v>5009</v>
      </c>
      <c r="B2686" s="517" t="s">
        <v>2285</v>
      </c>
      <c r="C2686" s="518">
        <v>0</v>
      </c>
    </row>
    <row r="2687" spans="1:3" x14ac:dyDescent="0.2">
      <c r="A2687" s="514" t="s">
        <v>5010</v>
      </c>
      <c r="B2687" s="517" t="s">
        <v>2285</v>
      </c>
      <c r="C2687" s="518">
        <v>0</v>
      </c>
    </row>
    <row r="2688" spans="1:3" x14ac:dyDescent="0.2">
      <c r="A2688" s="514" t="s">
        <v>5011</v>
      </c>
      <c r="B2688" s="517" t="s">
        <v>2285</v>
      </c>
      <c r="C2688" s="518">
        <v>0</v>
      </c>
    </row>
    <row r="2689" spans="1:3" x14ac:dyDescent="0.2">
      <c r="A2689" s="514" t="s">
        <v>5012</v>
      </c>
      <c r="B2689" s="517" t="s">
        <v>2285</v>
      </c>
      <c r="C2689" s="518">
        <v>0</v>
      </c>
    </row>
    <row r="2690" spans="1:3" x14ac:dyDescent="0.2">
      <c r="A2690" s="514" t="s">
        <v>5013</v>
      </c>
      <c r="B2690" s="517" t="s">
        <v>2285</v>
      </c>
      <c r="C2690" s="518">
        <v>0</v>
      </c>
    </row>
    <row r="2691" spans="1:3" x14ac:dyDescent="0.2">
      <c r="A2691" s="514" t="s">
        <v>5014</v>
      </c>
      <c r="B2691" s="517" t="s">
        <v>2285</v>
      </c>
      <c r="C2691" s="518">
        <v>0</v>
      </c>
    </row>
    <row r="2692" spans="1:3" x14ac:dyDescent="0.2">
      <c r="A2692" s="514" t="s">
        <v>5015</v>
      </c>
      <c r="B2692" s="517" t="s">
        <v>2285</v>
      </c>
      <c r="C2692" s="518">
        <v>0</v>
      </c>
    </row>
    <row r="2693" spans="1:3" x14ac:dyDescent="0.2">
      <c r="A2693" s="514" t="s">
        <v>5016</v>
      </c>
      <c r="B2693" s="517" t="s">
        <v>2285</v>
      </c>
      <c r="C2693" s="518">
        <v>0</v>
      </c>
    </row>
    <row r="2694" spans="1:3" x14ac:dyDescent="0.2">
      <c r="A2694" s="514" t="s">
        <v>5017</v>
      </c>
      <c r="B2694" s="517" t="s">
        <v>2285</v>
      </c>
      <c r="C2694" s="518">
        <v>0</v>
      </c>
    </row>
    <row r="2695" spans="1:3" x14ac:dyDescent="0.2">
      <c r="A2695" s="514" t="s">
        <v>5018</v>
      </c>
      <c r="B2695" s="517" t="s">
        <v>2285</v>
      </c>
      <c r="C2695" s="518">
        <v>0</v>
      </c>
    </row>
    <row r="2696" spans="1:3" x14ac:dyDescent="0.2">
      <c r="A2696" s="514" t="s">
        <v>5019</v>
      </c>
      <c r="B2696" s="517" t="s">
        <v>2285</v>
      </c>
      <c r="C2696" s="518">
        <v>0</v>
      </c>
    </row>
    <row r="2697" spans="1:3" x14ac:dyDescent="0.2">
      <c r="A2697" s="514" t="s">
        <v>5020</v>
      </c>
      <c r="B2697" s="517" t="s">
        <v>2285</v>
      </c>
      <c r="C2697" s="518">
        <v>0</v>
      </c>
    </row>
    <row r="2698" spans="1:3" x14ac:dyDescent="0.2">
      <c r="A2698" s="514" t="s">
        <v>5021</v>
      </c>
      <c r="B2698" s="517" t="s">
        <v>2285</v>
      </c>
      <c r="C2698" s="518">
        <v>0</v>
      </c>
    </row>
    <row r="2699" spans="1:3" x14ac:dyDescent="0.2">
      <c r="A2699" s="514" t="s">
        <v>5022</v>
      </c>
      <c r="B2699" s="517" t="s">
        <v>2285</v>
      </c>
      <c r="C2699" s="518">
        <v>0</v>
      </c>
    </row>
    <row r="2700" spans="1:3" x14ac:dyDescent="0.2">
      <c r="A2700" s="514" t="s">
        <v>5023</v>
      </c>
      <c r="B2700" s="517" t="s">
        <v>2285</v>
      </c>
      <c r="C2700" s="518">
        <v>0</v>
      </c>
    </row>
    <row r="2701" spans="1:3" x14ac:dyDescent="0.2">
      <c r="A2701" s="514" t="s">
        <v>5024</v>
      </c>
      <c r="B2701" s="517" t="s">
        <v>2310</v>
      </c>
      <c r="C2701" s="518">
        <v>0</v>
      </c>
    </row>
    <row r="2702" spans="1:3" x14ac:dyDescent="0.2">
      <c r="A2702" s="514" t="s">
        <v>5025</v>
      </c>
      <c r="B2702" s="517" t="s">
        <v>2309</v>
      </c>
      <c r="C2702" s="518">
        <v>0</v>
      </c>
    </row>
    <row r="2703" spans="1:3" x14ac:dyDescent="0.2">
      <c r="A2703" s="514" t="s">
        <v>5026</v>
      </c>
      <c r="B2703" s="517" t="s">
        <v>2308</v>
      </c>
      <c r="C2703" s="518">
        <v>0</v>
      </c>
    </row>
    <row r="2704" spans="1:3" x14ac:dyDescent="0.2">
      <c r="A2704" s="514" t="s">
        <v>5027</v>
      </c>
      <c r="B2704" s="517" t="s">
        <v>2303</v>
      </c>
      <c r="C2704" s="518">
        <v>0</v>
      </c>
    </row>
    <row r="2705" spans="1:3" x14ac:dyDescent="0.2">
      <c r="A2705" s="514" t="s">
        <v>5028</v>
      </c>
      <c r="B2705" s="517" t="s">
        <v>2303</v>
      </c>
      <c r="C2705" s="518">
        <v>0</v>
      </c>
    </row>
    <row r="2706" spans="1:3" x14ac:dyDescent="0.2">
      <c r="A2706" s="514" t="s">
        <v>5029</v>
      </c>
      <c r="B2706" s="517" t="s">
        <v>2307</v>
      </c>
      <c r="C2706" s="518">
        <v>0</v>
      </c>
    </row>
    <row r="2707" spans="1:3" x14ac:dyDescent="0.2">
      <c r="A2707" s="514" t="s">
        <v>5030</v>
      </c>
      <c r="B2707" s="517" t="s">
        <v>2306</v>
      </c>
      <c r="C2707" s="518">
        <v>0</v>
      </c>
    </row>
    <row r="2708" spans="1:3" x14ac:dyDescent="0.2">
      <c r="A2708" s="514" t="s">
        <v>5031</v>
      </c>
      <c r="B2708" s="517" t="s">
        <v>2305</v>
      </c>
      <c r="C2708" s="518">
        <v>0</v>
      </c>
    </row>
    <row r="2709" spans="1:3" x14ac:dyDescent="0.2">
      <c r="A2709" s="514" t="s">
        <v>5032</v>
      </c>
      <c r="B2709" s="517" t="s">
        <v>2305</v>
      </c>
      <c r="C2709" s="518">
        <v>0</v>
      </c>
    </row>
    <row r="2710" spans="1:3" x14ac:dyDescent="0.2">
      <c r="A2710" s="514" t="s">
        <v>5033</v>
      </c>
      <c r="B2710" s="517" t="s">
        <v>2305</v>
      </c>
      <c r="C2710" s="518">
        <v>0</v>
      </c>
    </row>
    <row r="2711" spans="1:3" x14ac:dyDescent="0.2">
      <c r="A2711" s="514" t="s">
        <v>5034</v>
      </c>
      <c r="B2711" s="517" t="s">
        <v>2305</v>
      </c>
      <c r="C2711" s="518">
        <v>0</v>
      </c>
    </row>
    <row r="2712" spans="1:3" x14ac:dyDescent="0.2">
      <c r="A2712" s="514" t="s">
        <v>5035</v>
      </c>
      <c r="B2712" s="517" t="s">
        <v>2305</v>
      </c>
      <c r="C2712" s="518">
        <v>0</v>
      </c>
    </row>
    <row r="2713" spans="1:3" x14ac:dyDescent="0.2">
      <c r="A2713" s="514" t="s">
        <v>5036</v>
      </c>
      <c r="B2713" s="517" t="s">
        <v>2305</v>
      </c>
      <c r="C2713" s="518">
        <v>0</v>
      </c>
    </row>
    <row r="2714" spans="1:3" x14ac:dyDescent="0.2">
      <c r="A2714" s="514" t="s">
        <v>5037</v>
      </c>
      <c r="B2714" s="517" t="s">
        <v>2305</v>
      </c>
      <c r="C2714" s="518">
        <v>0</v>
      </c>
    </row>
    <row r="2715" spans="1:3" x14ac:dyDescent="0.2">
      <c r="A2715" s="514" t="s">
        <v>5038</v>
      </c>
      <c r="B2715" s="517" t="s">
        <v>2304</v>
      </c>
      <c r="C2715" s="518">
        <v>0</v>
      </c>
    </row>
    <row r="2716" spans="1:3" x14ac:dyDescent="0.2">
      <c r="A2716" s="514" t="s">
        <v>5039</v>
      </c>
      <c r="B2716" s="517" t="s">
        <v>2298</v>
      </c>
      <c r="C2716" s="518">
        <v>0</v>
      </c>
    </row>
    <row r="2717" spans="1:3" x14ac:dyDescent="0.2">
      <c r="A2717" s="514" t="s">
        <v>5040</v>
      </c>
      <c r="B2717" s="517" t="s">
        <v>2299</v>
      </c>
      <c r="C2717" s="518">
        <v>0</v>
      </c>
    </row>
    <row r="2718" spans="1:3" x14ac:dyDescent="0.2">
      <c r="A2718" s="514" t="s">
        <v>5041</v>
      </c>
      <c r="B2718" s="517" t="s">
        <v>2302</v>
      </c>
      <c r="C2718" s="518">
        <v>0</v>
      </c>
    </row>
    <row r="2719" spans="1:3" x14ac:dyDescent="0.2">
      <c r="A2719" s="514" t="s">
        <v>5042</v>
      </c>
      <c r="B2719" s="517" t="s">
        <v>2301</v>
      </c>
      <c r="C2719" s="518">
        <v>0</v>
      </c>
    </row>
    <row r="2720" spans="1:3" x14ac:dyDescent="0.2">
      <c r="A2720" s="514" t="s">
        <v>5043</v>
      </c>
      <c r="B2720" s="517" t="s">
        <v>2303</v>
      </c>
      <c r="C2720" s="518">
        <v>0</v>
      </c>
    </row>
    <row r="2721" spans="1:3" x14ac:dyDescent="0.2">
      <c r="A2721" s="514" t="s">
        <v>5044</v>
      </c>
      <c r="B2721" s="517" t="s">
        <v>2303</v>
      </c>
      <c r="C2721" s="518">
        <v>0</v>
      </c>
    </row>
    <row r="2722" spans="1:3" x14ac:dyDescent="0.2">
      <c r="A2722" s="514" t="s">
        <v>5045</v>
      </c>
      <c r="B2722" s="517" t="s">
        <v>2303</v>
      </c>
      <c r="C2722" s="518">
        <v>0</v>
      </c>
    </row>
    <row r="2723" spans="1:3" x14ac:dyDescent="0.2">
      <c r="A2723" s="514" t="s">
        <v>5046</v>
      </c>
      <c r="B2723" s="517" t="s">
        <v>2303</v>
      </c>
      <c r="C2723" s="518">
        <v>0</v>
      </c>
    </row>
    <row r="2724" spans="1:3" x14ac:dyDescent="0.2">
      <c r="A2724" s="514" t="s">
        <v>5047</v>
      </c>
      <c r="B2724" s="517" t="s">
        <v>2304</v>
      </c>
      <c r="C2724" s="518">
        <v>0</v>
      </c>
    </row>
    <row r="2725" spans="1:3" x14ac:dyDescent="0.2">
      <c r="A2725" s="514" t="s">
        <v>5048</v>
      </c>
      <c r="B2725" s="517" t="s">
        <v>2304</v>
      </c>
      <c r="C2725" s="518">
        <v>0</v>
      </c>
    </row>
    <row r="2726" spans="1:3" x14ac:dyDescent="0.2">
      <c r="A2726" s="514" t="s">
        <v>5049</v>
      </c>
      <c r="B2726" s="517" t="s">
        <v>2299</v>
      </c>
      <c r="C2726" s="518">
        <v>0</v>
      </c>
    </row>
    <row r="2727" spans="1:3" x14ac:dyDescent="0.2">
      <c r="A2727" s="514" t="s">
        <v>5050</v>
      </c>
      <c r="B2727" s="517" t="s">
        <v>2299</v>
      </c>
      <c r="C2727" s="518">
        <v>0</v>
      </c>
    </row>
    <row r="2728" spans="1:3" x14ac:dyDescent="0.2">
      <c r="A2728" s="514" t="s">
        <v>5051</v>
      </c>
      <c r="B2728" s="517" t="s">
        <v>2299</v>
      </c>
      <c r="C2728" s="518">
        <v>0</v>
      </c>
    </row>
    <row r="2729" spans="1:3" x14ac:dyDescent="0.2">
      <c r="A2729" s="514" t="s">
        <v>5052</v>
      </c>
      <c r="B2729" s="517" t="s">
        <v>2300</v>
      </c>
      <c r="C2729" s="518">
        <v>0</v>
      </c>
    </row>
    <row r="2730" spans="1:3" x14ac:dyDescent="0.2">
      <c r="A2730" s="514" t="s">
        <v>5053</v>
      </c>
      <c r="B2730" s="517" t="s">
        <v>2300</v>
      </c>
      <c r="C2730" s="518">
        <v>0</v>
      </c>
    </row>
    <row r="2731" spans="1:3" x14ac:dyDescent="0.2">
      <c r="A2731" s="514" t="s">
        <v>5054</v>
      </c>
      <c r="B2731" s="517" t="s">
        <v>2300</v>
      </c>
      <c r="C2731" s="518">
        <v>0</v>
      </c>
    </row>
    <row r="2732" spans="1:3" x14ac:dyDescent="0.2">
      <c r="A2732" s="514" t="s">
        <v>5055</v>
      </c>
      <c r="B2732" s="517" t="s">
        <v>2300</v>
      </c>
      <c r="C2732" s="518">
        <v>0</v>
      </c>
    </row>
    <row r="2733" spans="1:3" x14ac:dyDescent="0.2">
      <c r="A2733" s="514" t="s">
        <v>5056</v>
      </c>
      <c r="B2733" s="517" t="s">
        <v>2300</v>
      </c>
      <c r="C2733" s="518">
        <v>0</v>
      </c>
    </row>
    <row r="2734" spans="1:3" x14ac:dyDescent="0.2">
      <c r="A2734" s="514" t="s">
        <v>5057</v>
      </c>
      <c r="B2734" s="517" t="s">
        <v>2311</v>
      </c>
      <c r="C2734" s="518">
        <v>21750</v>
      </c>
    </row>
    <row r="2735" spans="1:3" x14ac:dyDescent="0.2">
      <c r="A2735" s="514" t="s">
        <v>5058</v>
      </c>
      <c r="B2735" s="517" t="s">
        <v>2311</v>
      </c>
      <c r="C2735" s="518">
        <v>21750</v>
      </c>
    </row>
    <row r="2736" spans="1:3" x14ac:dyDescent="0.2">
      <c r="A2736" s="514" t="s">
        <v>5059</v>
      </c>
      <c r="B2736" s="517" t="s">
        <v>2312</v>
      </c>
      <c r="C2736" s="518">
        <v>1885.42</v>
      </c>
    </row>
    <row r="2737" spans="1:3" x14ac:dyDescent="0.2">
      <c r="A2737" s="514" t="s">
        <v>5060</v>
      </c>
      <c r="B2737" s="517" t="s">
        <v>2312</v>
      </c>
      <c r="C2737" s="518">
        <v>1885.42</v>
      </c>
    </row>
    <row r="2738" spans="1:3" x14ac:dyDescent="0.2">
      <c r="A2738" s="514" t="s">
        <v>5061</v>
      </c>
      <c r="B2738" s="517" t="s">
        <v>2312</v>
      </c>
      <c r="C2738" s="518">
        <v>1885.42</v>
      </c>
    </row>
    <row r="2739" spans="1:3" x14ac:dyDescent="0.2">
      <c r="A2739" s="514" t="s">
        <v>5062</v>
      </c>
      <c r="B2739" s="517" t="s">
        <v>2312</v>
      </c>
      <c r="C2739" s="518">
        <v>1885.42</v>
      </c>
    </row>
    <row r="2740" spans="1:3" x14ac:dyDescent="0.2">
      <c r="A2740" s="514" t="s">
        <v>5063</v>
      </c>
      <c r="B2740" s="517" t="s">
        <v>2312</v>
      </c>
      <c r="C2740" s="518">
        <v>1885.42</v>
      </c>
    </row>
    <row r="2741" spans="1:3" x14ac:dyDescent="0.2">
      <c r="A2741" s="514" t="s">
        <v>5064</v>
      </c>
      <c r="B2741" s="517" t="s">
        <v>2312</v>
      </c>
      <c r="C2741" s="518">
        <v>1885.43</v>
      </c>
    </row>
    <row r="2742" spans="1:3" x14ac:dyDescent="0.2">
      <c r="A2742" s="514" t="s">
        <v>5065</v>
      </c>
      <c r="B2742" s="517" t="s">
        <v>2312</v>
      </c>
      <c r="C2742" s="518">
        <v>1885.43</v>
      </c>
    </row>
    <row r="2743" spans="1:3" x14ac:dyDescent="0.2">
      <c r="A2743" s="514" t="s">
        <v>5066</v>
      </c>
      <c r="B2743" s="517" t="s">
        <v>2312</v>
      </c>
      <c r="C2743" s="518">
        <v>1885.43</v>
      </c>
    </row>
    <row r="2744" spans="1:3" x14ac:dyDescent="0.2">
      <c r="A2744" s="514" t="s">
        <v>5067</v>
      </c>
      <c r="B2744" s="517" t="s">
        <v>2312</v>
      </c>
      <c r="C2744" s="518">
        <v>1885.43</v>
      </c>
    </row>
    <row r="2745" spans="1:3" x14ac:dyDescent="0.2">
      <c r="A2745" s="514" t="s">
        <v>5068</v>
      </c>
      <c r="B2745" s="517" t="s">
        <v>2312</v>
      </c>
      <c r="C2745" s="518">
        <v>1885.43</v>
      </c>
    </row>
    <row r="2746" spans="1:3" x14ac:dyDescent="0.2">
      <c r="A2746" s="514" t="s">
        <v>5069</v>
      </c>
      <c r="B2746" s="517" t="s">
        <v>2312</v>
      </c>
      <c r="C2746" s="518">
        <v>1885.43</v>
      </c>
    </row>
    <row r="2747" spans="1:3" x14ac:dyDescent="0.2">
      <c r="A2747" s="514" t="s">
        <v>5070</v>
      </c>
      <c r="B2747" s="517" t="s">
        <v>2312</v>
      </c>
      <c r="C2747" s="518">
        <v>1885.43</v>
      </c>
    </row>
    <row r="2748" spans="1:3" x14ac:dyDescent="0.2">
      <c r="A2748" s="514" t="s">
        <v>5071</v>
      </c>
      <c r="B2748" s="517" t="s">
        <v>2312</v>
      </c>
      <c r="C2748" s="518">
        <v>1885.43</v>
      </c>
    </row>
    <row r="2749" spans="1:3" x14ac:dyDescent="0.2">
      <c r="A2749" s="514" t="s">
        <v>5072</v>
      </c>
      <c r="B2749" s="517" t="s">
        <v>2312</v>
      </c>
      <c r="C2749" s="518">
        <v>1885.43</v>
      </c>
    </row>
    <row r="2750" spans="1:3" x14ac:dyDescent="0.2">
      <c r="A2750" s="514" t="s">
        <v>5073</v>
      </c>
      <c r="B2750" s="517" t="s">
        <v>2312</v>
      </c>
      <c r="C2750" s="518">
        <v>1885.43</v>
      </c>
    </row>
    <row r="2751" spans="1:3" x14ac:dyDescent="0.2">
      <c r="A2751" s="514" t="s">
        <v>5074</v>
      </c>
      <c r="B2751" s="517" t="s">
        <v>2312</v>
      </c>
      <c r="C2751" s="518">
        <v>1885.43</v>
      </c>
    </row>
    <row r="2752" spans="1:3" x14ac:dyDescent="0.2">
      <c r="A2752" s="514" t="s">
        <v>5075</v>
      </c>
      <c r="B2752" s="517" t="s">
        <v>2312</v>
      </c>
      <c r="C2752" s="518">
        <v>1885.43</v>
      </c>
    </row>
    <row r="2753" spans="1:3" x14ac:dyDescent="0.2">
      <c r="A2753" s="514" t="s">
        <v>5076</v>
      </c>
      <c r="B2753" s="517" t="s">
        <v>2312</v>
      </c>
      <c r="C2753" s="518">
        <v>1885.43</v>
      </c>
    </row>
    <row r="2754" spans="1:3" x14ac:dyDescent="0.2">
      <c r="A2754" s="514" t="s">
        <v>5077</v>
      </c>
      <c r="B2754" s="517" t="s">
        <v>2312</v>
      </c>
      <c r="C2754" s="518">
        <v>1885.43</v>
      </c>
    </row>
    <row r="2755" spans="1:3" x14ac:dyDescent="0.2">
      <c r="A2755" s="514" t="s">
        <v>5078</v>
      </c>
      <c r="B2755" s="517" t="s">
        <v>2312</v>
      </c>
      <c r="C2755" s="518">
        <v>1885.43</v>
      </c>
    </row>
    <row r="2756" spans="1:3" x14ac:dyDescent="0.2">
      <c r="A2756" s="514" t="s">
        <v>5079</v>
      </c>
      <c r="B2756" s="517" t="s">
        <v>2312</v>
      </c>
      <c r="C2756" s="518">
        <v>0</v>
      </c>
    </row>
    <row r="2757" spans="1:3" x14ac:dyDescent="0.2">
      <c r="A2757" s="514" t="s">
        <v>5080</v>
      </c>
      <c r="B2757" s="517" t="s">
        <v>2312</v>
      </c>
      <c r="C2757" s="518">
        <v>1885.43</v>
      </c>
    </row>
    <row r="2758" spans="1:3" x14ac:dyDescent="0.2">
      <c r="A2758" s="514" t="s">
        <v>5081</v>
      </c>
      <c r="B2758" s="517" t="s">
        <v>5082</v>
      </c>
      <c r="C2758" s="518">
        <v>4881.24</v>
      </c>
    </row>
    <row r="2759" spans="1:3" x14ac:dyDescent="0.2">
      <c r="A2759" s="514" t="s">
        <v>5083</v>
      </c>
      <c r="B2759" s="517" t="s">
        <v>5082</v>
      </c>
      <c r="C2759" s="518">
        <v>891666.67</v>
      </c>
    </row>
    <row r="2760" spans="1:3" x14ac:dyDescent="0.2">
      <c r="A2760" s="514" t="s">
        <v>5084</v>
      </c>
      <c r="B2760" s="517" t="s">
        <v>2313</v>
      </c>
      <c r="C2760" s="518">
        <v>527413.32999999996</v>
      </c>
    </row>
    <row r="2761" spans="1:3" x14ac:dyDescent="0.2">
      <c r="A2761" s="514" t="s">
        <v>5085</v>
      </c>
      <c r="B2761" s="517" t="s">
        <v>2313</v>
      </c>
      <c r="C2761" s="518">
        <v>516786.63</v>
      </c>
    </row>
    <row r="2762" spans="1:3" x14ac:dyDescent="0.2">
      <c r="A2762" s="514" t="s">
        <v>5086</v>
      </c>
      <c r="B2762" s="517" t="s">
        <v>2312</v>
      </c>
      <c r="C2762" s="518">
        <v>1885.42</v>
      </c>
    </row>
    <row r="2763" spans="1:3" x14ac:dyDescent="0.2">
      <c r="A2763" s="514" t="s">
        <v>5087</v>
      </c>
      <c r="B2763" s="517" t="s">
        <v>2312</v>
      </c>
      <c r="C2763" s="518">
        <v>1885.42</v>
      </c>
    </row>
    <row r="2764" spans="1:3" x14ac:dyDescent="0.2">
      <c r="A2764" s="514" t="s">
        <v>5088</v>
      </c>
      <c r="B2764" s="517" t="s">
        <v>2312</v>
      </c>
      <c r="C2764" s="518">
        <v>1885.42</v>
      </c>
    </row>
    <row r="2765" spans="1:3" x14ac:dyDescent="0.2">
      <c r="A2765" s="514" t="s">
        <v>5089</v>
      </c>
      <c r="B2765" s="517" t="s">
        <v>2315</v>
      </c>
      <c r="C2765" s="518">
        <v>142958.32999999999</v>
      </c>
    </row>
    <row r="2766" spans="1:3" x14ac:dyDescent="0.2">
      <c r="A2766" s="514" t="s">
        <v>5090</v>
      </c>
      <c r="B2766" s="517" t="s">
        <v>2314</v>
      </c>
      <c r="C2766" s="518">
        <v>6520.17</v>
      </c>
    </row>
    <row r="2767" spans="1:3" x14ac:dyDescent="0.2">
      <c r="A2767" s="514" t="s">
        <v>5091</v>
      </c>
      <c r="B2767" s="517" t="s">
        <v>2314</v>
      </c>
      <c r="C2767" s="518">
        <v>6520.17</v>
      </c>
    </row>
    <row r="2768" spans="1:3" x14ac:dyDescent="0.2">
      <c r="A2768" s="514" t="s">
        <v>5092</v>
      </c>
      <c r="B2768" s="517" t="s">
        <v>2314</v>
      </c>
      <c r="C2768" s="518">
        <v>6520.17</v>
      </c>
    </row>
    <row r="2769" spans="1:3" x14ac:dyDescent="0.2">
      <c r="A2769" s="514" t="s">
        <v>5093</v>
      </c>
      <c r="B2769" s="517" t="s">
        <v>2314</v>
      </c>
      <c r="C2769" s="518">
        <v>6520.17</v>
      </c>
    </row>
    <row r="2770" spans="1:3" x14ac:dyDescent="0.2">
      <c r="A2770" s="514" t="s">
        <v>5094</v>
      </c>
      <c r="B2770" s="517" t="s">
        <v>2314</v>
      </c>
      <c r="C2770" s="518">
        <v>6520.17</v>
      </c>
    </row>
    <row r="2771" spans="1:3" x14ac:dyDescent="0.2">
      <c r="A2771" s="514" t="s">
        <v>5095</v>
      </c>
      <c r="B2771" s="517" t="s">
        <v>2314</v>
      </c>
      <c r="C2771" s="518">
        <v>6520.17</v>
      </c>
    </row>
    <row r="2772" spans="1:3" x14ac:dyDescent="0.2">
      <c r="A2772" s="514" t="s">
        <v>5096</v>
      </c>
      <c r="B2772" s="517" t="s">
        <v>2314</v>
      </c>
      <c r="C2772" s="518">
        <v>6520.17</v>
      </c>
    </row>
    <row r="2773" spans="1:3" x14ac:dyDescent="0.2">
      <c r="A2773" s="514" t="s">
        <v>5097</v>
      </c>
      <c r="B2773" s="517" t="s">
        <v>2314</v>
      </c>
      <c r="C2773" s="518">
        <v>6520.17</v>
      </c>
    </row>
    <row r="2774" spans="1:3" x14ac:dyDescent="0.2">
      <c r="A2774" s="514" t="s">
        <v>5098</v>
      </c>
      <c r="B2774" s="517" t="s">
        <v>2314</v>
      </c>
      <c r="C2774" s="518">
        <v>6520.17</v>
      </c>
    </row>
    <row r="2775" spans="1:3" x14ac:dyDescent="0.2">
      <c r="A2775" s="514" t="s">
        <v>5099</v>
      </c>
      <c r="B2775" s="517" t="s">
        <v>2318</v>
      </c>
      <c r="C2775" s="518">
        <v>789.33</v>
      </c>
    </row>
    <row r="2776" spans="1:3" x14ac:dyDescent="0.2">
      <c r="A2776" s="514" t="s">
        <v>5100</v>
      </c>
      <c r="B2776" s="517" t="s">
        <v>2317</v>
      </c>
      <c r="C2776" s="518">
        <v>0</v>
      </c>
    </row>
    <row r="2777" spans="1:3" x14ac:dyDescent="0.2">
      <c r="A2777" s="514" t="s">
        <v>5101</v>
      </c>
      <c r="B2777" s="517" t="s">
        <v>2077</v>
      </c>
      <c r="C2777" s="518">
        <v>0</v>
      </c>
    </row>
    <row r="2778" spans="1:3" x14ac:dyDescent="0.2">
      <c r="A2778" s="514" t="s">
        <v>5102</v>
      </c>
      <c r="B2778" s="517" t="s">
        <v>2077</v>
      </c>
      <c r="C2778" s="518">
        <v>0</v>
      </c>
    </row>
    <row r="2779" spans="1:3" x14ac:dyDescent="0.2">
      <c r="A2779" s="514" t="s">
        <v>5103</v>
      </c>
      <c r="B2779" s="517" t="s">
        <v>2077</v>
      </c>
      <c r="C2779" s="518">
        <v>0</v>
      </c>
    </row>
    <row r="2780" spans="1:3" x14ac:dyDescent="0.2">
      <c r="A2780" s="514" t="s">
        <v>5104</v>
      </c>
      <c r="B2780" s="517" t="s">
        <v>2077</v>
      </c>
      <c r="C2780" s="518">
        <v>0</v>
      </c>
    </row>
    <row r="2781" spans="1:3" x14ac:dyDescent="0.2">
      <c r="A2781" s="514" t="s">
        <v>5105</v>
      </c>
      <c r="B2781" s="517" t="s">
        <v>2077</v>
      </c>
      <c r="C2781" s="518">
        <v>0</v>
      </c>
    </row>
    <row r="2782" spans="1:3" x14ac:dyDescent="0.2">
      <c r="A2782" s="514" t="s">
        <v>5106</v>
      </c>
      <c r="B2782" s="517" t="s">
        <v>2077</v>
      </c>
      <c r="C2782" s="518">
        <v>0</v>
      </c>
    </row>
    <row r="2783" spans="1:3" x14ac:dyDescent="0.2">
      <c r="A2783" s="514" t="s">
        <v>5107</v>
      </c>
      <c r="B2783" s="517" t="s">
        <v>2077</v>
      </c>
      <c r="C2783" s="518">
        <v>0</v>
      </c>
    </row>
    <row r="2784" spans="1:3" x14ac:dyDescent="0.2">
      <c r="A2784" s="514" t="s">
        <v>5108</v>
      </c>
      <c r="B2784" s="517" t="s">
        <v>2077</v>
      </c>
      <c r="C2784" s="518">
        <v>0</v>
      </c>
    </row>
    <row r="2785" spans="1:3" x14ac:dyDescent="0.2">
      <c r="A2785" s="514" t="s">
        <v>5109</v>
      </c>
      <c r="B2785" s="517" t="s">
        <v>2077</v>
      </c>
      <c r="C2785" s="518">
        <v>0</v>
      </c>
    </row>
    <row r="2786" spans="1:3" x14ac:dyDescent="0.2">
      <c r="A2786" s="514" t="s">
        <v>5110</v>
      </c>
      <c r="B2786" s="517" t="s">
        <v>2077</v>
      </c>
      <c r="C2786" s="518">
        <v>0</v>
      </c>
    </row>
    <row r="2787" spans="1:3" x14ac:dyDescent="0.2">
      <c r="A2787" s="514" t="s">
        <v>5111</v>
      </c>
      <c r="B2787" s="517" t="s">
        <v>2077</v>
      </c>
      <c r="C2787" s="518">
        <v>0</v>
      </c>
    </row>
    <row r="2788" spans="1:3" x14ac:dyDescent="0.2">
      <c r="A2788" s="514" t="s">
        <v>5112</v>
      </c>
      <c r="B2788" s="517" t="s">
        <v>2077</v>
      </c>
      <c r="C2788" s="518">
        <v>0</v>
      </c>
    </row>
    <row r="2789" spans="1:3" x14ac:dyDescent="0.2">
      <c r="A2789" s="514" t="s">
        <v>5113</v>
      </c>
      <c r="B2789" s="517" t="s">
        <v>2316</v>
      </c>
      <c r="C2789" s="518">
        <v>0</v>
      </c>
    </row>
    <row r="2790" spans="1:3" x14ac:dyDescent="0.2">
      <c r="A2790" s="514" t="s">
        <v>5114</v>
      </c>
      <c r="B2790" s="517" t="s">
        <v>2316</v>
      </c>
      <c r="C2790" s="518">
        <v>0</v>
      </c>
    </row>
    <row r="2791" spans="1:3" x14ac:dyDescent="0.2">
      <c r="A2791" s="514" t="s">
        <v>5115</v>
      </c>
      <c r="B2791" s="517" t="s">
        <v>2321</v>
      </c>
      <c r="C2791" s="518">
        <v>5263.54</v>
      </c>
    </row>
    <row r="2792" spans="1:3" x14ac:dyDescent="0.2">
      <c r="A2792" s="514" t="s">
        <v>5116</v>
      </c>
      <c r="B2792" s="517" t="s">
        <v>2319</v>
      </c>
      <c r="C2792" s="518">
        <v>2541.08</v>
      </c>
    </row>
    <row r="2793" spans="1:3" x14ac:dyDescent="0.2">
      <c r="A2793" s="514" t="s">
        <v>5117</v>
      </c>
      <c r="B2793" s="517" t="s">
        <v>2319</v>
      </c>
      <c r="C2793" s="518">
        <v>2541.08</v>
      </c>
    </row>
    <row r="2794" spans="1:3" x14ac:dyDescent="0.2">
      <c r="A2794" s="514" t="s">
        <v>5118</v>
      </c>
      <c r="B2794" s="517" t="s">
        <v>2319</v>
      </c>
      <c r="C2794" s="518">
        <v>2541.08</v>
      </c>
    </row>
    <row r="2795" spans="1:3" x14ac:dyDescent="0.2">
      <c r="A2795" s="514" t="s">
        <v>5119</v>
      </c>
      <c r="B2795" s="517" t="s">
        <v>2319</v>
      </c>
      <c r="C2795" s="518">
        <v>2541.08</v>
      </c>
    </row>
    <row r="2796" spans="1:3" x14ac:dyDescent="0.2">
      <c r="A2796" s="514" t="s">
        <v>5120</v>
      </c>
      <c r="B2796" s="517" t="s">
        <v>2322</v>
      </c>
      <c r="C2796" s="518">
        <v>210166.67</v>
      </c>
    </row>
    <row r="2797" spans="1:3" x14ac:dyDescent="0.2">
      <c r="A2797" s="514" t="s">
        <v>5121</v>
      </c>
      <c r="B2797" s="517" t="s">
        <v>2319</v>
      </c>
      <c r="C2797" s="518">
        <v>0</v>
      </c>
    </row>
    <row r="2798" spans="1:3" x14ac:dyDescent="0.2">
      <c r="A2798" s="514" t="s">
        <v>5122</v>
      </c>
      <c r="B2798" s="517" t="s">
        <v>2319</v>
      </c>
      <c r="C2798" s="518">
        <v>0</v>
      </c>
    </row>
    <row r="2799" spans="1:3" x14ac:dyDescent="0.2">
      <c r="A2799" s="514" t="s">
        <v>5123</v>
      </c>
      <c r="B2799" s="517" t="s">
        <v>2319</v>
      </c>
      <c r="C2799" s="518">
        <v>403</v>
      </c>
    </row>
    <row r="2800" spans="1:3" x14ac:dyDescent="0.2">
      <c r="A2800" s="514" t="s">
        <v>5124</v>
      </c>
      <c r="B2800" s="517" t="s">
        <v>2319</v>
      </c>
      <c r="C2800" s="518">
        <v>0</v>
      </c>
    </row>
    <row r="2801" spans="1:3" x14ac:dyDescent="0.2">
      <c r="A2801" s="514" t="s">
        <v>5125</v>
      </c>
      <c r="B2801" s="517" t="s">
        <v>2319</v>
      </c>
      <c r="C2801" s="518">
        <v>403</v>
      </c>
    </row>
    <row r="2802" spans="1:3" x14ac:dyDescent="0.2">
      <c r="A2802" s="514" t="s">
        <v>5126</v>
      </c>
      <c r="B2802" s="517" t="s">
        <v>2319</v>
      </c>
      <c r="C2802" s="518">
        <v>403</v>
      </c>
    </row>
    <row r="2803" spans="1:3" x14ac:dyDescent="0.2">
      <c r="A2803" s="514" t="s">
        <v>5127</v>
      </c>
      <c r="B2803" s="517" t="s">
        <v>2319</v>
      </c>
      <c r="C2803" s="518">
        <v>0</v>
      </c>
    </row>
    <row r="2804" spans="1:3" x14ac:dyDescent="0.2">
      <c r="A2804" s="514" t="s">
        <v>5128</v>
      </c>
      <c r="B2804" s="517" t="s">
        <v>2319</v>
      </c>
      <c r="C2804" s="518">
        <v>403</v>
      </c>
    </row>
    <row r="2805" spans="1:3" x14ac:dyDescent="0.2">
      <c r="A2805" s="514" t="s">
        <v>5129</v>
      </c>
      <c r="B2805" s="517" t="s">
        <v>2319</v>
      </c>
      <c r="C2805" s="518">
        <v>403</v>
      </c>
    </row>
    <row r="2806" spans="1:3" x14ac:dyDescent="0.2">
      <c r="A2806" s="514" t="s">
        <v>5130</v>
      </c>
      <c r="B2806" s="517" t="s">
        <v>2319</v>
      </c>
      <c r="C2806" s="518">
        <v>0</v>
      </c>
    </row>
    <row r="2807" spans="1:3" x14ac:dyDescent="0.2">
      <c r="A2807" s="514" t="s">
        <v>5131</v>
      </c>
      <c r="B2807" s="517" t="s">
        <v>2319</v>
      </c>
      <c r="C2807" s="518">
        <v>3262.62</v>
      </c>
    </row>
    <row r="2808" spans="1:3" x14ac:dyDescent="0.2">
      <c r="A2808" s="514" t="s">
        <v>5132</v>
      </c>
      <c r="B2808" s="517" t="s">
        <v>2319</v>
      </c>
      <c r="C2808" s="518">
        <v>3262.62</v>
      </c>
    </row>
    <row r="2809" spans="1:3" x14ac:dyDescent="0.2">
      <c r="A2809" s="514" t="s">
        <v>5133</v>
      </c>
      <c r="B2809" s="517" t="s">
        <v>2320</v>
      </c>
      <c r="C2809" s="518">
        <v>913.5</v>
      </c>
    </row>
    <row r="2810" spans="1:3" x14ac:dyDescent="0.2">
      <c r="A2810" s="514" t="s">
        <v>5134</v>
      </c>
      <c r="B2810" s="517" t="s">
        <v>2320</v>
      </c>
      <c r="C2810" s="518">
        <v>0</v>
      </c>
    </row>
    <row r="2811" spans="1:3" x14ac:dyDescent="0.2">
      <c r="A2811" s="514" t="s">
        <v>5135</v>
      </c>
      <c r="B2811" s="517" t="s">
        <v>2320</v>
      </c>
      <c r="C2811" s="518">
        <v>913.5</v>
      </c>
    </row>
    <row r="2812" spans="1:3" x14ac:dyDescent="0.2">
      <c r="A2812" s="514" t="s">
        <v>5136</v>
      </c>
      <c r="B2812" s="517" t="s">
        <v>2320</v>
      </c>
      <c r="C2812" s="518">
        <v>0</v>
      </c>
    </row>
    <row r="2813" spans="1:3" x14ac:dyDescent="0.2">
      <c r="A2813" s="514" t="s">
        <v>5137</v>
      </c>
      <c r="B2813" s="517" t="s">
        <v>2320</v>
      </c>
      <c r="C2813" s="518">
        <v>913.5</v>
      </c>
    </row>
    <row r="2814" spans="1:3" x14ac:dyDescent="0.2">
      <c r="A2814" s="514" t="s">
        <v>5138</v>
      </c>
      <c r="B2814" s="517" t="s">
        <v>2319</v>
      </c>
      <c r="C2814" s="518">
        <v>2392.0100000000002</v>
      </c>
    </row>
    <row r="2815" spans="1:3" x14ac:dyDescent="0.2">
      <c r="A2815" s="514" t="s">
        <v>5139</v>
      </c>
      <c r="B2815" s="517" t="s">
        <v>2319</v>
      </c>
      <c r="C2815" s="518">
        <v>2392.0100000000002</v>
      </c>
    </row>
    <row r="2816" spans="1:3" x14ac:dyDescent="0.2">
      <c r="A2816" s="514" t="s">
        <v>5140</v>
      </c>
      <c r="B2816" s="517" t="s">
        <v>5141</v>
      </c>
      <c r="C2816" s="518">
        <v>335.58</v>
      </c>
    </row>
    <row r="2817" spans="1:3" x14ac:dyDescent="0.2">
      <c r="A2817" s="514" t="s">
        <v>5142</v>
      </c>
      <c r="B2817" s="517" t="s">
        <v>2333</v>
      </c>
      <c r="C2817" s="518">
        <v>738.55</v>
      </c>
    </row>
    <row r="2818" spans="1:3" x14ac:dyDescent="0.2">
      <c r="A2818" s="514" t="s">
        <v>5143</v>
      </c>
      <c r="B2818" s="517" t="s">
        <v>2333</v>
      </c>
      <c r="C2818" s="518">
        <v>738.55</v>
      </c>
    </row>
    <row r="2819" spans="1:3" x14ac:dyDescent="0.2">
      <c r="A2819" s="514" t="s">
        <v>5144</v>
      </c>
      <c r="B2819" s="517" t="s">
        <v>2333</v>
      </c>
      <c r="C2819" s="518">
        <v>738.55</v>
      </c>
    </row>
    <row r="2820" spans="1:3" x14ac:dyDescent="0.2">
      <c r="A2820" s="514" t="s">
        <v>5145</v>
      </c>
      <c r="B2820" s="517" t="s">
        <v>2333</v>
      </c>
      <c r="C2820" s="518">
        <v>738.55</v>
      </c>
    </row>
    <row r="2821" spans="1:3" x14ac:dyDescent="0.2">
      <c r="A2821" s="514" t="s">
        <v>5146</v>
      </c>
      <c r="B2821" s="517" t="s">
        <v>2333</v>
      </c>
      <c r="C2821" s="518">
        <v>738.55</v>
      </c>
    </row>
    <row r="2822" spans="1:3" x14ac:dyDescent="0.2">
      <c r="A2822" s="514" t="s">
        <v>5147</v>
      </c>
      <c r="B2822" s="517" t="s">
        <v>2324</v>
      </c>
      <c r="C2822" s="518">
        <v>1853.29</v>
      </c>
    </row>
    <row r="2823" spans="1:3" x14ac:dyDescent="0.2">
      <c r="A2823" s="514" t="s">
        <v>5148</v>
      </c>
      <c r="B2823" s="517" t="s">
        <v>5141</v>
      </c>
      <c r="C2823" s="518">
        <v>335.58</v>
      </c>
    </row>
    <row r="2824" spans="1:3" x14ac:dyDescent="0.2">
      <c r="A2824" s="514" t="s">
        <v>5149</v>
      </c>
      <c r="B2824" s="517" t="s">
        <v>2324</v>
      </c>
      <c r="C2824" s="518">
        <v>1853.29</v>
      </c>
    </row>
    <row r="2825" spans="1:3" x14ac:dyDescent="0.2">
      <c r="A2825" s="514" t="s">
        <v>5150</v>
      </c>
      <c r="B2825" s="517" t="s">
        <v>5151</v>
      </c>
      <c r="C2825" s="518">
        <v>590.16999999999996</v>
      </c>
    </row>
    <row r="2826" spans="1:3" x14ac:dyDescent="0.2">
      <c r="A2826" s="514" t="s">
        <v>5152</v>
      </c>
      <c r="B2826" s="517" t="s">
        <v>5141</v>
      </c>
      <c r="C2826" s="518">
        <v>335.58</v>
      </c>
    </row>
    <row r="2827" spans="1:3" x14ac:dyDescent="0.2">
      <c r="A2827" s="514" t="s">
        <v>5153</v>
      </c>
      <c r="B2827" s="517" t="s">
        <v>5141</v>
      </c>
      <c r="C2827" s="518">
        <v>335.58</v>
      </c>
    </row>
    <row r="2828" spans="1:3" x14ac:dyDescent="0.2">
      <c r="A2828" s="514" t="s">
        <v>5154</v>
      </c>
      <c r="B2828" s="517" t="s">
        <v>5141</v>
      </c>
      <c r="C2828" s="518">
        <v>335.58</v>
      </c>
    </row>
    <row r="2829" spans="1:3" x14ac:dyDescent="0.2">
      <c r="A2829" s="514" t="s">
        <v>5155</v>
      </c>
      <c r="B2829" s="517" t="s">
        <v>2334</v>
      </c>
      <c r="C2829" s="518">
        <v>18482.669999999998</v>
      </c>
    </row>
    <row r="2830" spans="1:3" x14ac:dyDescent="0.2">
      <c r="A2830" s="514" t="s">
        <v>5156</v>
      </c>
      <c r="B2830" s="517" t="s">
        <v>5157</v>
      </c>
      <c r="C2830" s="518">
        <v>9395.42</v>
      </c>
    </row>
    <row r="2831" spans="1:3" x14ac:dyDescent="0.2">
      <c r="A2831" s="514" t="s">
        <v>5158</v>
      </c>
      <c r="B2831" s="517" t="s">
        <v>5157</v>
      </c>
      <c r="C2831" s="518">
        <v>9395.42</v>
      </c>
    </row>
    <row r="2832" spans="1:3" x14ac:dyDescent="0.2">
      <c r="A2832" s="514" t="s">
        <v>5159</v>
      </c>
      <c r="B2832" s="517" t="s">
        <v>5160</v>
      </c>
      <c r="C2832" s="518">
        <v>3752.6</v>
      </c>
    </row>
    <row r="2833" spans="1:3" x14ac:dyDescent="0.2">
      <c r="A2833" s="514" t="s">
        <v>5161</v>
      </c>
      <c r="B2833" s="517" t="s">
        <v>5160</v>
      </c>
      <c r="C2833" s="518">
        <v>3752.6</v>
      </c>
    </row>
    <row r="2834" spans="1:3" x14ac:dyDescent="0.2">
      <c r="A2834" s="514" t="s">
        <v>5162</v>
      </c>
      <c r="B2834" s="517" t="s">
        <v>5160</v>
      </c>
      <c r="C2834" s="518">
        <v>3752.6</v>
      </c>
    </row>
    <row r="2835" spans="1:3" x14ac:dyDescent="0.2">
      <c r="A2835" s="514" t="s">
        <v>5163</v>
      </c>
      <c r="B2835" s="517" t="s">
        <v>2323</v>
      </c>
      <c r="C2835" s="518">
        <v>0</v>
      </c>
    </row>
    <row r="2836" spans="1:3" x14ac:dyDescent="0.2">
      <c r="A2836" s="514" t="s">
        <v>5164</v>
      </c>
      <c r="B2836" s="517" t="s">
        <v>2324</v>
      </c>
      <c r="C2836" s="518">
        <v>0</v>
      </c>
    </row>
    <row r="2837" spans="1:3" x14ac:dyDescent="0.2">
      <c r="A2837" s="514" t="s">
        <v>5165</v>
      </c>
      <c r="B2837" s="517" t="s">
        <v>5160</v>
      </c>
      <c r="C2837" s="518">
        <v>3752.6</v>
      </c>
    </row>
    <row r="2838" spans="1:3" x14ac:dyDescent="0.2">
      <c r="A2838" s="514" t="s">
        <v>5166</v>
      </c>
      <c r="B2838" s="517" t="s">
        <v>5160</v>
      </c>
      <c r="C2838" s="518">
        <v>3752.6</v>
      </c>
    </row>
    <row r="2839" spans="1:3" x14ac:dyDescent="0.2">
      <c r="A2839" s="514" t="s">
        <v>5167</v>
      </c>
      <c r="B2839" s="517" t="s">
        <v>5160</v>
      </c>
      <c r="C2839" s="518">
        <v>3752.6</v>
      </c>
    </row>
    <row r="2840" spans="1:3" x14ac:dyDescent="0.2">
      <c r="A2840" s="514" t="s">
        <v>5168</v>
      </c>
      <c r="B2840" s="517" t="s">
        <v>5160</v>
      </c>
      <c r="C2840" s="518">
        <v>3752.6</v>
      </c>
    </row>
    <row r="2841" spans="1:3" x14ac:dyDescent="0.2">
      <c r="A2841" s="514" t="s">
        <v>5169</v>
      </c>
      <c r="B2841" s="517" t="s">
        <v>5160</v>
      </c>
      <c r="C2841" s="518">
        <v>3752.6</v>
      </c>
    </row>
    <row r="2842" spans="1:3" x14ac:dyDescent="0.2">
      <c r="A2842" s="514" t="s">
        <v>5170</v>
      </c>
      <c r="B2842" s="517" t="s">
        <v>5160</v>
      </c>
      <c r="C2842" s="518">
        <v>3752.6</v>
      </c>
    </row>
    <row r="2843" spans="1:3" x14ac:dyDescent="0.2">
      <c r="A2843" s="514" t="s">
        <v>5171</v>
      </c>
      <c r="B2843" s="517" t="s">
        <v>5160</v>
      </c>
      <c r="C2843" s="518">
        <v>3752.6</v>
      </c>
    </row>
    <row r="2844" spans="1:3" x14ac:dyDescent="0.2">
      <c r="A2844" s="514" t="s">
        <v>5172</v>
      </c>
      <c r="B2844" s="517" t="s">
        <v>5160</v>
      </c>
      <c r="C2844" s="518">
        <v>3752.6</v>
      </c>
    </row>
    <row r="2845" spans="1:3" x14ac:dyDescent="0.2">
      <c r="A2845" s="514" t="s">
        <v>5173</v>
      </c>
      <c r="B2845" s="517" t="s">
        <v>5160</v>
      </c>
      <c r="C2845" s="518">
        <v>3752.6</v>
      </c>
    </row>
    <row r="2846" spans="1:3" x14ac:dyDescent="0.2">
      <c r="A2846" s="514" t="s">
        <v>5174</v>
      </c>
      <c r="B2846" s="517" t="s">
        <v>5160</v>
      </c>
      <c r="C2846" s="518">
        <v>3752.6</v>
      </c>
    </row>
    <row r="2847" spans="1:3" x14ac:dyDescent="0.2">
      <c r="A2847" s="514" t="s">
        <v>5175</v>
      </c>
      <c r="B2847" s="517" t="s">
        <v>5176</v>
      </c>
      <c r="C2847" s="518">
        <v>8410</v>
      </c>
    </row>
    <row r="2848" spans="1:3" x14ac:dyDescent="0.2">
      <c r="A2848" s="514" t="s">
        <v>5177</v>
      </c>
      <c r="B2848" s="517" t="s">
        <v>5176</v>
      </c>
      <c r="C2848" s="518">
        <v>8410</v>
      </c>
    </row>
    <row r="2849" spans="1:3" x14ac:dyDescent="0.2">
      <c r="A2849" s="514" t="s">
        <v>5178</v>
      </c>
      <c r="B2849" s="517" t="s">
        <v>2345</v>
      </c>
      <c r="C2849" s="518">
        <v>3885.42</v>
      </c>
    </row>
    <row r="2850" spans="1:3" x14ac:dyDescent="0.2">
      <c r="A2850" s="514" t="s">
        <v>5179</v>
      </c>
      <c r="B2850" s="517" t="s">
        <v>2345</v>
      </c>
      <c r="C2850" s="518">
        <v>3885.42</v>
      </c>
    </row>
    <row r="2851" spans="1:3" x14ac:dyDescent="0.2">
      <c r="A2851" s="514" t="s">
        <v>5180</v>
      </c>
      <c r="B2851" s="517" t="s">
        <v>2345</v>
      </c>
      <c r="C2851" s="518">
        <v>3885.42</v>
      </c>
    </row>
    <row r="2852" spans="1:3" x14ac:dyDescent="0.2">
      <c r="A2852" s="514" t="s">
        <v>5181</v>
      </c>
      <c r="B2852" s="517" t="s">
        <v>5182</v>
      </c>
      <c r="C2852" s="518">
        <v>3410.4</v>
      </c>
    </row>
    <row r="2853" spans="1:3" x14ac:dyDescent="0.2">
      <c r="A2853" s="514" t="s">
        <v>5183</v>
      </c>
      <c r="B2853" s="517" t="s">
        <v>5184</v>
      </c>
      <c r="C2853" s="518">
        <v>11375.08</v>
      </c>
    </row>
    <row r="2854" spans="1:3" x14ac:dyDescent="0.2">
      <c r="A2854" s="514" t="s">
        <v>5185</v>
      </c>
      <c r="B2854" s="517" t="s">
        <v>5184</v>
      </c>
      <c r="C2854" s="518">
        <v>11375.08</v>
      </c>
    </row>
    <row r="2855" spans="1:3" x14ac:dyDescent="0.2">
      <c r="A2855" s="514" t="s">
        <v>5186</v>
      </c>
      <c r="B2855" s="517" t="s">
        <v>5187</v>
      </c>
      <c r="C2855" s="518">
        <v>702.59</v>
      </c>
    </row>
    <row r="2856" spans="1:3" x14ac:dyDescent="0.2">
      <c r="A2856" s="514" t="s">
        <v>5188</v>
      </c>
      <c r="B2856" s="517" t="s">
        <v>5187</v>
      </c>
      <c r="C2856" s="518">
        <v>702.59</v>
      </c>
    </row>
    <row r="2857" spans="1:3" x14ac:dyDescent="0.2">
      <c r="A2857" s="514" t="s">
        <v>5189</v>
      </c>
      <c r="B2857" s="517" t="s">
        <v>5187</v>
      </c>
      <c r="C2857" s="518">
        <v>702.59</v>
      </c>
    </row>
    <row r="2858" spans="1:3" x14ac:dyDescent="0.2">
      <c r="A2858" s="514" t="s">
        <v>5190</v>
      </c>
      <c r="B2858" s="517" t="s">
        <v>5191</v>
      </c>
      <c r="C2858" s="518">
        <v>1337.62</v>
      </c>
    </row>
    <row r="2859" spans="1:3" x14ac:dyDescent="0.2">
      <c r="A2859" s="514" t="s">
        <v>5192</v>
      </c>
      <c r="B2859" s="517" t="s">
        <v>5191</v>
      </c>
      <c r="C2859" s="518">
        <v>1337.62</v>
      </c>
    </row>
    <row r="2860" spans="1:3" x14ac:dyDescent="0.2">
      <c r="A2860" s="514" t="s">
        <v>5193</v>
      </c>
      <c r="B2860" s="517" t="s">
        <v>5191</v>
      </c>
      <c r="C2860" s="518">
        <v>1337.62</v>
      </c>
    </row>
    <row r="2861" spans="1:3" x14ac:dyDescent="0.2">
      <c r="A2861" s="514" t="s">
        <v>5194</v>
      </c>
      <c r="B2861" s="517" t="s">
        <v>5191</v>
      </c>
      <c r="C2861" s="518">
        <v>1337.62</v>
      </c>
    </row>
    <row r="2862" spans="1:3" x14ac:dyDescent="0.2">
      <c r="A2862" s="514" t="s">
        <v>5195</v>
      </c>
      <c r="B2862" s="517" t="s">
        <v>5191</v>
      </c>
      <c r="C2862" s="518">
        <v>1337.62</v>
      </c>
    </row>
    <row r="2863" spans="1:3" x14ac:dyDescent="0.2">
      <c r="A2863" s="514" t="s">
        <v>5196</v>
      </c>
      <c r="B2863" s="517" t="s">
        <v>2334</v>
      </c>
      <c r="C2863" s="518">
        <v>26212.03</v>
      </c>
    </row>
    <row r="2864" spans="1:3" x14ac:dyDescent="0.2">
      <c r="A2864" s="514" t="s">
        <v>5197</v>
      </c>
      <c r="B2864" s="517" t="s">
        <v>5198</v>
      </c>
      <c r="C2864" s="518">
        <v>795</v>
      </c>
    </row>
    <row r="2865" spans="1:3" x14ac:dyDescent="0.2">
      <c r="A2865" s="514" t="s">
        <v>5199</v>
      </c>
      <c r="B2865" s="517" t="s">
        <v>2337</v>
      </c>
      <c r="C2865" s="518">
        <v>7658.98</v>
      </c>
    </row>
    <row r="2866" spans="1:3" x14ac:dyDescent="0.2">
      <c r="A2866" s="514" t="s">
        <v>5200</v>
      </c>
      <c r="B2866" s="517" t="s">
        <v>2336</v>
      </c>
      <c r="C2866" s="518">
        <v>693</v>
      </c>
    </row>
    <row r="2867" spans="1:3" x14ac:dyDescent="0.2">
      <c r="A2867" s="514" t="s">
        <v>5201</v>
      </c>
      <c r="B2867" s="517" t="s">
        <v>2336</v>
      </c>
      <c r="C2867" s="518">
        <v>693</v>
      </c>
    </row>
    <row r="2868" spans="1:3" x14ac:dyDescent="0.2">
      <c r="A2868" s="514" t="s">
        <v>5202</v>
      </c>
      <c r="B2868" s="517" t="s">
        <v>2335</v>
      </c>
      <c r="C2868" s="518">
        <v>758.99</v>
      </c>
    </row>
    <row r="2869" spans="1:3" x14ac:dyDescent="0.2">
      <c r="A2869" s="514" t="s">
        <v>5203</v>
      </c>
      <c r="B2869" s="517" t="s">
        <v>2324</v>
      </c>
      <c r="C2869" s="518">
        <v>1853.29</v>
      </c>
    </row>
    <row r="2870" spans="1:3" x14ac:dyDescent="0.2">
      <c r="A2870" s="514" t="s">
        <v>5204</v>
      </c>
      <c r="B2870" s="517" t="s">
        <v>2343</v>
      </c>
      <c r="C2870" s="518">
        <v>1135.3499999999999</v>
      </c>
    </row>
    <row r="2871" spans="1:3" x14ac:dyDescent="0.2">
      <c r="A2871" s="514" t="s">
        <v>5205</v>
      </c>
      <c r="B2871" s="517" t="s">
        <v>2343</v>
      </c>
      <c r="C2871" s="518">
        <v>1135.3499999999999</v>
      </c>
    </row>
    <row r="2872" spans="1:3" x14ac:dyDescent="0.2">
      <c r="A2872" s="514" t="s">
        <v>5206</v>
      </c>
      <c r="B2872" s="517" t="s">
        <v>2343</v>
      </c>
      <c r="C2872" s="518">
        <v>1135.3499999999999</v>
      </c>
    </row>
    <row r="2873" spans="1:3" x14ac:dyDescent="0.2">
      <c r="A2873" s="514" t="s">
        <v>5207</v>
      </c>
      <c r="B2873" s="517" t="s">
        <v>2343</v>
      </c>
      <c r="C2873" s="518">
        <v>1135.3499999999999</v>
      </c>
    </row>
    <row r="2874" spans="1:3" x14ac:dyDescent="0.2">
      <c r="A2874" s="514" t="s">
        <v>5208</v>
      </c>
      <c r="B2874" s="517" t="s">
        <v>2343</v>
      </c>
      <c r="C2874" s="518">
        <v>1135.3499999999999</v>
      </c>
    </row>
    <row r="2875" spans="1:3" x14ac:dyDescent="0.2">
      <c r="A2875" s="514" t="s">
        <v>5209</v>
      </c>
      <c r="B2875" s="517" t="s">
        <v>2343</v>
      </c>
      <c r="C2875" s="518">
        <v>1135.3499999999999</v>
      </c>
    </row>
    <row r="2876" spans="1:3" x14ac:dyDescent="0.2">
      <c r="A2876" s="514" t="s">
        <v>5210</v>
      </c>
      <c r="B2876" s="517" t="s">
        <v>2342</v>
      </c>
      <c r="C2876" s="518">
        <v>1537.5</v>
      </c>
    </row>
    <row r="2877" spans="1:3" x14ac:dyDescent="0.2">
      <c r="A2877" s="514" t="s">
        <v>5211</v>
      </c>
      <c r="B2877" s="517" t="s">
        <v>2342</v>
      </c>
      <c r="C2877" s="518">
        <v>1537.5</v>
      </c>
    </row>
    <row r="2878" spans="1:3" x14ac:dyDescent="0.2">
      <c r="A2878" s="514" t="s">
        <v>5212</v>
      </c>
      <c r="B2878" s="517" t="s">
        <v>2341</v>
      </c>
      <c r="C2878" s="518">
        <v>1526.85</v>
      </c>
    </row>
    <row r="2879" spans="1:3" x14ac:dyDescent="0.2">
      <c r="A2879" s="514" t="s">
        <v>5213</v>
      </c>
      <c r="B2879" s="517" t="s">
        <v>2340</v>
      </c>
      <c r="C2879" s="518">
        <v>1435.5</v>
      </c>
    </row>
    <row r="2880" spans="1:3" x14ac:dyDescent="0.2">
      <c r="A2880" s="514" t="s">
        <v>5214</v>
      </c>
      <c r="B2880" s="517" t="s">
        <v>2340</v>
      </c>
      <c r="C2880" s="518">
        <v>1435.5</v>
      </c>
    </row>
    <row r="2881" spans="1:3" x14ac:dyDescent="0.2">
      <c r="A2881" s="514" t="s">
        <v>5215</v>
      </c>
      <c r="B2881" s="517" t="s">
        <v>2340</v>
      </c>
      <c r="C2881" s="518">
        <v>1435.5</v>
      </c>
    </row>
    <row r="2882" spans="1:3" x14ac:dyDescent="0.2">
      <c r="A2882" s="514" t="s">
        <v>5216</v>
      </c>
      <c r="B2882" s="517" t="s">
        <v>2339</v>
      </c>
      <c r="C2882" s="518">
        <v>3337.5</v>
      </c>
    </row>
    <row r="2883" spans="1:3" x14ac:dyDescent="0.2">
      <c r="A2883" s="514" t="s">
        <v>5217</v>
      </c>
      <c r="B2883" s="517" t="s">
        <v>2339</v>
      </c>
      <c r="C2883" s="518">
        <v>3337.5</v>
      </c>
    </row>
    <row r="2884" spans="1:3" x14ac:dyDescent="0.2">
      <c r="A2884" s="514" t="s">
        <v>5218</v>
      </c>
      <c r="B2884" s="517" t="s">
        <v>2338</v>
      </c>
      <c r="C2884" s="518">
        <v>1606.4</v>
      </c>
    </row>
    <row r="2885" spans="1:3" x14ac:dyDescent="0.2">
      <c r="A2885" s="514" t="s">
        <v>5219</v>
      </c>
      <c r="B2885" s="517" t="s">
        <v>2338</v>
      </c>
      <c r="C2885" s="518">
        <v>1606.4</v>
      </c>
    </row>
    <row r="2886" spans="1:3" x14ac:dyDescent="0.2">
      <c r="A2886" s="514" t="s">
        <v>5220</v>
      </c>
      <c r="B2886" s="517" t="s">
        <v>2338</v>
      </c>
      <c r="C2886" s="518">
        <v>1606.4</v>
      </c>
    </row>
    <row r="2887" spans="1:3" x14ac:dyDescent="0.2">
      <c r="A2887" s="514" t="s">
        <v>5221</v>
      </c>
      <c r="B2887" s="517" t="s">
        <v>2338</v>
      </c>
      <c r="C2887" s="518">
        <v>1606.4</v>
      </c>
    </row>
    <row r="2888" spans="1:3" x14ac:dyDescent="0.2">
      <c r="A2888" s="514" t="s">
        <v>5222</v>
      </c>
      <c r="B2888" s="517" t="s">
        <v>2338</v>
      </c>
      <c r="C2888" s="518">
        <v>1606.4</v>
      </c>
    </row>
    <row r="2889" spans="1:3" x14ac:dyDescent="0.2">
      <c r="A2889" s="514" t="s">
        <v>5223</v>
      </c>
      <c r="B2889" s="517" t="s">
        <v>2338</v>
      </c>
      <c r="C2889" s="518">
        <v>1606.4</v>
      </c>
    </row>
    <row r="2890" spans="1:3" x14ac:dyDescent="0.2">
      <c r="A2890" s="514" t="s">
        <v>5224</v>
      </c>
      <c r="B2890" s="517" t="s">
        <v>2338</v>
      </c>
      <c r="C2890" s="518">
        <v>1606.4</v>
      </c>
    </row>
    <row r="2891" spans="1:3" x14ac:dyDescent="0.2">
      <c r="A2891" s="514" t="s">
        <v>5225</v>
      </c>
      <c r="B2891" s="517" t="s">
        <v>2338</v>
      </c>
      <c r="C2891" s="518">
        <v>1606.4</v>
      </c>
    </row>
    <row r="2892" spans="1:3" x14ac:dyDescent="0.2">
      <c r="A2892" s="514" t="s">
        <v>5226</v>
      </c>
      <c r="B2892" s="517" t="s">
        <v>2338</v>
      </c>
      <c r="C2892" s="518">
        <v>1606.4</v>
      </c>
    </row>
    <row r="2893" spans="1:3" x14ac:dyDescent="0.2">
      <c r="A2893" s="514" t="s">
        <v>5227</v>
      </c>
      <c r="B2893" s="517" t="s">
        <v>2342</v>
      </c>
      <c r="C2893" s="518">
        <v>2658.33</v>
      </c>
    </row>
    <row r="2894" spans="1:3" x14ac:dyDescent="0.2">
      <c r="A2894" s="514" t="s">
        <v>5228</v>
      </c>
      <c r="B2894" s="517" t="s">
        <v>2342</v>
      </c>
      <c r="C2894" s="518">
        <v>2658.33</v>
      </c>
    </row>
    <row r="2895" spans="1:3" x14ac:dyDescent="0.2">
      <c r="A2895" s="514" t="s">
        <v>5229</v>
      </c>
      <c r="B2895" s="517" t="s">
        <v>2342</v>
      </c>
      <c r="C2895" s="518">
        <v>2658.33</v>
      </c>
    </row>
    <row r="2896" spans="1:3" x14ac:dyDescent="0.2">
      <c r="A2896" s="514" t="s">
        <v>5230</v>
      </c>
      <c r="B2896" s="517" t="s">
        <v>2342</v>
      </c>
      <c r="C2896" s="518">
        <v>2658.33</v>
      </c>
    </row>
    <row r="2897" spans="1:3" x14ac:dyDescent="0.2">
      <c r="A2897" s="514" t="s">
        <v>5231</v>
      </c>
      <c r="B2897" s="517" t="s">
        <v>2329</v>
      </c>
      <c r="C2897" s="518">
        <v>1090.8800000000001</v>
      </c>
    </row>
    <row r="2898" spans="1:3" x14ac:dyDescent="0.2">
      <c r="A2898" s="514" t="s">
        <v>5232</v>
      </c>
      <c r="B2898" s="517" t="s">
        <v>2349</v>
      </c>
      <c r="C2898" s="518">
        <v>5656.71</v>
      </c>
    </row>
    <row r="2899" spans="1:3" x14ac:dyDescent="0.2">
      <c r="A2899" s="514" t="s">
        <v>5233</v>
      </c>
      <c r="B2899" s="517" t="s">
        <v>2349</v>
      </c>
      <c r="C2899" s="518">
        <v>5656.71</v>
      </c>
    </row>
    <row r="2900" spans="1:3" x14ac:dyDescent="0.2">
      <c r="A2900" s="514" t="s">
        <v>5234</v>
      </c>
      <c r="B2900" s="517" t="s">
        <v>2348</v>
      </c>
      <c r="C2900" s="518">
        <v>1455.62</v>
      </c>
    </row>
    <row r="2901" spans="1:3" x14ac:dyDescent="0.2">
      <c r="A2901" s="514" t="s">
        <v>5235</v>
      </c>
      <c r="B2901" s="517" t="s">
        <v>2348</v>
      </c>
      <c r="C2901" s="518">
        <v>1455.62</v>
      </c>
    </row>
    <row r="2902" spans="1:3" x14ac:dyDescent="0.2">
      <c r="A2902" s="514" t="s">
        <v>5236</v>
      </c>
      <c r="B2902" s="517" t="s">
        <v>2347</v>
      </c>
      <c r="C2902" s="518">
        <v>1455.62</v>
      </c>
    </row>
    <row r="2903" spans="1:3" x14ac:dyDescent="0.2">
      <c r="A2903" s="514" t="s">
        <v>5237</v>
      </c>
      <c r="B2903" s="517" t="s">
        <v>2346</v>
      </c>
      <c r="C2903" s="518">
        <v>1466.25</v>
      </c>
    </row>
    <row r="2904" spans="1:3" x14ac:dyDescent="0.2">
      <c r="A2904" s="514" t="s">
        <v>5238</v>
      </c>
      <c r="B2904" s="517" t="s">
        <v>2346</v>
      </c>
      <c r="C2904" s="518">
        <v>1466.25</v>
      </c>
    </row>
    <row r="2905" spans="1:3" x14ac:dyDescent="0.2">
      <c r="A2905" s="514" t="s">
        <v>5239</v>
      </c>
      <c r="B2905" s="517" t="s">
        <v>2346</v>
      </c>
      <c r="C2905" s="518">
        <v>1466.25</v>
      </c>
    </row>
    <row r="2906" spans="1:3" x14ac:dyDescent="0.2">
      <c r="A2906" s="514" t="s">
        <v>5240</v>
      </c>
      <c r="B2906" s="517" t="s">
        <v>2345</v>
      </c>
      <c r="C2906" s="518">
        <v>1508</v>
      </c>
    </row>
    <row r="2907" spans="1:3" x14ac:dyDescent="0.2">
      <c r="A2907" s="514" t="s">
        <v>5241</v>
      </c>
      <c r="B2907" s="517" t="s">
        <v>2345</v>
      </c>
      <c r="C2907" s="518">
        <v>1508</v>
      </c>
    </row>
    <row r="2908" spans="1:3" x14ac:dyDescent="0.2">
      <c r="A2908" s="514" t="s">
        <v>5242</v>
      </c>
      <c r="B2908" s="517" t="s">
        <v>2345</v>
      </c>
      <c r="C2908" s="518">
        <v>1508</v>
      </c>
    </row>
    <row r="2909" spans="1:3" x14ac:dyDescent="0.2">
      <c r="A2909" s="514" t="s">
        <v>5243</v>
      </c>
      <c r="B2909" s="517" t="s">
        <v>2331</v>
      </c>
      <c r="C2909" s="518">
        <v>754</v>
      </c>
    </row>
    <row r="2910" spans="1:3" x14ac:dyDescent="0.2">
      <c r="A2910" s="514" t="s">
        <v>5244</v>
      </c>
      <c r="B2910" s="517" t="s">
        <v>2331</v>
      </c>
      <c r="C2910" s="518">
        <v>754</v>
      </c>
    </row>
    <row r="2911" spans="1:3" x14ac:dyDescent="0.2">
      <c r="A2911" s="514" t="s">
        <v>5245</v>
      </c>
      <c r="B2911" s="517" t="s">
        <v>2324</v>
      </c>
      <c r="C2911" s="518">
        <v>2273.6</v>
      </c>
    </row>
    <row r="2912" spans="1:3" x14ac:dyDescent="0.2">
      <c r="A2912" s="514" t="s">
        <v>5246</v>
      </c>
      <c r="B2912" s="517" t="s">
        <v>2324</v>
      </c>
      <c r="C2912" s="518">
        <v>2273.6</v>
      </c>
    </row>
    <row r="2913" spans="1:3" x14ac:dyDescent="0.2">
      <c r="A2913" s="514" t="s">
        <v>5247</v>
      </c>
      <c r="B2913" s="517" t="s">
        <v>2324</v>
      </c>
      <c r="C2913" s="518">
        <v>2273.6</v>
      </c>
    </row>
    <row r="2914" spans="1:3" x14ac:dyDescent="0.2">
      <c r="A2914" s="514" t="s">
        <v>5248</v>
      </c>
      <c r="B2914" s="517" t="s">
        <v>2324</v>
      </c>
      <c r="C2914" s="518">
        <v>2273.6</v>
      </c>
    </row>
    <row r="2915" spans="1:3" x14ac:dyDescent="0.2">
      <c r="A2915" s="514" t="s">
        <v>5249</v>
      </c>
      <c r="B2915" s="517" t="s">
        <v>2344</v>
      </c>
      <c r="C2915" s="518">
        <v>1445.17</v>
      </c>
    </row>
    <row r="2916" spans="1:3" x14ac:dyDescent="0.2">
      <c r="A2916" s="514" t="s">
        <v>5250</v>
      </c>
      <c r="B2916" s="517" t="s">
        <v>5187</v>
      </c>
      <c r="C2916" s="518">
        <v>702.59</v>
      </c>
    </row>
    <row r="2917" spans="1:3" x14ac:dyDescent="0.2">
      <c r="A2917" s="514" t="s">
        <v>5251</v>
      </c>
      <c r="B2917" s="517" t="s">
        <v>2328</v>
      </c>
      <c r="C2917" s="518">
        <v>504.6</v>
      </c>
    </row>
    <row r="2918" spans="1:3" x14ac:dyDescent="0.2">
      <c r="A2918" s="514" t="s">
        <v>5252</v>
      </c>
      <c r="B2918" s="517" t="s">
        <v>2328</v>
      </c>
      <c r="C2918" s="518">
        <v>504.6</v>
      </c>
    </row>
    <row r="2919" spans="1:3" x14ac:dyDescent="0.2">
      <c r="A2919" s="514" t="s">
        <v>5253</v>
      </c>
      <c r="B2919" s="517" t="s">
        <v>2328</v>
      </c>
      <c r="C2919" s="518">
        <v>504.6</v>
      </c>
    </row>
    <row r="2920" spans="1:3" x14ac:dyDescent="0.2">
      <c r="A2920" s="514" t="s">
        <v>5254</v>
      </c>
      <c r="B2920" s="517" t="s">
        <v>2329</v>
      </c>
      <c r="C2920" s="518">
        <v>640</v>
      </c>
    </row>
    <row r="2921" spans="1:3" x14ac:dyDescent="0.2">
      <c r="A2921" s="514" t="s">
        <v>5255</v>
      </c>
      <c r="B2921" s="517" t="s">
        <v>2328</v>
      </c>
      <c r="C2921" s="518">
        <v>504.6</v>
      </c>
    </row>
    <row r="2922" spans="1:3" x14ac:dyDescent="0.2">
      <c r="A2922" s="514" t="s">
        <v>5256</v>
      </c>
      <c r="B2922" s="517" t="s">
        <v>2327</v>
      </c>
      <c r="C2922" s="518">
        <v>568.4</v>
      </c>
    </row>
    <row r="2923" spans="1:3" x14ac:dyDescent="0.2">
      <c r="A2923" s="514" t="s">
        <v>5257</v>
      </c>
      <c r="B2923" s="517" t="s">
        <v>2327</v>
      </c>
      <c r="C2923" s="518">
        <v>568.4</v>
      </c>
    </row>
    <row r="2924" spans="1:3" x14ac:dyDescent="0.2">
      <c r="A2924" s="514" t="s">
        <v>5258</v>
      </c>
      <c r="B2924" s="517" t="s">
        <v>5259</v>
      </c>
      <c r="C2924" s="518">
        <v>305.70999999999998</v>
      </c>
    </row>
    <row r="2925" spans="1:3" x14ac:dyDescent="0.2">
      <c r="A2925" s="514" t="s">
        <v>5260</v>
      </c>
      <c r="B2925" s="517" t="s">
        <v>5259</v>
      </c>
      <c r="C2925" s="518">
        <v>305.70999999999998</v>
      </c>
    </row>
    <row r="2926" spans="1:3" x14ac:dyDescent="0.2">
      <c r="A2926" s="514" t="s">
        <v>5261</v>
      </c>
      <c r="B2926" s="517" t="s">
        <v>2330</v>
      </c>
      <c r="C2926" s="518">
        <v>2400</v>
      </c>
    </row>
    <row r="2927" spans="1:3" x14ac:dyDescent="0.2">
      <c r="A2927" s="514" t="s">
        <v>5262</v>
      </c>
      <c r="B2927" s="517" t="s">
        <v>2330</v>
      </c>
      <c r="C2927" s="518">
        <v>2400</v>
      </c>
    </row>
    <row r="2928" spans="1:3" x14ac:dyDescent="0.2">
      <c r="A2928" s="514" t="s">
        <v>5263</v>
      </c>
      <c r="B2928" s="517" t="s">
        <v>2330</v>
      </c>
      <c r="C2928" s="518">
        <v>2400</v>
      </c>
    </row>
    <row r="2929" spans="1:3" x14ac:dyDescent="0.2">
      <c r="A2929" s="514" t="s">
        <v>5264</v>
      </c>
      <c r="B2929" s="517" t="s">
        <v>2330</v>
      </c>
      <c r="C2929" s="518">
        <v>2400</v>
      </c>
    </row>
    <row r="2930" spans="1:3" x14ac:dyDescent="0.2">
      <c r="A2930" s="514" t="s">
        <v>5265</v>
      </c>
      <c r="B2930" s="517" t="s">
        <v>2330</v>
      </c>
      <c r="C2930" s="518">
        <v>2400</v>
      </c>
    </row>
    <row r="2931" spans="1:3" x14ac:dyDescent="0.2">
      <c r="A2931" s="514" t="s">
        <v>5266</v>
      </c>
      <c r="B2931" s="517" t="s">
        <v>2331</v>
      </c>
      <c r="C2931" s="518">
        <v>300</v>
      </c>
    </row>
    <row r="2932" spans="1:3" x14ac:dyDescent="0.2">
      <c r="A2932" s="514" t="s">
        <v>5267</v>
      </c>
      <c r="B2932" s="517" t="s">
        <v>2331</v>
      </c>
      <c r="C2932" s="518">
        <v>300</v>
      </c>
    </row>
    <row r="2933" spans="1:3" x14ac:dyDescent="0.2">
      <c r="A2933" s="514" t="s">
        <v>5268</v>
      </c>
      <c r="B2933" s="517" t="s">
        <v>5269</v>
      </c>
      <c r="C2933" s="518">
        <v>420</v>
      </c>
    </row>
    <row r="2934" spans="1:3" x14ac:dyDescent="0.2">
      <c r="A2934" s="514" t="s">
        <v>5270</v>
      </c>
      <c r="B2934" s="517" t="s">
        <v>5269</v>
      </c>
      <c r="C2934" s="518">
        <v>420</v>
      </c>
    </row>
    <row r="2935" spans="1:3" x14ac:dyDescent="0.2">
      <c r="A2935" s="514" t="s">
        <v>5271</v>
      </c>
      <c r="B2935" s="517" t="s">
        <v>2327</v>
      </c>
      <c r="C2935" s="518">
        <v>440</v>
      </c>
    </row>
    <row r="2936" spans="1:3" x14ac:dyDescent="0.2">
      <c r="A2936" s="514" t="s">
        <v>5272</v>
      </c>
      <c r="B2936" s="517" t="s">
        <v>2327</v>
      </c>
      <c r="C2936" s="518">
        <v>440</v>
      </c>
    </row>
    <row r="2937" spans="1:3" x14ac:dyDescent="0.2">
      <c r="A2937" s="514" t="s">
        <v>5273</v>
      </c>
      <c r="B2937" s="517" t="s">
        <v>5259</v>
      </c>
      <c r="C2937" s="518">
        <v>305.70999999999998</v>
      </c>
    </row>
    <row r="2938" spans="1:3" x14ac:dyDescent="0.2">
      <c r="A2938" s="514" t="s">
        <v>5274</v>
      </c>
      <c r="B2938" s="517" t="s">
        <v>5259</v>
      </c>
      <c r="C2938" s="518">
        <v>0</v>
      </c>
    </row>
    <row r="2939" spans="1:3" x14ac:dyDescent="0.2">
      <c r="A2939" s="514" t="s">
        <v>5275</v>
      </c>
      <c r="B2939" s="517" t="s">
        <v>5259</v>
      </c>
      <c r="C2939" s="518">
        <v>0</v>
      </c>
    </row>
    <row r="2940" spans="1:3" x14ac:dyDescent="0.2">
      <c r="A2940" s="514" t="s">
        <v>5276</v>
      </c>
      <c r="B2940" s="517" t="s">
        <v>5259</v>
      </c>
      <c r="C2940" s="518">
        <v>305.70999999999998</v>
      </c>
    </row>
    <row r="2941" spans="1:3" x14ac:dyDescent="0.2">
      <c r="A2941" s="514" t="s">
        <v>5277</v>
      </c>
      <c r="B2941" s="517" t="s">
        <v>5259</v>
      </c>
      <c r="C2941" s="518">
        <v>305.70999999999998</v>
      </c>
    </row>
    <row r="2942" spans="1:3" x14ac:dyDescent="0.2">
      <c r="A2942" s="514" t="s">
        <v>5278</v>
      </c>
      <c r="B2942" s="517" t="s">
        <v>2326</v>
      </c>
      <c r="C2942" s="518">
        <v>2400</v>
      </c>
    </row>
    <row r="2943" spans="1:3" x14ac:dyDescent="0.2">
      <c r="A2943" s="514" t="s">
        <v>5279</v>
      </c>
      <c r="B2943" s="517" t="s">
        <v>2326</v>
      </c>
      <c r="C2943" s="518">
        <v>2400</v>
      </c>
    </row>
    <row r="2944" spans="1:3" x14ac:dyDescent="0.2">
      <c r="A2944" s="514" t="s">
        <v>5280</v>
      </c>
      <c r="B2944" s="517" t="s">
        <v>2325</v>
      </c>
      <c r="C2944" s="518">
        <v>1810</v>
      </c>
    </row>
    <row r="2945" spans="1:3" x14ac:dyDescent="0.2">
      <c r="A2945" s="514" t="s">
        <v>5281</v>
      </c>
      <c r="B2945" s="517" t="s">
        <v>2325</v>
      </c>
      <c r="C2945" s="518">
        <v>1810</v>
      </c>
    </row>
    <row r="2946" spans="1:3" x14ac:dyDescent="0.2">
      <c r="A2946" s="514" t="s">
        <v>5282</v>
      </c>
      <c r="B2946" s="517" t="s">
        <v>5187</v>
      </c>
      <c r="C2946" s="518">
        <v>702.59</v>
      </c>
    </row>
    <row r="2947" spans="1:3" x14ac:dyDescent="0.2">
      <c r="A2947" s="514" t="s">
        <v>5283</v>
      </c>
      <c r="B2947" s="517" t="s">
        <v>2338</v>
      </c>
      <c r="C2947" s="518">
        <v>1606.4</v>
      </c>
    </row>
    <row r="2948" spans="1:3" x14ac:dyDescent="0.2">
      <c r="A2948" s="514" t="s">
        <v>5284</v>
      </c>
      <c r="B2948" s="517" t="s">
        <v>5141</v>
      </c>
      <c r="C2948" s="518">
        <v>361.4</v>
      </c>
    </row>
    <row r="2949" spans="1:3" x14ac:dyDescent="0.2">
      <c r="A2949" s="514" t="s">
        <v>5285</v>
      </c>
      <c r="B2949" s="517" t="s">
        <v>5141</v>
      </c>
      <c r="C2949" s="518">
        <v>361.4</v>
      </c>
    </row>
    <row r="2950" spans="1:3" x14ac:dyDescent="0.2">
      <c r="A2950" s="514" t="s">
        <v>5286</v>
      </c>
      <c r="B2950" s="517" t="s">
        <v>2332</v>
      </c>
      <c r="C2950" s="518">
        <v>2707.54</v>
      </c>
    </row>
    <row r="2951" spans="1:3" x14ac:dyDescent="0.2">
      <c r="A2951" s="514" t="s">
        <v>5287</v>
      </c>
      <c r="B2951" s="517" t="s">
        <v>2332</v>
      </c>
      <c r="C2951" s="518">
        <v>2707.54</v>
      </c>
    </row>
    <row r="2952" spans="1:3" x14ac:dyDescent="0.2">
      <c r="A2952" s="514" t="s">
        <v>5288</v>
      </c>
      <c r="B2952" s="517" t="s">
        <v>2329</v>
      </c>
      <c r="C2952" s="518">
        <v>405.03</v>
      </c>
    </row>
    <row r="2953" spans="1:3" x14ac:dyDescent="0.2">
      <c r="A2953" s="514" t="s">
        <v>5289</v>
      </c>
      <c r="B2953" s="517" t="s">
        <v>2324</v>
      </c>
      <c r="C2953" s="518">
        <v>0</v>
      </c>
    </row>
    <row r="2954" spans="1:3" x14ac:dyDescent="0.2">
      <c r="A2954" s="514" t="s">
        <v>5290</v>
      </c>
      <c r="B2954" s="517" t="s">
        <v>2324</v>
      </c>
      <c r="C2954" s="518">
        <v>1853.29</v>
      </c>
    </row>
    <row r="2955" spans="1:3" x14ac:dyDescent="0.2">
      <c r="A2955" s="514" t="s">
        <v>5291</v>
      </c>
      <c r="B2955" s="517" t="s">
        <v>2353</v>
      </c>
      <c r="C2955" s="518">
        <v>239.58</v>
      </c>
    </row>
    <row r="2956" spans="1:3" x14ac:dyDescent="0.2">
      <c r="A2956" s="514" t="s">
        <v>5292</v>
      </c>
      <c r="B2956" s="517" t="s">
        <v>2353</v>
      </c>
      <c r="C2956" s="518">
        <v>239.58</v>
      </c>
    </row>
    <row r="2957" spans="1:3" x14ac:dyDescent="0.2">
      <c r="A2957" s="514" t="s">
        <v>5293</v>
      </c>
      <c r="B2957" s="517" t="s">
        <v>2353</v>
      </c>
      <c r="C2957" s="518">
        <v>239.58</v>
      </c>
    </row>
    <row r="2958" spans="1:3" x14ac:dyDescent="0.2">
      <c r="A2958" s="514" t="s">
        <v>5294</v>
      </c>
      <c r="B2958" s="517" t="s">
        <v>2353</v>
      </c>
      <c r="C2958" s="518">
        <v>239.58</v>
      </c>
    </row>
    <row r="2959" spans="1:3" x14ac:dyDescent="0.2">
      <c r="A2959" s="514" t="s">
        <v>5295</v>
      </c>
      <c r="B2959" s="517" t="s">
        <v>2352</v>
      </c>
      <c r="C2959" s="518">
        <v>747.5</v>
      </c>
    </row>
    <row r="2960" spans="1:3" x14ac:dyDescent="0.2">
      <c r="A2960" s="514" t="s">
        <v>5296</v>
      </c>
      <c r="B2960" s="517" t="s">
        <v>2352</v>
      </c>
      <c r="C2960" s="518">
        <v>747.5</v>
      </c>
    </row>
    <row r="2961" spans="1:3" x14ac:dyDescent="0.2">
      <c r="A2961" s="514" t="s">
        <v>5297</v>
      </c>
      <c r="B2961" s="517" t="s">
        <v>2351</v>
      </c>
      <c r="C2961" s="518">
        <v>1303.33</v>
      </c>
    </row>
    <row r="2962" spans="1:3" x14ac:dyDescent="0.2">
      <c r="A2962" s="514" t="s">
        <v>5298</v>
      </c>
      <c r="B2962" s="517" t="s">
        <v>2351</v>
      </c>
      <c r="C2962" s="518">
        <v>1303.33</v>
      </c>
    </row>
    <row r="2963" spans="1:3" x14ac:dyDescent="0.2">
      <c r="A2963" s="514" t="s">
        <v>5299</v>
      </c>
      <c r="B2963" s="517" t="s">
        <v>2350</v>
      </c>
      <c r="C2963" s="518">
        <v>507.92</v>
      </c>
    </row>
    <row r="2964" spans="1:3" x14ac:dyDescent="0.2">
      <c r="A2964" s="514" t="s">
        <v>5300</v>
      </c>
      <c r="B2964" s="517" t="s">
        <v>2350</v>
      </c>
      <c r="C2964" s="518">
        <v>507.92</v>
      </c>
    </row>
    <row r="2965" spans="1:3" x14ac:dyDescent="0.2">
      <c r="A2965" s="514" t="s">
        <v>5301</v>
      </c>
      <c r="B2965" s="517" t="s">
        <v>2350</v>
      </c>
      <c r="C2965" s="518">
        <v>507.92</v>
      </c>
    </row>
    <row r="2966" spans="1:3" x14ac:dyDescent="0.2">
      <c r="A2966" s="514" t="s">
        <v>5302</v>
      </c>
      <c r="B2966" s="517" t="s">
        <v>2350</v>
      </c>
      <c r="C2966" s="518">
        <v>507.92</v>
      </c>
    </row>
    <row r="2967" spans="1:3" x14ac:dyDescent="0.2">
      <c r="A2967" s="514" t="s">
        <v>5303</v>
      </c>
      <c r="B2967" s="517" t="s">
        <v>2350</v>
      </c>
      <c r="C2967" s="518">
        <v>507.92</v>
      </c>
    </row>
    <row r="2968" spans="1:3" x14ac:dyDescent="0.2">
      <c r="A2968" s="514" t="s">
        <v>5304</v>
      </c>
      <c r="B2968" s="517" t="s">
        <v>2350</v>
      </c>
      <c r="C2968" s="518">
        <v>507.92</v>
      </c>
    </row>
    <row r="2969" spans="1:3" x14ac:dyDescent="0.2">
      <c r="A2969" s="514" t="s">
        <v>5305</v>
      </c>
      <c r="B2969" s="517" t="s">
        <v>2350</v>
      </c>
      <c r="C2969" s="518">
        <v>507.92</v>
      </c>
    </row>
    <row r="2970" spans="1:3" x14ac:dyDescent="0.2">
      <c r="A2970" s="514" t="s">
        <v>5306</v>
      </c>
      <c r="B2970" s="517" t="s">
        <v>2350</v>
      </c>
      <c r="C2970" s="518">
        <v>507.92</v>
      </c>
    </row>
    <row r="2971" spans="1:3" x14ac:dyDescent="0.2">
      <c r="A2971" s="514" t="s">
        <v>5307</v>
      </c>
      <c r="B2971" s="517" t="s">
        <v>2350</v>
      </c>
      <c r="C2971" s="518">
        <v>507.92</v>
      </c>
    </row>
    <row r="2972" spans="1:3" x14ac:dyDescent="0.2">
      <c r="A2972" s="514" t="s">
        <v>5308</v>
      </c>
      <c r="B2972" s="517" t="s">
        <v>2350</v>
      </c>
      <c r="C2972" s="518">
        <v>507.92</v>
      </c>
    </row>
    <row r="2973" spans="1:3" x14ac:dyDescent="0.2">
      <c r="A2973" s="514" t="s">
        <v>5309</v>
      </c>
      <c r="B2973" s="517" t="s">
        <v>2350</v>
      </c>
      <c r="C2973" s="518">
        <v>507.92</v>
      </c>
    </row>
    <row r="2974" spans="1:3" x14ac:dyDescent="0.2">
      <c r="A2974" s="514" t="s">
        <v>5310</v>
      </c>
      <c r="B2974" s="517" t="s">
        <v>2350</v>
      </c>
      <c r="C2974" s="518">
        <v>507.92</v>
      </c>
    </row>
    <row r="2975" spans="1:3" x14ac:dyDescent="0.2">
      <c r="A2975" s="514" t="s">
        <v>5311</v>
      </c>
      <c r="B2975" s="517" t="s">
        <v>5312</v>
      </c>
      <c r="C2975" s="518">
        <v>0</v>
      </c>
    </row>
    <row r="2976" spans="1:3" x14ac:dyDescent="0.2">
      <c r="A2976" s="514" t="s">
        <v>5313</v>
      </c>
      <c r="B2976" s="517" t="s">
        <v>5314</v>
      </c>
      <c r="C2976" s="518">
        <v>0</v>
      </c>
    </row>
    <row r="2977" spans="1:3" x14ac:dyDescent="0.2">
      <c r="A2977" s="514" t="s">
        <v>5315</v>
      </c>
      <c r="B2977" s="517" t="s">
        <v>5314</v>
      </c>
      <c r="C2977" s="518">
        <v>0</v>
      </c>
    </row>
    <row r="2978" spans="1:3" x14ac:dyDescent="0.2">
      <c r="A2978" s="514" t="s">
        <v>5316</v>
      </c>
      <c r="B2978" s="517" t="s">
        <v>5314</v>
      </c>
      <c r="C2978" s="518">
        <v>0</v>
      </c>
    </row>
    <row r="2979" spans="1:3" x14ac:dyDescent="0.2">
      <c r="A2979" s="514" t="s">
        <v>5317</v>
      </c>
      <c r="B2979" s="517" t="s">
        <v>5314</v>
      </c>
      <c r="C2979" s="518">
        <v>0</v>
      </c>
    </row>
    <row r="2980" spans="1:3" x14ac:dyDescent="0.2">
      <c r="A2980" s="514" t="s">
        <v>5318</v>
      </c>
      <c r="B2980" s="517" t="s">
        <v>5314</v>
      </c>
      <c r="C2980" s="518">
        <v>0</v>
      </c>
    </row>
    <row r="2981" spans="1:3" x14ac:dyDescent="0.2">
      <c r="A2981" s="514" t="s">
        <v>5319</v>
      </c>
      <c r="B2981" s="517" t="s">
        <v>5314</v>
      </c>
      <c r="C2981" s="518">
        <v>0</v>
      </c>
    </row>
    <row r="2982" spans="1:3" x14ac:dyDescent="0.2">
      <c r="A2982" s="514" t="s">
        <v>5320</v>
      </c>
      <c r="B2982" s="517" t="s">
        <v>5314</v>
      </c>
      <c r="C2982" s="518">
        <v>0</v>
      </c>
    </row>
    <row r="2983" spans="1:3" x14ac:dyDescent="0.2">
      <c r="A2983" s="514" t="s">
        <v>5321</v>
      </c>
      <c r="B2983" s="517" t="s">
        <v>5314</v>
      </c>
      <c r="C2983" s="518">
        <v>0</v>
      </c>
    </row>
    <row r="2984" spans="1:3" x14ac:dyDescent="0.2">
      <c r="A2984" s="514" t="s">
        <v>5322</v>
      </c>
      <c r="B2984" s="517" t="s">
        <v>5314</v>
      </c>
      <c r="C2984" s="518">
        <v>0</v>
      </c>
    </row>
    <row r="2985" spans="1:3" x14ac:dyDescent="0.2">
      <c r="A2985" s="514" t="s">
        <v>5323</v>
      </c>
      <c r="B2985" s="517" t="s">
        <v>5314</v>
      </c>
      <c r="C2985" s="518">
        <v>0</v>
      </c>
    </row>
    <row r="2986" spans="1:3" x14ac:dyDescent="0.2">
      <c r="A2986" s="514" t="s">
        <v>5324</v>
      </c>
      <c r="B2986" s="517" t="s">
        <v>5314</v>
      </c>
      <c r="C2986" s="518">
        <v>0</v>
      </c>
    </row>
    <row r="2987" spans="1:3" x14ac:dyDescent="0.2">
      <c r="A2987" s="514" t="s">
        <v>5325</v>
      </c>
      <c r="B2987" s="517" t="s">
        <v>5314</v>
      </c>
      <c r="C2987" s="518">
        <v>0</v>
      </c>
    </row>
    <row r="2988" spans="1:3" x14ac:dyDescent="0.2">
      <c r="A2988" s="514" t="s">
        <v>5326</v>
      </c>
      <c r="B2988" s="517" t="s">
        <v>5314</v>
      </c>
      <c r="C2988" s="518">
        <v>0</v>
      </c>
    </row>
    <row r="2989" spans="1:3" x14ac:dyDescent="0.2">
      <c r="A2989" s="514" t="s">
        <v>5327</v>
      </c>
      <c r="B2989" s="517" t="s">
        <v>5314</v>
      </c>
      <c r="C2989" s="518">
        <v>0</v>
      </c>
    </row>
    <row r="2990" spans="1:3" x14ac:dyDescent="0.2">
      <c r="A2990" s="514" t="s">
        <v>5328</v>
      </c>
      <c r="B2990" s="517" t="s">
        <v>5329</v>
      </c>
      <c r="C2990" s="518">
        <v>0</v>
      </c>
    </row>
    <row r="2991" spans="1:3" x14ac:dyDescent="0.2">
      <c r="A2991" s="514" t="s">
        <v>5330</v>
      </c>
      <c r="B2991" s="517" t="s">
        <v>5329</v>
      </c>
      <c r="C2991" s="518">
        <v>0</v>
      </c>
    </row>
    <row r="2992" spans="1:3" x14ac:dyDescent="0.2">
      <c r="A2992" s="514" t="s">
        <v>5331</v>
      </c>
      <c r="B2992" s="517" t="s">
        <v>5329</v>
      </c>
      <c r="C2992" s="518">
        <v>0</v>
      </c>
    </row>
    <row r="2993" spans="1:3" x14ac:dyDescent="0.2">
      <c r="A2993" s="514" t="s">
        <v>5332</v>
      </c>
      <c r="B2993" s="517" t="s">
        <v>5333</v>
      </c>
      <c r="C2993" s="518">
        <v>0</v>
      </c>
    </row>
    <row r="2994" spans="1:3" x14ac:dyDescent="0.2">
      <c r="A2994" s="514" t="s">
        <v>5334</v>
      </c>
      <c r="B2994" s="517" t="s">
        <v>5335</v>
      </c>
      <c r="C2994" s="518">
        <v>0</v>
      </c>
    </row>
    <row r="2995" spans="1:3" x14ac:dyDescent="0.2">
      <c r="A2995" s="514" t="s">
        <v>5336</v>
      </c>
      <c r="B2995" s="517" t="s">
        <v>5314</v>
      </c>
      <c r="C2995" s="518">
        <v>0</v>
      </c>
    </row>
    <row r="2996" spans="1:3" x14ac:dyDescent="0.2">
      <c r="A2996" s="514" t="s">
        <v>5337</v>
      </c>
      <c r="B2996" s="517" t="s">
        <v>5314</v>
      </c>
      <c r="C2996" s="518">
        <v>0</v>
      </c>
    </row>
    <row r="2997" spans="1:3" x14ac:dyDescent="0.2">
      <c r="A2997" s="514" t="s">
        <v>5338</v>
      </c>
      <c r="B2997" s="517" t="s">
        <v>5314</v>
      </c>
      <c r="C2997" s="518">
        <v>0</v>
      </c>
    </row>
    <row r="2998" spans="1:3" x14ac:dyDescent="0.2">
      <c r="A2998" s="514" t="s">
        <v>5339</v>
      </c>
      <c r="B2998" s="517" t="s">
        <v>5314</v>
      </c>
      <c r="C2998" s="518">
        <v>0</v>
      </c>
    </row>
    <row r="2999" spans="1:3" x14ac:dyDescent="0.2">
      <c r="A2999" s="514" t="s">
        <v>5340</v>
      </c>
      <c r="B2999" s="517" t="s">
        <v>5314</v>
      </c>
      <c r="C2999" s="518">
        <v>0</v>
      </c>
    </row>
    <row r="3000" spans="1:3" x14ac:dyDescent="0.2">
      <c r="A3000" s="514" t="s">
        <v>5341</v>
      </c>
      <c r="B3000" s="517" t="s">
        <v>5314</v>
      </c>
      <c r="C3000" s="518">
        <v>0</v>
      </c>
    </row>
    <row r="3001" spans="1:3" x14ac:dyDescent="0.2">
      <c r="A3001" s="514" t="s">
        <v>5342</v>
      </c>
      <c r="B3001" s="517" t="s">
        <v>5314</v>
      </c>
      <c r="C3001" s="518">
        <v>0</v>
      </c>
    </row>
    <row r="3002" spans="1:3" x14ac:dyDescent="0.2">
      <c r="A3002" s="514" t="s">
        <v>5343</v>
      </c>
      <c r="B3002" s="517" t="s">
        <v>5314</v>
      </c>
      <c r="C3002" s="518">
        <v>0</v>
      </c>
    </row>
    <row r="3003" spans="1:3" x14ac:dyDescent="0.2">
      <c r="A3003" s="514" t="s">
        <v>5344</v>
      </c>
      <c r="B3003" s="517" t="s">
        <v>5314</v>
      </c>
      <c r="C3003" s="518">
        <v>0</v>
      </c>
    </row>
    <row r="3004" spans="1:3" x14ac:dyDescent="0.2">
      <c r="A3004" s="514" t="s">
        <v>5345</v>
      </c>
      <c r="B3004" s="517" t="s">
        <v>5314</v>
      </c>
      <c r="C3004" s="518">
        <v>0</v>
      </c>
    </row>
    <row r="3005" spans="1:3" x14ac:dyDescent="0.2">
      <c r="A3005" s="514" t="s">
        <v>5346</v>
      </c>
      <c r="B3005" s="517" t="s">
        <v>5314</v>
      </c>
      <c r="C3005" s="518">
        <v>0</v>
      </c>
    </row>
    <row r="3006" spans="1:3" x14ac:dyDescent="0.2">
      <c r="A3006" s="514" t="s">
        <v>5347</v>
      </c>
      <c r="B3006" s="517" t="s">
        <v>5314</v>
      </c>
      <c r="C3006" s="518">
        <v>0</v>
      </c>
    </row>
    <row r="3007" spans="1:3" x14ac:dyDescent="0.2">
      <c r="A3007" s="514" t="s">
        <v>5348</v>
      </c>
      <c r="B3007" s="517" t="s">
        <v>5314</v>
      </c>
      <c r="C3007" s="518">
        <v>0</v>
      </c>
    </row>
    <row r="3008" spans="1:3" x14ac:dyDescent="0.2">
      <c r="A3008" s="514" t="s">
        <v>5349</v>
      </c>
      <c r="B3008" s="517" t="s">
        <v>5314</v>
      </c>
      <c r="C3008" s="518">
        <v>0</v>
      </c>
    </row>
    <row r="3009" spans="1:3" x14ac:dyDescent="0.2">
      <c r="A3009" s="514" t="s">
        <v>5350</v>
      </c>
      <c r="B3009" s="517" t="s">
        <v>5314</v>
      </c>
      <c r="C3009" s="518">
        <v>0</v>
      </c>
    </row>
    <row r="3010" spans="1:3" x14ac:dyDescent="0.2">
      <c r="A3010" s="514" t="s">
        <v>5351</v>
      </c>
      <c r="B3010" s="517" t="s">
        <v>5314</v>
      </c>
      <c r="C3010" s="518">
        <v>0</v>
      </c>
    </row>
    <row r="3011" spans="1:3" x14ac:dyDescent="0.2">
      <c r="A3011" s="514" t="s">
        <v>5352</v>
      </c>
      <c r="B3011" s="517" t="s">
        <v>5353</v>
      </c>
      <c r="C3011" s="518">
        <v>0</v>
      </c>
    </row>
    <row r="3012" spans="1:3" x14ac:dyDescent="0.2">
      <c r="A3012" s="514" t="s">
        <v>5354</v>
      </c>
      <c r="B3012" s="517" t="s">
        <v>5353</v>
      </c>
      <c r="C3012" s="518">
        <v>0</v>
      </c>
    </row>
    <row r="3013" spans="1:3" x14ac:dyDescent="0.2">
      <c r="A3013" s="514" t="s">
        <v>5355</v>
      </c>
      <c r="B3013" s="517" t="s">
        <v>5353</v>
      </c>
      <c r="C3013" s="518">
        <v>0</v>
      </c>
    </row>
    <row r="3014" spans="1:3" x14ac:dyDescent="0.2">
      <c r="A3014" s="514" t="s">
        <v>5356</v>
      </c>
      <c r="B3014" s="517" t="s">
        <v>5357</v>
      </c>
      <c r="C3014" s="518">
        <v>0</v>
      </c>
    </row>
    <row r="3015" spans="1:3" x14ac:dyDescent="0.2">
      <c r="A3015" s="514" t="s">
        <v>5358</v>
      </c>
      <c r="B3015" s="517" t="s">
        <v>5359</v>
      </c>
      <c r="C3015" s="518">
        <v>0</v>
      </c>
    </row>
    <row r="3016" spans="1:3" x14ac:dyDescent="0.2">
      <c r="A3016" s="514" t="s">
        <v>5360</v>
      </c>
      <c r="B3016" s="517" t="s">
        <v>5361</v>
      </c>
      <c r="C3016" s="518">
        <v>0</v>
      </c>
    </row>
    <row r="3017" spans="1:3" x14ac:dyDescent="0.2">
      <c r="A3017" s="514" t="s">
        <v>5362</v>
      </c>
      <c r="B3017" s="517" t="s">
        <v>5361</v>
      </c>
      <c r="C3017" s="518">
        <v>0</v>
      </c>
    </row>
    <row r="3018" spans="1:3" x14ac:dyDescent="0.2">
      <c r="A3018" s="514" t="s">
        <v>5363</v>
      </c>
      <c r="B3018" s="517" t="s">
        <v>5361</v>
      </c>
      <c r="C3018" s="518">
        <v>0</v>
      </c>
    </row>
    <row r="3019" spans="1:3" x14ac:dyDescent="0.2">
      <c r="A3019" s="514" t="s">
        <v>5364</v>
      </c>
      <c r="B3019" s="517" t="s">
        <v>5361</v>
      </c>
      <c r="C3019" s="518">
        <v>0</v>
      </c>
    </row>
    <row r="3020" spans="1:3" x14ac:dyDescent="0.2">
      <c r="A3020" s="514" t="s">
        <v>5365</v>
      </c>
      <c r="B3020" s="517" t="s">
        <v>5361</v>
      </c>
      <c r="C3020" s="518">
        <v>0</v>
      </c>
    </row>
    <row r="3021" spans="1:3" x14ac:dyDescent="0.2">
      <c r="A3021" s="514" t="s">
        <v>5366</v>
      </c>
      <c r="B3021" s="517" t="s">
        <v>5314</v>
      </c>
      <c r="C3021" s="518">
        <v>0</v>
      </c>
    </row>
    <row r="3022" spans="1:3" x14ac:dyDescent="0.2">
      <c r="A3022" s="514" t="s">
        <v>5367</v>
      </c>
      <c r="B3022" s="517" t="s">
        <v>5314</v>
      </c>
      <c r="C3022" s="518">
        <v>0</v>
      </c>
    </row>
    <row r="3023" spans="1:3" x14ac:dyDescent="0.2">
      <c r="A3023" s="514" t="s">
        <v>5368</v>
      </c>
      <c r="B3023" s="517" t="s">
        <v>5314</v>
      </c>
      <c r="C3023" s="518">
        <v>0</v>
      </c>
    </row>
    <row r="3024" spans="1:3" x14ac:dyDescent="0.2">
      <c r="A3024" s="514" t="s">
        <v>5369</v>
      </c>
      <c r="B3024" s="517" t="s">
        <v>5314</v>
      </c>
      <c r="C3024" s="518">
        <v>0</v>
      </c>
    </row>
    <row r="3025" spans="1:3" x14ac:dyDescent="0.2">
      <c r="A3025" s="514" t="s">
        <v>5370</v>
      </c>
      <c r="B3025" s="517" t="s">
        <v>5314</v>
      </c>
      <c r="C3025" s="518">
        <v>0</v>
      </c>
    </row>
    <row r="3026" spans="1:3" x14ac:dyDescent="0.2">
      <c r="A3026" s="514" t="s">
        <v>5371</v>
      </c>
      <c r="B3026" s="517" t="s">
        <v>5314</v>
      </c>
      <c r="C3026" s="518">
        <v>0</v>
      </c>
    </row>
    <row r="3027" spans="1:3" x14ac:dyDescent="0.2">
      <c r="A3027" s="514" t="s">
        <v>5372</v>
      </c>
      <c r="B3027" s="517" t="s">
        <v>5314</v>
      </c>
      <c r="C3027" s="518">
        <v>0</v>
      </c>
    </row>
    <row r="3028" spans="1:3" x14ac:dyDescent="0.2">
      <c r="A3028" s="514" t="s">
        <v>5373</v>
      </c>
      <c r="B3028" s="517" t="s">
        <v>5314</v>
      </c>
      <c r="C3028" s="518">
        <v>0</v>
      </c>
    </row>
    <row r="3029" spans="1:3" x14ac:dyDescent="0.2">
      <c r="A3029" s="514" t="s">
        <v>5374</v>
      </c>
      <c r="B3029" s="517" t="s">
        <v>5314</v>
      </c>
      <c r="C3029" s="518">
        <v>0</v>
      </c>
    </row>
    <row r="3030" spans="1:3" x14ac:dyDescent="0.2">
      <c r="A3030" s="514" t="s">
        <v>5375</v>
      </c>
      <c r="B3030" s="517" t="s">
        <v>5314</v>
      </c>
      <c r="C3030" s="518">
        <v>0</v>
      </c>
    </row>
    <row r="3031" spans="1:3" x14ac:dyDescent="0.2">
      <c r="A3031" s="514" t="s">
        <v>5376</v>
      </c>
      <c r="B3031" s="517" t="s">
        <v>5314</v>
      </c>
      <c r="C3031" s="518">
        <v>0</v>
      </c>
    </row>
    <row r="3032" spans="1:3" x14ac:dyDescent="0.2">
      <c r="A3032" s="514" t="s">
        <v>5377</v>
      </c>
      <c r="B3032" s="517" t="s">
        <v>5314</v>
      </c>
      <c r="C3032" s="518">
        <v>0</v>
      </c>
    </row>
    <row r="3033" spans="1:3" x14ac:dyDescent="0.2">
      <c r="A3033" s="514" t="s">
        <v>5378</v>
      </c>
      <c r="B3033" s="517" t="s">
        <v>5314</v>
      </c>
      <c r="C3033" s="518">
        <v>0</v>
      </c>
    </row>
    <row r="3034" spans="1:3" x14ac:dyDescent="0.2">
      <c r="A3034" s="514" t="s">
        <v>5379</v>
      </c>
      <c r="B3034" s="517" t="s">
        <v>5314</v>
      </c>
      <c r="C3034" s="518">
        <v>0</v>
      </c>
    </row>
    <row r="3035" spans="1:3" x14ac:dyDescent="0.2">
      <c r="A3035" s="514" t="s">
        <v>5380</v>
      </c>
      <c r="B3035" s="517" t="s">
        <v>5314</v>
      </c>
      <c r="C3035" s="518">
        <v>0</v>
      </c>
    </row>
    <row r="3036" spans="1:3" x14ac:dyDescent="0.2">
      <c r="A3036" s="514" t="s">
        <v>5381</v>
      </c>
      <c r="B3036" s="517" t="s">
        <v>5314</v>
      </c>
      <c r="C3036" s="518">
        <v>0</v>
      </c>
    </row>
    <row r="3037" spans="1:3" x14ac:dyDescent="0.2">
      <c r="A3037" s="514" t="s">
        <v>5382</v>
      </c>
      <c r="B3037" s="517" t="s">
        <v>5383</v>
      </c>
      <c r="C3037" s="518">
        <v>0</v>
      </c>
    </row>
    <row r="3038" spans="1:3" x14ac:dyDescent="0.2">
      <c r="A3038" s="514" t="s">
        <v>5384</v>
      </c>
      <c r="B3038" s="517" t="s">
        <v>5385</v>
      </c>
      <c r="C3038" s="518">
        <v>0</v>
      </c>
    </row>
    <row r="3039" spans="1:3" x14ac:dyDescent="0.2">
      <c r="A3039" s="514" t="s">
        <v>5386</v>
      </c>
      <c r="B3039" s="517" t="s">
        <v>5385</v>
      </c>
      <c r="C3039" s="518">
        <v>0</v>
      </c>
    </row>
    <row r="3040" spans="1:3" x14ac:dyDescent="0.2">
      <c r="A3040" s="514" t="s">
        <v>5387</v>
      </c>
      <c r="B3040" s="517" t="s">
        <v>5388</v>
      </c>
      <c r="C3040" s="518">
        <v>0</v>
      </c>
    </row>
    <row r="3041" spans="1:3" x14ac:dyDescent="0.2">
      <c r="A3041" s="514" t="s">
        <v>5389</v>
      </c>
      <c r="B3041" s="517" t="s">
        <v>5388</v>
      </c>
      <c r="C3041" s="518">
        <v>0</v>
      </c>
    </row>
    <row r="3042" spans="1:3" x14ac:dyDescent="0.2">
      <c r="A3042" s="514" t="s">
        <v>5390</v>
      </c>
      <c r="B3042" s="517" t="s">
        <v>5388</v>
      </c>
      <c r="C3042" s="518">
        <v>0</v>
      </c>
    </row>
    <row r="3043" spans="1:3" x14ac:dyDescent="0.2">
      <c r="A3043" s="514" t="s">
        <v>5391</v>
      </c>
      <c r="B3043" s="517" t="s">
        <v>5388</v>
      </c>
      <c r="C3043" s="518">
        <v>0</v>
      </c>
    </row>
    <row r="3044" spans="1:3" x14ac:dyDescent="0.2">
      <c r="A3044" s="514" t="s">
        <v>5392</v>
      </c>
      <c r="B3044" s="517" t="s">
        <v>5393</v>
      </c>
      <c r="C3044" s="518">
        <v>0</v>
      </c>
    </row>
    <row r="3045" spans="1:3" x14ac:dyDescent="0.2">
      <c r="A3045" s="514" t="s">
        <v>5394</v>
      </c>
      <c r="B3045" s="517" t="s">
        <v>5357</v>
      </c>
      <c r="C3045" s="518">
        <v>0</v>
      </c>
    </row>
    <row r="3046" spans="1:3" x14ac:dyDescent="0.2">
      <c r="A3046" s="514" t="s">
        <v>5395</v>
      </c>
      <c r="B3046" s="517" t="s">
        <v>5357</v>
      </c>
      <c r="C3046" s="518">
        <v>0</v>
      </c>
    </row>
    <row r="3047" spans="1:3" x14ac:dyDescent="0.2">
      <c r="A3047" s="514" t="s">
        <v>5396</v>
      </c>
      <c r="B3047" s="517" t="s">
        <v>5357</v>
      </c>
      <c r="C3047" s="518">
        <v>0</v>
      </c>
    </row>
    <row r="3048" spans="1:3" x14ac:dyDescent="0.2">
      <c r="A3048" s="514" t="s">
        <v>5397</v>
      </c>
      <c r="B3048" s="517" t="s">
        <v>5357</v>
      </c>
      <c r="C3048" s="518">
        <v>0</v>
      </c>
    </row>
    <row r="3049" spans="1:3" x14ac:dyDescent="0.2">
      <c r="A3049" s="514" t="s">
        <v>5398</v>
      </c>
      <c r="B3049" s="517" t="s">
        <v>5357</v>
      </c>
      <c r="C3049" s="518">
        <v>0</v>
      </c>
    </row>
    <row r="3050" spans="1:3" x14ac:dyDescent="0.2">
      <c r="A3050" s="514" t="s">
        <v>5399</v>
      </c>
      <c r="B3050" s="517" t="s">
        <v>5357</v>
      </c>
      <c r="C3050" s="518">
        <v>0</v>
      </c>
    </row>
    <row r="3051" spans="1:3" x14ac:dyDescent="0.2">
      <c r="A3051" s="514" t="s">
        <v>5400</v>
      </c>
      <c r="B3051" s="517" t="s">
        <v>5357</v>
      </c>
      <c r="C3051" s="518">
        <v>0</v>
      </c>
    </row>
    <row r="3052" spans="1:3" x14ac:dyDescent="0.2">
      <c r="A3052" s="514" t="s">
        <v>5401</v>
      </c>
      <c r="B3052" s="517" t="s">
        <v>5357</v>
      </c>
      <c r="C3052" s="518">
        <v>0</v>
      </c>
    </row>
    <row r="3053" spans="1:3" x14ac:dyDescent="0.2">
      <c r="A3053" s="514" t="s">
        <v>5402</v>
      </c>
      <c r="B3053" s="517" t="s">
        <v>5353</v>
      </c>
      <c r="C3053" s="518">
        <v>0</v>
      </c>
    </row>
    <row r="3054" spans="1:3" x14ac:dyDescent="0.2">
      <c r="A3054" s="514" t="s">
        <v>5403</v>
      </c>
      <c r="B3054" s="517" t="s">
        <v>5404</v>
      </c>
      <c r="C3054" s="518">
        <v>0</v>
      </c>
    </row>
    <row r="3055" spans="1:3" x14ac:dyDescent="0.2">
      <c r="A3055" s="514" t="s">
        <v>5405</v>
      </c>
      <c r="B3055" s="517" t="s">
        <v>5404</v>
      </c>
      <c r="C3055" s="518">
        <v>0</v>
      </c>
    </row>
    <row r="3056" spans="1:3" x14ac:dyDescent="0.2">
      <c r="A3056" s="514" t="s">
        <v>5406</v>
      </c>
      <c r="B3056" s="517" t="s">
        <v>5407</v>
      </c>
      <c r="C3056" s="518">
        <v>0</v>
      </c>
    </row>
    <row r="3057" spans="1:3" x14ac:dyDescent="0.2">
      <c r="A3057" s="514" t="s">
        <v>5408</v>
      </c>
      <c r="B3057" s="517" t="s">
        <v>5407</v>
      </c>
      <c r="C3057" s="518">
        <v>0</v>
      </c>
    </row>
    <row r="3058" spans="1:3" x14ac:dyDescent="0.2">
      <c r="A3058" s="514" t="s">
        <v>5409</v>
      </c>
      <c r="B3058" s="517" t="s">
        <v>5404</v>
      </c>
      <c r="C3058" s="518">
        <v>0</v>
      </c>
    </row>
    <row r="3059" spans="1:3" x14ac:dyDescent="0.2">
      <c r="A3059" s="514" t="s">
        <v>5410</v>
      </c>
      <c r="B3059" s="517" t="s">
        <v>5404</v>
      </c>
      <c r="C3059" s="518">
        <v>0</v>
      </c>
    </row>
    <row r="3060" spans="1:3" x14ac:dyDescent="0.2">
      <c r="A3060" s="514" t="s">
        <v>5411</v>
      </c>
      <c r="B3060" s="517" t="s">
        <v>5404</v>
      </c>
      <c r="C3060" s="518">
        <v>0</v>
      </c>
    </row>
    <row r="3061" spans="1:3" x14ac:dyDescent="0.2">
      <c r="A3061" s="514" t="s">
        <v>5412</v>
      </c>
      <c r="B3061" s="517" t="s">
        <v>5404</v>
      </c>
      <c r="C3061" s="518">
        <v>0</v>
      </c>
    </row>
    <row r="3062" spans="1:3" x14ac:dyDescent="0.2">
      <c r="A3062" s="514" t="s">
        <v>5413</v>
      </c>
      <c r="B3062" s="517" t="s">
        <v>5404</v>
      </c>
      <c r="C3062" s="518">
        <v>0</v>
      </c>
    </row>
    <row r="3063" spans="1:3" x14ac:dyDescent="0.2">
      <c r="A3063" s="514" t="s">
        <v>5414</v>
      </c>
      <c r="B3063" s="517" t="s">
        <v>5407</v>
      </c>
      <c r="C3063" s="518">
        <v>0</v>
      </c>
    </row>
    <row r="3064" spans="1:3" x14ac:dyDescent="0.2">
      <c r="A3064" s="514" t="s">
        <v>5415</v>
      </c>
      <c r="B3064" s="517" t="s">
        <v>5407</v>
      </c>
      <c r="C3064" s="518">
        <v>0</v>
      </c>
    </row>
    <row r="3065" spans="1:3" x14ac:dyDescent="0.2">
      <c r="A3065" s="514" t="s">
        <v>5416</v>
      </c>
      <c r="B3065" s="517" t="s">
        <v>5417</v>
      </c>
      <c r="C3065" s="518">
        <v>0</v>
      </c>
    </row>
    <row r="3066" spans="1:3" x14ac:dyDescent="0.2">
      <c r="A3066" s="514" t="s">
        <v>5418</v>
      </c>
      <c r="B3066" s="517" t="s">
        <v>5417</v>
      </c>
      <c r="C3066" s="518">
        <v>0</v>
      </c>
    </row>
    <row r="3067" spans="1:3" x14ac:dyDescent="0.2">
      <c r="A3067" s="514" t="s">
        <v>5419</v>
      </c>
      <c r="B3067" s="517" t="s">
        <v>5417</v>
      </c>
      <c r="C3067" s="518">
        <v>0</v>
      </c>
    </row>
    <row r="3068" spans="1:3" x14ac:dyDescent="0.2">
      <c r="A3068" s="514" t="s">
        <v>5420</v>
      </c>
      <c r="B3068" s="517" t="s">
        <v>5417</v>
      </c>
      <c r="C3068" s="518">
        <v>0</v>
      </c>
    </row>
    <row r="3069" spans="1:3" x14ac:dyDescent="0.2">
      <c r="A3069" s="514" t="s">
        <v>5421</v>
      </c>
      <c r="B3069" s="517" t="s">
        <v>5417</v>
      </c>
      <c r="C3069" s="518">
        <v>0</v>
      </c>
    </row>
    <row r="3070" spans="1:3" x14ac:dyDescent="0.2">
      <c r="A3070" s="514" t="s">
        <v>5422</v>
      </c>
      <c r="B3070" s="517" t="s">
        <v>5417</v>
      </c>
      <c r="C3070" s="518">
        <v>0</v>
      </c>
    </row>
    <row r="3071" spans="1:3" x14ac:dyDescent="0.2">
      <c r="A3071" s="514" t="s">
        <v>5423</v>
      </c>
      <c r="B3071" s="517" t="s">
        <v>5417</v>
      </c>
      <c r="C3071" s="518">
        <v>0</v>
      </c>
    </row>
    <row r="3072" spans="1:3" x14ac:dyDescent="0.2">
      <c r="A3072" s="514" t="s">
        <v>5424</v>
      </c>
      <c r="B3072" s="517" t="s">
        <v>5404</v>
      </c>
      <c r="C3072" s="518">
        <v>0</v>
      </c>
    </row>
    <row r="3073" spans="1:3" x14ac:dyDescent="0.2">
      <c r="A3073" s="514" t="s">
        <v>5425</v>
      </c>
      <c r="B3073" s="517" t="s">
        <v>5404</v>
      </c>
      <c r="C3073" s="518">
        <v>0</v>
      </c>
    </row>
    <row r="3074" spans="1:3" x14ac:dyDescent="0.2">
      <c r="A3074" s="514" t="s">
        <v>5426</v>
      </c>
      <c r="B3074" s="517" t="s">
        <v>5404</v>
      </c>
      <c r="C3074" s="518">
        <v>0</v>
      </c>
    </row>
    <row r="3075" spans="1:3" x14ac:dyDescent="0.2">
      <c r="A3075" s="514" t="s">
        <v>5427</v>
      </c>
      <c r="B3075" s="517" t="s">
        <v>5404</v>
      </c>
      <c r="C3075" s="518">
        <v>0</v>
      </c>
    </row>
    <row r="3076" spans="1:3" x14ac:dyDescent="0.2">
      <c r="A3076" s="514" t="s">
        <v>5428</v>
      </c>
      <c r="B3076" s="517" t="s">
        <v>5404</v>
      </c>
      <c r="C3076" s="518">
        <v>0</v>
      </c>
    </row>
    <row r="3077" spans="1:3" x14ac:dyDescent="0.2">
      <c r="A3077" s="514" t="s">
        <v>5429</v>
      </c>
      <c r="B3077" s="517" t="s">
        <v>5404</v>
      </c>
      <c r="C3077" s="518">
        <v>0</v>
      </c>
    </row>
    <row r="3078" spans="1:3" x14ac:dyDescent="0.2">
      <c r="A3078" s="514" t="s">
        <v>5430</v>
      </c>
      <c r="B3078" s="517" t="s">
        <v>5404</v>
      </c>
      <c r="C3078" s="518">
        <v>0</v>
      </c>
    </row>
    <row r="3079" spans="1:3" x14ac:dyDescent="0.2">
      <c r="A3079" s="514" t="s">
        <v>5431</v>
      </c>
      <c r="B3079" s="517" t="s">
        <v>5404</v>
      </c>
      <c r="C3079" s="518">
        <v>0</v>
      </c>
    </row>
    <row r="3080" spans="1:3" x14ac:dyDescent="0.2">
      <c r="A3080" s="514" t="s">
        <v>5432</v>
      </c>
      <c r="B3080" s="517" t="s">
        <v>5404</v>
      </c>
      <c r="C3080" s="518">
        <v>0</v>
      </c>
    </row>
    <row r="3081" spans="1:3" x14ac:dyDescent="0.2">
      <c r="A3081" s="514" t="s">
        <v>5433</v>
      </c>
      <c r="B3081" s="517" t="s">
        <v>5404</v>
      </c>
      <c r="C3081" s="518">
        <v>0</v>
      </c>
    </row>
    <row r="3082" spans="1:3" x14ac:dyDescent="0.2">
      <c r="A3082" s="514" t="s">
        <v>5434</v>
      </c>
      <c r="B3082" s="517" t="s">
        <v>5404</v>
      </c>
      <c r="C3082" s="518">
        <v>0</v>
      </c>
    </row>
    <row r="3083" spans="1:3" x14ac:dyDescent="0.2">
      <c r="A3083" s="514" t="s">
        <v>5435</v>
      </c>
      <c r="B3083" s="517" t="s">
        <v>5404</v>
      </c>
      <c r="C3083" s="518">
        <v>0</v>
      </c>
    </row>
    <row r="3084" spans="1:3" x14ac:dyDescent="0.2">
      <c r="A3084" s="514" t="s">
        <v>5436</v>
      </c>
      <c r="B3084" s="517" t="s">
        <v>5404</v>
      </c>
      <c r="C3084" s="518">
        <v>0</v>
      </c>
    </row>
    <row r="3085" spans="1:3" x14ac:dyDescent="0.2">
      <c r="A3085" s="514" t="s">
        <v>5437</v>
      </c>
      <c r="B3085" s="517" t="s">
        <v>5404</v>
      </c>
      <c r="C3085" s="518">
        <v>0</v>
      </c>
    </row>
    <row r="3086" spans="1:3" x14ac:dyDescent="0.2">
      <c r="A3086" s="514" t="s">
        <v>5438</v>
      </c>
      <c r="B3086" s="517" t="s">
        <v>5404</v>
      </c>
      <c r="C3086" s="518">
        <v>0</v>
      </c>
    </row>
    <row r="3087" spans="1:3" x14ac:dyDescent="0.2">
      <c r="A3087" s="514" t="s">
        <v>5439</v>
      </c>
      <c r="B3087" s="517" t="s">
        <v>5404</v>
      </c>
      <c r="C3087" s="518">
        <v>0</v>
      </c>
    </row>
    <row r="3088" spans="1:3" x14ac:dyDescent="0.2">
      <c r="A3088" s="514" t="s">
        <v>5440</v>
      </c>
      <c r="B3088" s="517" t="s">
        <v>5404</v>
      </c>
      <c r="C3088" s="518">
        <v>0</v>
      </c>
    </row>
    <row r="3089" spans="1:3" x14ac:dyDescent="0.2">
      <c r="A3089" s="514" t="s">
        <v>5441</v>
      </c>
      <c r="B3089" s="517" t="s">
        <v>5404</v>
      </c>
      <c r="C3089" s="518">
        <v>0</v>
      </c>
    </row>
    <row r="3090" spans="1:3" x14ac:dyDescent="0.2">
      <c r="A3090" s="514" t="s">
        <v>5442</v>
      </c>
      <c r="B3090" s="517" t="s">
        <v>5404</v>
      </c>
      <c r="C3090" s="518">
        <v>0</v>
      </c>
    </row>
    <row r="3091" spans="1:3" x14ac:dyDescent="0.2">
      <c r="A3091" s="514" t="s">
        <v>5443</v>
      </c>
      <c r="B3091" s="517" t="s">
        <v>5417</v>
      </c>
      <c r="C3091" s="518">
        <v>0</v>
      </c>
    </row>
    <row r="3092" spans="1:3" x14ac:dyDescent="0.2">
      <c r="A3092" s="514" t="s">
        <v>5444</v>
      </c>
      <c r="B3092" s="517" t="s">
        <v>5445</v>
      </c>
      <c r="C3092" s="518">
        <v>0</v>
      </c>
    </row>
    <row r="3093" spans="1:3" x14ac:dyDescent="0.2">
      <c r="A3093" s="514" t="s">
        <v>5446</v>
      </c>
      <c r="B3093" s="517" t="s">
        <v>5445</v>
      </c>
      <c r="C3093" s="518">
        <v>0</v>
      </c>
    </row>
    <row r="3094" spans="1:3" x14ac:dyDescent="0.2">
      <c r="A3094" s="514" t="s">
        <v>5447</v>
      </c>
      <c r="B3094" s="517" t="s">
        <v>5445</v>
      </c>
      <c r="C3094" s="518">
        <v>0</v>
      </c>
    </row>
    <row r="3095" spans="1:3" x14ac:dyDescent="0.2">
      <c r="A3095" s="514" t="s">
        <v>5448</v>
      </c>
      <c r="B3095" s="517" t="s">
        <v>5445</v>
      </c>
      <c r="C3095" s="518">
        <v>0</v>
      </c>
    </row>
    <row r="3096" spans="1:3" x14ac:dyDescent="0.2">
      <c r="A3096" s="514" t="s">
        <v>5449</v>
      </c>
      <c r="B3096" s="517" t="s">
        <v>5445</v>
      </c>
      <c r="C3096" s="518">
        <v>0</v>
      </c>
    </row>
    <row r="3097" spans="1:3" x14ac:dyDescent="0.2">
      <c r="A3097" s="514" t="s">
        <v>5450</v>
      </c>
      <c r="B3097" s="517" t="s">
        <v>5451</v>
      </c>
      <c r="C3097" s="518">
        <v>0</v>
      </c>
    </row>
    <row r="3098" spans="1:3" x14ac:dyDescent="0.2">
      <c r="A3098" s="514" t="s">
        <v>5452</v>
      </c>
      <c r="B3098" s="517" t="s">
        <v>5451</v>
      </c>
      <c r="C3098" s="518">
        <v>0</v>
      </c>
    </row>
    <row r="3099" spans="1:3" x14ac:dyDescent="0.2">
      <c r="A3099" s="514" t="s">
        <v>5453</v>
      </c>
      <c r="B3099" s="517" t="s">
        <v>5451</v>
      </c>
      <c r="C3099" s="518">
        <v>0</v>
      </c>
    </row>
    <row r="3100" spans="1:3" x14ac:dyDescent="0.2">
      <c r="A3100" s="514" t="s">
        <v>5454</v>
      </c>
      <c r="B3100" s="517" t="s">
        <v>5451</v>
      </c>
      <c r="C3100" s="518">
        <v>0</v>
      </c>
    </row>
    <row r="3101" spans="1:3" x14ac:dyDescent="0.2">
      <c r="A3101" s="514" t="s">
        <v>5455</v>
      </c>
      <c r="B3101" s="517" t="s">
        <v>5451</v>
      </c>
      <c r="C3101" s="518">
        <v>0</v>
      </c>
    </row>
    <row r="3102" spans="1:3" x14ac:dyDescent="0.2">
      <c r="A3102" s="514" t="s">
        <v>5456</v>
      </c>
      <c r="B3102" s="517" t="s">
        <v>5451</v>
      </c>
      <c r="C3102" s="518">
        <v>0</v>
      </c>
    </row>
    <row r="3103" spans="1:3" x14ac:dyDescent="0.2">
      <c r="A3103" s="514" t="s">
        <v>5457</v>
      </c>
      <c r="B3103" s="517" t="s">
        <v>5451</v>
      </c>
      <c r="C3103" s="518">
        <v>0</v>
      </c>
    </row>
    <row r="3104" spans="1:3" x14ac:dyDescent="0.2">
      <c r="A3104" s="514" t="s">
        <v>5458</v>
      </c>
      <c r="B3104" s="517" t="s">
        <v>5451</v>
      </c>
      <c r="C3104" s="518">
        <v>0</v>
      </c>
    </row>
    <row r="3105" spans="1:3" x14ac:dyDescent="0.2">
      <c r="A3105" s="514" t="s">
        <v>5459</v>
      </c>
      <c r="B3105" s="517" t="s">
        <v>5460</v>
      </c>
      <c r="C3105" s="518">
        <v>0</v>
      </c>
    </row>
    <row r="3106" spans="1:3" x14ac:dyDescent="0.2">
      <c r="A3106" s="514" t="s">
        <v>5461</v>
      </c>
      <c r="B3106" s="517" t="s">
        <v>5462</v>
      </c>
      <c r="C3106" s="518">
        <v>0</v>
      </c>
    </row>
    <row r="3107" spans="1:3" x14ac:dyDescent="0.2">
      <c r="A3107" s="514" t="s">
        <v>5463</v>
      </c>
      <c r="B3107" s="517" t="s">
        <v>5464</v>
      </c>
      <c r="C3107" s="518">
        <v>0</v>
      </c>
    </row>
    <row r="3108" spans="1:3" x14ac:dyDescent="0.2">
      <c r="A3108" s="514" t="s">
        <v>5465</v>
      </c>
      <c r="B3108" s="517" t="s">
        <v>5466</v>
      </c>
      <c r="C3108" s="518">
        <v>0</v>
      </c>
    </row>
    <row r="3109" spans="1:3" x14ac:dyDescent="0.2">
      <c r="A3109" s="514" t="s">
        <v>5467</v>
      </c>
      <c r="B3109" s="517" t="s">
        <v>5468</v>
      </c>
      <c r="C3109" s="518">
        <v>0</v>
      </c>
    </row>
    <row r="3110" spans="1:3" x14ac:dyDescent="0.2">
      <c r="A3110" s="514" t="s">
        <v>5469</v>
      </c>
      <c r="B3110" s="517" t="s">
        <v>5468</v>
      </c>
      <c r="C3110" s="518">
        <v>0</v>
      </c>
    </row>
    <row r="3111" spans="1:3" x14ac:dyDescent="0.2">
      <c r="A3111" s="514" t="s">
        <v>5470</v>
      </c>
      <c r="B3111" s="517" t="s">
        <v>5466</v>
      </c>
      <c r="C3111" s="518">
        <v>0</v>
      </c>
    </row>
    <row r="3112" spans="1:3" x14ac:dyDescent="0.2">
      <c r="A3112" s="514" t="s">
        <v>5471</v>
      </c>
      <c r="B3112" s="517" t="s">
        <v>5472</v>
      </c>
      <c r="C3112" s="518">
        <v>0</v>
      </c>
    </row>
    <row r="3113" spans="1:3" x14ac:dyDescent="0.2">
      <c r="A3113" s="514" t="s">
        <v>5473</v>
      </c>
      <c r="B3113" s="517" t="s">
        <v>5474</v>
      </c>
      <c r="C3113" s="518">
        <v>0</v>
      </c>
    </row>
    <row r="3114" spans="1:3" x14ac:dyDescent="0.2">
      <c r="A3114" s="514" t="s">
        <v>5475</v>
      </c>
      <c r="B3114" s="517" t="s">
        <v>5474</v>
      </c>
      <c r="C3114" s="518">
        <v>0</v>
      </c>
    </row>
    <row r="3115" spans="1:3" x14ac:dyDescent="0.2">
      <c r="A3115" s="514" t="s">
        <v>5476</v>
      </c>
      <c r="B3115" s="517" t="s">
        <v>5477</v>
      </c>
      <c r="C3115" s="518">
        <v>0</v>
      </c>
    </row>
    <row r="3116" spans="1:3" x14ac:dyDescent="0.2">
      <c r="A3116" s="514" t="s">
        <v>5478</v>
      </c>
      <c r="B3116" s="517" t="s">
        <v>5477</v>
      </c>
      <c r="C3116" s="518">
        <v>0</v>
      </c>
    </row>
    <row r="3117" spans="1:3" x14ac:dyDescent="0.2">
      <c r="A3117" s="514" t="s">
        <v>5479</v>
      </c>
      <c r="B3117" s="517" t="s">
        <v>5477</v>
      </c>
      <c r="C3117" s="518">
        <v>0</v>
      </c>
    </row>
    <row r="3118" spans="1:3" x14ac:dyDescent="0.2">
      <c r="A3118" s="514" t="s">
        <v>5480</v>
      </c>
      <c r="B3118" s="517" t="s">
        <v>5477</v>
      </c>
      <c r="C3118" s="518">
        <v>0</v>
      </c>
    </row>
    <row r="3119" spans="1:3" x14ac:dyDescent="0.2">
      <c r="A3119" s="514" t="s">
        <v>5481</v>
      </c>
      <c r="B3119" s="517" t="s">
        <v>5477</v>
      </c>
      <c r="C3119" s="518">
        <v>0</v>
      </c>
    </row>
    <row r="3120" spans="1:3" x14ac:dyDescent="0.2">
      <c r="A3120" s="514" t="s">
        <v>5482</v>
      </c>
      <c r="B3120" s="517" t="s">
        <v>5477</v>
      </c>
      <c r="C3120" s="518">
        <v>0</v>
      </c>
    </row>
    <row r="3121" spans="1:3" x14ac:dyDescent="0.2">
      <c r="A3121" s="514" t="s">
        <v>5483</v>
      </c>
      <c r="B3121" s="517" t="s">
        <v>5477</v>
      </c>
      <c r="C3121" s="518">
        <v>0</v>
      </c>
    </row>
    <row r="3122" spans="1:3" x14ac:dyDescent="0.2">
      <c r="A3122" s="514" t="s">
        <v>5484</v>
      </c>
      <c r="B3122" s="517" t="s">
        <v>5485</v>
      </c>
      <c r="C3122" s="518">
        <v>0</v>
      </c>
    </row>
    <row r="3123" spans="1:3" x14ac:dyDescent="0.2">
      <c r="A3123" s="514" t="s">
        <v>5486</v>
      </c>
      <c r="B3123" s="517" t="s">
        <v>5485</v>
      </c>
      <c r="C3123" s="518">
        <v>0</v>
      </c>
    </row>
    <row r="3124" spans="1:3" x14ac:dyDescent="0.2">
      <c r="A3124" s="514" t="s">
        <v>5487</v>
      </c>
      <c r="B3124" s="517" t="s">
        <v>5485</v>
      </c>
      <c r="C3124" s="518">
        <v>0</v>
      </c>
    </row>
    <row r="3125" spans="1:3" x14ac:dyDescent="0.2">
      <c r="A3125" s="514" t="s">
        <v>5488</v>
      </c>
      <c r="B3125" s="517" t="s">
        <v>5417</v>
      </c>
      <c r="C3125" s="518">
        <v>0</v>
      </c>
    </row>
    <row r="3126" spans="1:3" x14ac:dyDescent="0.2">
      <c r="A3126" s="514" t="s">
        <v>5489</v>
      </c>
      <c r="B3126" s="517" t="s">
        <v>5417</v>
      </c>
      <c r="C3126" s="518">
        <v>0</v>
      </c>
    </row>
    <row r="3127" spans="1:3" x14ac:dyDescent="0.2">
      <c r="A3127" s="514" t="s">
        <v>5490</v>
      </c>
      <c r="B3127" s="517" t="s">
        <v>5417</v>
      </c>
      <c r="C3127" s="518">
        <v>0</v>
      </c>
    </row>
    <row r="3128" spans="1:3" x14ac:dyDescent="0.2">
      <c r="A3128" s="514" t="s">
        <v>5491</v>
      </c>
      <c r="B3128" s="517" t="s">
        <v>5417</v>
      </c>
      <c r="C3128" s="518">
        <v>0</v>
      </c>
    </row>
    <row r="3129" spans="1:3" x14ac:dyDescent="0.2">
      <c r="A3129" s="514" t="s">
        <v>5492</v>
      </c>
      <c r="B3129" s="517" t="s">
        <v>5404</v>
      </c>
      <c r="C3129" s="518">
        <v>0</v>
      </c>
    </row>
    <row r="3130" spans="1:3" x14ac:dyDescent="0.2">
      <c r="A3130" s="514" t="s">
        <v>5493</v>
      </c>
      <c r="B3130" s="517" t="s">
        <v>5404</v>
      </c>
      <c r="C3130" s="518">
        <v>0</v>
      </c>
    </row>
    <row r="3131" spans="1:3" x14ac:dyDescent="0.2">
      <c r="A3131" s="514" t="s">
        <v>5494</v>
      </c>
      <c r="B3131" s="517" t="s">
        <v>5404</v>
      </c>
      <c r="C3131" s="518">
        <v>0</v>
      </c>
    </row>
    <row r="3132" spans="1:3" x14ac:dyDescent="0.2">
      <c r="A3132" s="514" t="s">
        <v>5495</v>
      </c>
      <c r="B3132" s="517" t="s">
        <v>5404</v>
      </c>
      <c r="C3132" s="518">
        <v>0</v>
      </c>
    </row>
    <row r="3133" spans="1:3" x14ac:dyDescent="0.2">
      <c r="A3133" s="514" t="s">
        <v>5496</v>
      </c>
      <c r="B3133" s="517" t="s">
        <v>5404</v>
      </c>
      <c r="C3133" s="518">
        <v>0</v>
      </c>
    </row>
    <row r="3134" spans="1:3" x14ac:dyDescent="0.2">
      <c r="A3134" s="514" t="s">
        <v>5497</v>
      </c>
      <c r="B3134" s="517" t="s">
        <v>5404</v>
      </c>
      <c r="C3134" s="518">
        <v>0</v>
      </c>
    </row>
    <row r="3135" spans="1:3" x14ac:dyDescent="0.2">
      <c r="A3135" s="514" t="s">
        <v>5498</v>
      </c>
      <c r="B3135" s="517" t="s">
        <v>5404</v>
      </c>
      <c r="C3135" s="518">
        <v>0</v>
      </c>
    </row>
    <row r="3136" spans="1:3" x14ac:dyDescent="0.2">
      <c r="A3136" s="514" t="s">
        <v>5499</v>
      </c>
      <c r="B3136" s="517" t="s">
        <v>5404</v>
      </c>
      <c r="C3136" s="518">
        <v>0</v>
      </c>
    </row>
    <row r="3137" spans="1:3" x14ac:dyDescent="0.2">
      <c r="A3137" s="514" t="s">
        <v>5500</v>
      </c>
      <c r="B3137" s="517" t="s">
        <v>5501</v>
      </c>
      <c r="C3137" s="518">
        <v>0</v>
      </c>
    </row>
    <row r="3138" spans="1:3" x14ac:dyDescent="0.2">
      <c r="A3138" s="514" t="s">
        <v>5502</v>
      </c>
      <c r="B3138" s="517" t="s">
        <v>5503</v>
      </c>
      <c r="C3138" s="518">
        <v>0</v>
      </c>
    </row>
    <row r="3139" spans="1:3" x14ac:dyDescent="0.2">
      <c r="A3139" s="514" t="s">
        <v>5504</v>
      </c>
      <c r="B3139" s="517" t="s">
        <v>5503</v>
      </c>
      <c r="C3139" s="518">
        <v>0</v>
      </c>
    </row>
    <row r="3140" spans="1:3" x14ac:dyDescent="0.2">
      <c r="A3140" s="514" t="s">
        <v>5505</v>
      </c>
      <c r="B3140" s="517" t="s">
        <v>5503</v>
      </c>
      <c r="C3140" s="518">
        <v>0</v>
      </c>
    </row>
    <row r="3141" spans="1:3" x14ac:dyDescent="0.2">
      <c r="A3141" s="514" t="s">
        <v>5506</v>
      </c>
      <c r="B3141" s="517" t="s">
        <v>5503</v>
      </c>
      <c r="C3141" s="518">
        <v>0</v>
      </c>
    </row>
    <row r="3142" spans="1:3" x14ac:dyDescent="0.2">
      <c r="A3142" s="514" t="s">
        <v>5507</v>
      </c>
      <c r="B3142" s="517" t="s">
        <v>5508</v>
      </c>
      <c r="C3142" s="518">
        <v>0</v>
      </c>
    </row>
    <row r="3143" spans="1:3" x14ac:dyDescent="0.2">
      <c r="A3143" s="514" t="s">
        <v>5509</v>
      </c>
      <c r="B3143" s="517" t="s">
        <v>5508</v>
      </c>
      <c r="C3143" s="518">
        <v>0</v>
      </c>
    </row>
    <row r="3144" spans="1:3" x14ac:dyDescent="0.2">
      <c r="A3144" s="514" t="s">
        <v>5510</v>
      </c>
      <c r="B3144" s="517" t="s">
        <v>5508</v>
      </c>
      <c r="C3144" s="518">
        <v>0</v>
      </c>
    </row>
    <row r="3145" spans="1:3" x14ac:dyDescent="0.2">
      <c r="A3145" s="514" t="s">
        <v>5511</v>
      </c>
      <c r="B3145" s="517" t="s">
        <v>5508</v>
      </c>
      <c r="C3145" s="518">
        <v>0</v>
      </c>
    </row>
    <row r="3146" spans="1:3" x14ac:dyDescent="0.2">
      <c r="A3146" s="514" t="s">
        <v>5512</v>
      </c>
      <c r="B3146" s="517" t="s">
        <v>5508</v>
      </c>
      <c r="C3146" s="518">
        <v>0</v>
      </c>
    </row>
    <row r="3147" spans="1:3" x14ac:dyDescent="0.2">
      <c r="A3147" s="514" t="s">
        <v>5513</v>
      </c>
      <c r="B3147" s="517" t="s">
        <v>5508</v>
      </c>
      <c r="C3147" s="518">
        <v>0</v>
      </c>
    </row>
    <row r="3148" spans="1:3" x14ac:dyDescent="0.2">
      <c r="A3148" s="514" t="s">
        <v>5514</v>
      </c>
      <c r="B3148" s="517" t="s">
        <v>5508</v>
      </c>
      <c r="C3148" s="518">
        <v>0</v>
      </c>
    </row>
    <row r="3149" spans="1:3" x14ac:dyDescent="0.2">
      <c r="A3149" s="514" t="s">
        <v>5515</v>
      </c>
      <c r="B3149" s="517" t="s">
        <v>5508</v>
      </c>
      <c r="C3149" s="518">
        <v>0</v>
      </c>
    </row>
    <row r="3150" spans="1:3" x14ac:dyDescent="0.2">
      <c r="A3150" s="514" t="s">
        <v>5516</v>
      </c>
      <c r="B3150" s="517" t="s">
        <v>5508</v>
      </c>
      <c r="C3150" s="518">
        <v>0</v>
      </c>
    </row>
    <row r="3151" spans="1:3" x14ac:dyDescent="0.2">
      <c r="A3151" s="514" t="s">
        <v>5517</v>
      </c>
      <c r="B3151" s="517" t="s">
        <v>5508</v>
      </c>
      <c r="C3151" s="518">
        <v>0</v>
      </c>
    </row>
    <row r="3152" spans="1:3" x14ac:dyDescent="0.2">
      <c r="A3152" s="514" t="s">
        <v>5518</v>
      </c>
      <c r="B3152" s="517" t="s">
        <v>5508</v>
      </c>
      <c r="C3152" s="518">
        <v>0</v>
      </c>
    </row>
    <row r="3153" spans="1:3" x14ac:dyDescent="0.2">
      <c r="A3153" s="514" t="s">
        <v>5519</v>
      </c>
      <c r="B3153" s="517" t="s">
        <v>5520</v>
      </c>
      <c r="C3153" s="518">
        <v>0</v>
      </c>
    </row>
    <row r="3154" spans="1:3" x14ac:dyDescent="0.2">
      <c r="A3154" s="514" t="s">
        <v>5521</v>
      </c>
      <c r="B3154" s="517" t="s">
        <v>5520</v>
      </c>
      <c r="C3154" s="518">
        <v>0</v>
      </c>
    </row>
    <row r="3155" spans="1:3" x14ac:dyDescent="0.2">
      <c r="A3155" s="514" t="s">
        <v>5522</v>
      </c>
      <c r="B3155" s="517" t="s">
        <v>5523</v>
      </c>
      <c r="C3155" s="518">
        <v>0</v>
      </c>
    </row>
    <row r="3156" spans="1:3" x14ac:dyDescent="0.2">
      <c r="A3156" s="514" t="s">
        <v>5524</v>
      </c>
      <c r="B3156" s="517" t="s">
        <v>5523</v>
      </c>
      <c r="C3156" s="518">
        <v>0</v>
      </c>
    </row>
    <row r="3157" spans="1:3" x14ac:dyDescent="0.2">
      <c r="A3157" s="514" t="s">
        <v>5525</v>
      </c>
      <c r="B3157" s="517" t="s">
        <v>5523</v>
      </c>
      <c r="C3157" s="518">
        <v>0</v>
      </c>
    </row>
    <row r="3158" spans="1:3" x14ac:dyDescent="0.2">
      <c r="A3158" s="514" t="s">
        <v>5526</v>
      </c>
      <c r="B3158" s="517" t="s">
        <v>5523</v>
      </c>
      <c r="C3158" s="518">
        <v>0</v>
      </c>
    </row>
    <row r="3159" spans="1:3" x14ac:dyDescent="0.2">
      <c r="A3159" s="514" t="s">
        <v>5527</v>
      </c>
      <c r="B3159" s="517" t="s">
        <v>5523</v>
      </c>
      <c r="C3159" s="518">
        <v>0</v>
      </c>
    </row>
    <row r="3160" spans="1:3" x14ac:dyDescent="0.2">
      <c r="A3160" s="514" t="s">
        <v>5528</v>
      </c>
      <c r="B3160" s="517" t="s">
        <v>5523</v>
      </c>
      <c r="C3160" s="518">
        <v>0</v>
      </c>
    </row>
    <row r="3161" spans="1:3" x14ac:dyDescent="0.2">
      <c r="A3161" s="514" t="s">
        <v>5529</v>
      </c>
      <c r="B3161" s="517" t="s">
        <v>5523</v>
      </c>
      <c r="C3161" s="518">
        <v>0</v>
      </c>
    </row>
    <row r="3162" spans="1:3" x14ac:dyDescent="0.2">
      <c r="A3162" s="514" t="s">
        <v>5530</v>
      </c>
      <c r="B3162" s="517" t="s">
        <v>5523</v>
      </c>
      <c r="C3162" s="518">
        <v>0</v>
      </c>
    </row>
    <row r="3163" spans="1:3" x14ac:dyDescent="0.2">
      <c r="A3163" s="514" t="s">
        <v>5531</v>
      </c>
      <c r="B3163" s="517" t="s">
        <v>5523</v>
      </c>
      <c r="C3163" s="518">
        <v>0</v>
      </c>
    </row>
    <row r="3164" spans="1:3" x14ac:dyDescent="0.2">
      <c r="A3164" s="514" t="s">
        <v>5532</v>
      </c>
      <c r="B3164" s="517" t="s">
        <v>5523</v>
      </c>
      <c r="C3164" s="518">
        <v>0</v>
      </c>
    </row>
    <row r="3165" spans="1:3" x14ac:dyDescent="0.2">
      <c r="A3165" s="514" t="s">
        <v>5533</v>
      </c>
      <c r="B3165" s="517" t="s">
        <v>5523</v>
      </c>
      <c r="C3165" s="518">
        <v>0</v>
      </c>
    </row>
    <row r="3166" spans="1:3" x14ac:dyDescent="0.2">
      <c r="A3166" s="514" t="s">
        <v>5534</v>
      </c>
      <c r="B3166" s="517" t="s">
        <v>5523</v>
      </c>
      <c r="C3166" s="518">
        <v>0</v>
      </c>
    </row>
    <row r="3167" spans="1:3" x14ac:dyDescent="0.2">
      <c r="A3167" s="514" t="s">
        <v>5535</v>
      </c>
      <c r="B3167" s="517" t="s">
        <v>5404</v>
      </c>
      <c r="C3167" s="518">
        <v>0</v>
      </c>
    </row>
    <row r="3168" spans="1:3" x14ac:dyDescent="0.2">
      <c r="A3168" s="514" t="s">
        <v>5536</v>
      </c>
      <c r="B3168" s="517" t="s">
        <v>5404</v>
      </c>
      <c r="C3168" s="518">
        <v>0</v>
      </c>
    </row>
    <row r="3169" spans="1:3" x14ac:dyDescent="0.2">
      <c r="A3169" s="514" t="s">
        <v>5537</v>
      </c>
      <c r="B3169" s="517" t="s">
        <v>5404</v>
      </c>
      <c r="C3169" s="518">
        <v>0</v>
      </c>
    </row>
    <row r="3170" spans="1:3" x14ac:dyDescent="0.2">
      <c r="A3170" s="514" t="s">
        <v>5538</v>
      </c>
      <c r="B3170" s="517" t="s">
        <v>5404</v>
      </c>
      <c r="C3170" s="518">
        <v>0</v>
      </c>
    </row>
    <row r="3171" spans="1:3" x14ac:dyDescent="0.2">
      <c r="A3171" s="514" t="s">
        <v>5539</v>
      </c>
      <c r="B3171" s="517" t="s">
        <v>5404</v>
      </c>
      <c r="C3171" s="518">
        <v>0</v>
      </c>
    </row>
    <row r="3172" spans="1:3" x14ac:dyDescent="0.2">
      <c r="A3172" s="514" t="s">
        <v>5540</v>
      </c>
      <c r="B3172" s="517" t="s">
        <v>5404</v>
      </c>
      <c r="C3172" s="518">
        <v>0</v>
      </c>
    </row>
    <row r="3173" spans="1:3" x14ac:dyDescent="0.2">
      <c r="A3173" s="514" t="s">
        <v>5541</v>
      </c>
      <c r="B3173" s="517" t="s">
        <v>5404</v>
      </c>
      <c r="C3173" s="518">
        <v>0</v>
      </c>
    </row>
    <row r="3174" spans="1:3" x14ac:dyDescent="0.2">
      <c r="A3174" s="514" t="s">
        <v>5542</v>
      </c>
      <c r="B3174" s="517" t="s">
        <v>5404</v>
      </c>
      <c r="C3174" s="518">
        <v>0</v>
      </c>
    </row>
    <row r="3175" spans="1:3" x14ac:dyDescent="0.2">
      <c r="A3175" s="514" t="s">
        <v>5543</v>
      </c>
      <c r="B3175" s="517" t="s">
        <v>5404</v>
      </c>
      <c r="C3175" s="518">
        <v>0</v>
      </c>
    </row>
    <row r="3176" spans="1:3" x14ac:dyDescent="0.2">
      <c r="A3176" s="514" t="s">
        <v>5544</v>
      </c>
      <c r="B3176" s="517" t="s">
        <v>5404</v>
      </c>
      <c r="C3176" s="518">
        <v>0</v>
      </c>
    </row>
    <row r="3177" spans="1:3" x14ac:dyDescent="0.2">
      <c r="A3177" s="514" t="s">
        <v>5545</v>
      </c>
      <c r="B3177" s="517" t="s">
        <v>5404</v>
      </c>
      <c r="C3177" s="518">
        <v>0</v>
      </c>
    </row>
    <row r="3178" spans="1:3" x14ac:dyDescent="0.2">
      <c r="A3178" s="514" t="s">
        <v>5546</v>
      </c>
      <c r="B3178" s="517" t="s">
        <v>5404</v>
      </c>
      <c r="C3178" s="518">
        <v>0</v>
      </c>
    </row>
    <row r="3179" spans="1:3" x14ac:dyDescent="0.2">
      <c r="A3179" s="514" t="s">
        <v>5547</v>
      </c>
      <c r="B3179" s="517" t="s">
        <v>5404</v>
      </c>
      <c r="C3179" s="518">
        <v>0</v>
      </c>
    </row>
    <row r="3180" spans="1:3" x14ac:dyDescent="0.2">
      <c r="A3180" s="514" t="s">
        <v>5548</v>
      </c>
      <c r="B3180" s="517" t="s">
        <v>5404</v>
      </c>
      <c r="C3180" s="518">
        <v>0</v>
      </c>
    </row>
    <row r="3181" spans="1:3" x14ac:dyDescent="0.2">
      <c r="A3181" s="514" t="s">
        <v>5549</v>
      </c>
      <c r="B3181" s="517" t="s">
        <v>5404</v>
      </c>
      <c r="C3181" s="518">
        <v>0</v>
      </c>
    </row>
    <row r="3182" spans="1:3" x14ac:dyDescent="0.2">
      <c r="A3182" s="514" t="s">
        <v>5550</v>
      </c>
      <c r="B3182" s="517" t="s">
        <v>5404</v>
      </c>
      <c r="C3182" s="518">
        <v>0</v>
      </c>
    </row>
    <row r="3183" spans="1:3" x14ac:dyDescent="0.2">
      <c r="A3183" s="514" t="s">
        <v>5551</v>
      </c>
      <c r="B3183" s="517" t="s">
        <v>5404</v>
      </c>
      <c r="C3183" s="518">
        <v>0</v>
      </c>
    </row>
    <row r="3184" spans="1:3" x14ac:dyDescent="0.2">
      <c r="A3184" s="514" t="s">
        <v>5552</v>
      </c>
      <c r="B3184" s="517" t="s">
        <v>5404</v>
      </c>
      <c r="C3184" s="518">
        <v>0</v>
      </c>
    </row>
    <row r="3185" spans="1:3" x14ac:dyDescent="0.2">
      <c r="A3185" s="514" t="s">
        <v>5553</v>
      </c>
      <c r="B3185" s="517" t="s">
        <v>5404</v>
      </c>
      <c r="C3185" s="518">
        <v>0</v>
      </c>
    </row>
    <row r="3186" spans="1:3" x14ac:dyDescent="0.2">
      <c r="A3186" s="514" t="s">
        <v>5554</v>
      </c>
      <c r="B3186" s="517" t="s">
        <v>5404</v>
      </c>
      <c r="C3186" s="518">
        <v>0</v>
      </c>
    </row>
    <row r="3187" spans="1:3" x14ac:dyDescent="0.2">
      <c r="A3187" s="514" t="s">
        <v>5555</v>
      </c>
      <c r="B3187" s="517" t="s">
        <v>5404</v>
      </c>
      <c r="C3187" s="518">
        <v>0</v>
      </c>
    </row>
    <row r="3188" spans="1:3" x14ac:dyDescent="0.2">
      <c r="A3188" s="514" t="s">
        <v>5556</v>
      </c>
      <c r="B3188" s="517" t="s">
        <v>5404</v>
      </c>
      <c r="C3188" s="518">
        <v>0</v>
      </c>
    </row>
    <row r="3189" spans="1:3" x14ac:dyDescent="0.2">
      <c r="A3189" s="514" t="s">
        <v>5557</v>
      </c>
      <c r="B3189" s="517" t="s">
        <v>5404</v>
      </c>
      <c r="C3189" s="518">
        <v>0</v>
      </c>
    </row>
    <row r="3190" spans="1:3" x14ac:dyDescent="0.2">
      <c r="A3190" s="514" t="s">
        <v>5558</v>
      </c>
      <c r="B3190" s="517" t="s">
        <v>5404</v>
      </c>
      <c r="C3190" s="518">
        <v>0</v>
      </c>
    </row>
    <row r="3191" spans="1:3" x14ac:dyDescent="0.2">
      <c r="A3191" s="514" t="s">
        <v>5559</v>
      </c>
      <c r="B3191" s="517" t="s">
        <v>5404</v>
      </c>
      <c r="C3191" s="518">
        <v>0</v>
      </c>
    </row>
    <row r="3192" spans="1:3" x14ac:dyDescent="0.2">
      <c r="A3192" s="514" t="s">
        <v>5560</v>
      </c>
      <c r="B3192" s="517" t="s">
        <v>5404</v>
      </c>
      <c r="C3192" s="518">
        <v>0</v>
      </c>
    </row>
    <row r="3193" spans="1:3" x14ac:dyDescent="0.2">
      <c r="A3193" s="514" t="s">
        <v>5561</v>
      </c>
      <c r="B3193" s="517" t="s">
        <v>5404</v>
      </c>
      <c r="C3193" s="518">
        <v>0</v>
      </c>
    </row>
    <row r="3194" spans="1:3" x14ac:dyDescent="0.2">
      <c r="A3194" s="514" t="s">
        <v>5562</v>
      </c>
      <c r="B3194" s="517" t="s">
        <v>5404</v>
      </c>
      <c r="C3194" s="518">
        <v>0</v>
      </c>
    </row>
    <row r="3195" spans="1:3" x14ac:dyDescent="0.2">
      <c r="A3195" s="514" t="s">
        <v>5563</v>
      </c>
      <c r="B3195" s="517" t="s">
        <v>5404</v>
      </c>
      <c r="C3195" s="518">
        <v>0</v>
      </c>
    </row>
    <row r="3196" spans="1:3" x14ac:dyDescent="0.2">
      <c r="A3196" s="514" t="s">
        <v>5564</v>
      </c>
      <c r="B3196" s="517" t="s">
        <v>5404</v>
      </c>
      <c r="C3196" s="518">
        <v>0</v>
      </c>
    </row>
    <row r="3197" spans="1:3" x14ac:dyDescent="0.2">
      <c r="A3197" s="514" t="s">
        <v>5565</v>
      </c>
      <c r="B3197" s="517" t="s">
        <v>5404</v>
      </c>
      <c r="C3197" s="518">
        <v>0</v>
      </c>
    </row>
    <row r="3198" spans="1:3" x14ac:dyDescent="0.2">
      <c r="A3198" s="514" t="s">
        <v>5566</v>
      </c>
      <c r="B3198" s="517" t="s">
        <v>5404</v>
      </c>
      <c r="C3198" s="518">
        <v>0</v>
      </c>
    </row>
    <row r="3199" spans="1:3" x14ac:dyDescent="0.2">
      <c r="A3199" s="514" t="s">
        <v>5567</v>
      </c>
      <c r="B3199" s="517" t="s">
        <v>5404</v>
      </c>
      <c r="C3199" s="518">
        <v>0</v>
      </c>
    </row>
    <row r="3200" spans="1:3" x14ac:dyDescent="0.2">
      <c r="A3200" s="514" t="s">
        <v>5568</v>
      </c>
      <c r="B3200" s="517" t="s">
        <v>5404</v>
      </c>
      <c r="C3200" s="518">
        <v>0</v>
      </c>
    </row>
    <row r="3201" spans="1:3" x14ac:dyDescent="0.2">
      <c r="A3201" s="514" t="s">
        <v>5569</v>
      </c>
      <c r="B3201" s="517" t="s">
        <v>5404</v>
      </c>
      <c r="C3201" s="518">
        <v>0</v>
      </c>
    </row>
    <row r="3202" spans="1:3" x14ac:dyDescent="0.2">
      <c r="A3202" s="514" t="s">
        <v>5570</v>
      </c>
      <c r="B3202" s="517" t="s">
        <v>5404</v>
      </c>
      <c r="C3202" s="518">
        <v>0</v>
      </c>
    </row>
    <row r="3203" spans="1:3" x14ac:dyDescent="0.2">
      <c r="A3203" s="514" t="s">
        <v>5571</v>
      </c>
      <c r="B3203" s="517" t="s">
        <v>5404</v>
      </c>
      <c r="C3203" s="518">
        <v>0</v>
      </c>
    </row>
    <row r="3204" spans="1:3" x14ac:dyDescent="0.2">
      <c r="A3204" s="514" t="s">
        <v>5572</v>
      </c>
      <c r="B3204" s="517" t="s">
        <v>5404</v>
      </c>
      <c r="C3204" s="518">
        <v>0</v>
      </c>
    </row>
    <row r="3205" spans="1:3" x14ac:dyDescent="0.2">
      <c r="A3205" s="514" t="s">
        <v>5573</v>
      </c>
      <c r="B3205" s="517" t="s">
        <v>5445</v>
      </c>
      <c r="C3205" s="518">
        <v>0</v>
      </c>
    </row>
    <row r="3206" spans="1:3" x14ac:dyDescent="0.2">
      <c r="A3206" s="514" t="s">
        <v>5574</v>
      </c>
      <c r="B3206" s="517" t="s">
        <v>5523</v>
      </c>
      <c r="C3206" s="518">
        <v>0</v>
      </c>
    </row>
    <row r="3207" spans="1:3" x14ac:dyDescent="0.2">
      <c r="A3207" s="514" t="s">
        <v>5575</v>
      </c>
      <c r="B3207" s="517" t="s">
        <v>5523</v>
      </c>
      <c r="C3207" s="518">
        <v>0</v>
      </c>
    </row>
    <row r="3208" spans="1:3" x14ac:dyDescent="0.2">
      <c r="A3208" s="514" t="s">
        <v>5576</v>
      </c>
      <c r="B3208" s="517" t="s">
        <v>5523</v>
      </c>
      <c r="C3208" s="518">
        <v>0</v>
      </c>
    </row>
    <row r="3209" spans="1:3" x14ac:dyDescent="0.2">
      <c r="A3209" s="514" t="s">
        <v>5577</v>
      </c>
      <c r="B3209" s="517" t="s">
        <v>5523</v>
      </c>
      <c r="C3209" s="518">
        <v>0</v>
      </c>
    </row>
    <row r="3210" spans="1:3" x14ac:dyDescent="0.2">
      <c r="A3210" s="514" t="s">
        <v>5578</v>
      </c>
      <c r="B3210" s="517" t="s">
        <v>5523</v>
      </c>
      <c r="C3210" s="518">
        <v>0</v>
      </c>
    </row>
    <row r="3211" spans="1:3" x14ac:dyDescent="0.2">
      <c r="A3211" s="514" t="s">
        <v>5579</v>
      </c>
      <c r="B3211" s="517" t="s">
        <v>5523</v>
      </c>
      <c r="C3211" s="518">
        <v>0</v>
      </c>
    </row>
    <row r="3212" spans="1:3" x14ac:dyDescent="0.2">
      <c r="A3212" s="514" t="s">
        <v>5580</v>
      </c>
      <c r="B3212" s="517" t="s">
        <v>5523</v>
      </c>
      <c r="C3212" s="518">
        <v>0</v>
      </c>
    </row>
    <row r="3213" spans="1:3" x14ac:dyDescent="0.2">
      <c r="A3213" s="514" t="s">
        <v>5581</v>
      </c>
      <c r="B3213" s="517" t="s">
        <v>5523</v>
      </c>
      <c r="C3213" s="518">
        <v>0</v>
      </c>
    </row>
    <row r="3214" spans="1:3" x14ac:dyDescent="0.2">
      <c r="A3214" s="514" t="s">
        <v>5582</v>
      </c>
      <c r="B3214" s="517" t="s">
        <v>5523</v>
      </c>
      <c r="C3214" s="518">
        <v>0</v>
      </c>
    </row>
    <row r="3215" spans="1:3" x14ac:dyDescent="0.2">
      <c r="A3215" s="514" t="s">
        <v>5583</v>
      </c>
      <c r="B3215" s="517" t="s">
        <v>5523</v>
      </c>
      <c r="C3215" s="518">
        <v>0</v>
      </c>
    </row>
    <row r="3216" spans="1:3" x14ac:dyDescent="0.2">
      <c r="A3216" s="514" t="s">
        <v>5584</v>
      </c>
      <c r="B3216" s="517" t="s">
        <v>5523</v>
      </c>
      <c r="C3216" s="518">
        <v>0</v>
      </c>
    </row>
    <row r="3217" spans="1:3" x14ac:dyDescent="0.2">
      <c r="A3217" s="514" t="s">
        <v>5585</v>
      </c>
      <c r="B3217" s="517" t="s">
        <v>5523</v>
      </c>
      <c r="C3217" s="518">
        <v>0</v>
      </c>
    </row>
    <row r="3218" spans="1:3" x14ac:dyDescent="0.2">
      <c r="A3218" s="514" t="s">
        <v>5586</v>
      </c>
      <c r="B3218" s="517" t="s">
        <v>5523</v>
      </c>
      <c r="C3218" s="518">
        <v>0</v>
      </c>
    </row>
    <row r="3219" spans="1:3" x14ac:dyDescent="0.2">
      <c r="A3219" s="514" t="s">
        <v>5587</v>
      </c>
      <c r="B3219" s="517" t="s">
        <v>5523</v>
      </c>
      <c r="C3219" s="518">
        <v>0</v>
      </c>
    </row>
    <row r="3220" spans="1:3" x14ac:dyDescent="0.2">
      <c r="A3220" s="514" t="s">
        <v>5588</v>
      </c>
      <c r="B3220" s="517" t="s">
        <v>5523</v>
      </c>
      <c r="C3220" s="518">
        <v>0</v>
      </c>
    </row>
    <row r="3221" spans="1:3" x14ac:dyDescent="0.2">
      <c r="A3221" s="514" t="s">
        <v>5589</v>
      </c>
      <c r="B3221" s="517" t="s">
        <v>5523</v>
      </c>
      <c r="C3221" s="518">
        <v>0</v>
      </c>
    </row>
    <row r="3222" spans="1:3" x14ac:dyDescent="0.2">
      <c r="A3222" s="514" t="s">
        <v>5590</v>
      </c>
      <c r="B3222" s="517" t="s">
        <v>5523</v>
      </c>
      <c r="C3222" s="518">
        <v>0</v>
      </c>
    </row>
    <row r="3223" spans="1:3" x14ac:dyDescent="0.2">
      <c r="A3223" s="514" t="s">
        <v>5591</v>
      </c>
      <c r="B3223" s="517" t="s">
        <v>5523</v>
      </c>
      <c r="C3223" s="518">
        <v>0</v>
      </c>
    </row>
    <row r="3224" spans="1:3" x14ac:dyDescent="0.2">
      <c r="A3224" s="514" t="s">
        <v>5592</v>
      </c>
      <c r="B3224" s="517" t="s">
        <v>5523</v>
      </c>
      <c r="C3224" s="518">
        <v>0</v>
      </c>
    </row>
    <row r="3225" spans="1:3" x14ac:dyDescent="0.2">
      <c r="A3225" s="514" t="s">
        <v>5593</v>
      </c>
      <c r="B3225" s="517" t="s">
        <v>5523</v>
      </c>
      <c r="C3225" s="518">
        <v>0</v>
      </c>
    </row>
    <row r="3226" spans="1:3" x14ac:dyDescent="0.2">
      <c r="A3226" s="514" t="s">
        <v>5594</v>
      </c>
      <c r="B3226" s="517" t="s">
        <v>5523</v>
      </c>
      <c r="C3226" s="518">
        <v>0</v>
      </c>
    </row>
    <row r="3227" spans="1:3" x14ac:dyDescent="0.2">
      <c r="A3227" s="514" t="s">
        <v>5595</v>
      </c>
      <c r="B3227" s="517" t="s">
        <v>5523</v>
      </c>
      <c r="C3227" s="518">
        <v>0</v>
      </c>
    </row>
    <row r="3228" spans="1:3" x14ac:dyDescent="0.2">
      <c r="A3228" s="514" t="s">
        <v>5596</v>
      </c>
      <c r="B3228" s="517" t="s">
        <v>5523</v>
      </c>
      <c r="C3228" s="518">
        <v>0</v>
      </c>
    </row>
    <row r="3229" spans="1:3" x14ac:dyDescent="0.2">
      <c r="A3229" s="514" t="s">
        <v>5597</v>
      </c>
      <c r="B3229" s="517" t="s">
        <v>5523</v>
      </c>
      <c r="C3229" s="518">
        <v>0</v>
      </c>
    </row>
    <row r="3230" spans="1:3" x14ac:dyDescent="0.2">
      <c r="A3230" s="514" t="s">
        <v>5598</v>
      </c>
      <c r="B3230" s="517" t="s">
        <v>5523</v>
      </c>
      <c r="C3230" s="518">
        <v>0</v>
      </c>
    </row>
    <row r="3231" spans="1:3" x14ac:dyDescent="0.2">
      <c r="A3231" s="514" t="s">
        <v>5599</v>
      </c>
      <c r="B3231" s="517" t="s">
        <v>5523</v>
      </c>
      <c r="C3231" s="518">
        <v>0</v>
      </c>
    </row>
    <row r="3232" spans="1:3" x14ac:dyDescent="0.2">
      <c r="A3232" s="514" t="s">
        <v>5600</v>
      </c>
      <c r="B3232" s="517" t="s">
        <v>5523</v>
      </c>
      <c r="C3232" s="518">
        <v>0</v>
      </c>
    </row>
    <row r="3233" spans="1:3" x14ac:dyDescent="0.2">
      <c r="A3233" s="514" t="s">
        <v>5601</v>
      </c>
      <c r="B3233" s="517" t="s">
        <v>5523</v>
      </c>
      <c r="C3233" s="518">
        <v>0</v>
      </c>
    </row>
    <row r="3234" spans="1:3" x14ac:dyDescent="0.2">
      <c r="A3234" s="514" t="s">
        <v>5602</v>
      </c>
      <c r="B3234" s="517" t="s">
        <v>5523</v>
      </c>
      <c r="C3234" s="518">
        <v>0</v>
      </c>
    </row>
    <row r="3235" spans="1:3" x14ac:dyDescent="0.2">
      <c r="A3235" s="514" t="s">
        <v>5603</v>
      </c>
      <c r="B3235" s="517" t="s">
        <v>5523</v>
      </c>
      <c r="C3235" s="518">
        <v>0</v>
      </c>
    </row>
    <row r="3236" spans="1:3" x14ac:dyDescent="0.2">
      <c r="A3236" s="514" t="s">
        <v>5604</v>
      </c>
      <c r="B3236" s="517" t="s">
        <v>5523</v>
      </c>
      <c r="C3236" s="518">
        <v>0</v>
      </c>
    </row>
    <row r="3237" spans="1:3" x14ac:dyDescent="0.2">
      <c r="A3237" s="514" t="s">
        <v>5605</v>
      </c>
      <c r="B3237" s="517" t="s">
        <v>5523</v>
      </c>
      <c r="C3237" s="518">
        <v>0</v>
      </c>
    </row>
    <row r="3238" spans="1:3" x14ac:dyDescent="0.2">
      <c r="A3238" s="514" t="s">
        <v>5606</v>
      </c>
      <c r="B3238" s="517" t="s">
        <v>5523</v>
      </c>
      <c r="C3238" s="518">
        <v>0</v>
      </c>
    </row>
    <row r="3239" spans="1:3" x14ac:dyDescent="0.2">
      <c r="A3239" s="514" t="s">
        <v>5607</v>
      </c>
      <c r="B3239" s="517" t="s">
        <v>5523</v>
      </c>
      <c r="C3239" s="518">
        <v>0</v>
      </c>
    </row>
    <row r="3240" spans="1:3" x14ac:dyDescent="0.2">
      <c r="A3240" s="514" t="s">
        <v>5608</v>
      </c>
      <c r="B3240" s="517" t="s">
        <v>5523</v>
      </c>
      <c r="C3240" s="518">
        <v>0</v>
      </c>
    </row>
    <row r="3241" spans="1:3" x14ac:dyDescent="0.2">
      <c r="A3241" s="514" t="s">
        <v>5609</v>
      </c>
      <c r="B3241" s="517" t="s">
        <v>5523</v>
      </c>
      <c r="C3241" s="518">
        <v>0</v>
      </c>
    </row>
    <row r="3242" spans="1:3" x14ac:dyDescent="0.2">
      <c r="A3242" s="514" t="s">
        <v>5610</v>
      </c>
      <c r="B3242" s="517" t="s">
        <v>5523</v>
      </c>
      <c r="C3242" s="518">
        <v>0</v>
      </c>
    </row>
    <row r="3243" spans="1:3" x14ac:dyDescent="0.2">
      <c r="A3243" s="514" t="s">
        <v>5611</v>
      </c>
      <c r="B3243" s="517" t="s">
        <v>5523</v>
      </c>
      <c r="C3243" s="518">
        <v>0</v>
      </c>
    </row>
    <row r="3244" spans="1:3" x14ac:dyDescent="0.2">
      <c r="A3244" s="514" t="s">
        <v>5612</v>
      </c>
      <c r="B3244" s="517" t="s">
        <v>5613</v>
      </c>
      <c r="C3244" s="518">
        <v>0</v>
      </c>
    </row>
    <row r="3245" spans="1:3" x14ac:dyDescent="0.2">
      <c r="A3245" s="514" t="s">
        <v>5614</v>
      </c>
      <c r="B3245" s="517" t="s">
        <v>5613</v>
      </c>
      <c r="C3245" s="518">
        <v>0</v>
      </c>
    </row>
    <row r="3246" spans="1:3" x14ac:dyDescent="0.2">
      <c r="A3246" s="514" t="s">
        <v>5615</v>
      </c>
      <c r="B3246" s="517" t="s">
        <v>5616</v>
      </c>
      <c r="C3246" s="518">
        <v>0</v>
      </c>
    </row>
    <row r="3247" spans="1:3" x14ac:dyDescent="0.2">
      <c r="A3247" s="514" t="s">
        <v>5617</v>
      </c>
      <c r="B3247" s="517" t="s">
        <v>5616</v>
      </c>
      <c r="C3247" s="518">
        <v>0</v>
      </c>
    </row>
    <row r="3248" spans="1:3" x14ac:dyDescent="0.2">
      <c r="A3248" s="514" t="s">
        <v>5618</v>
      </c>
      <c r="B3248" s="517" t="s">
        <v>5619</v>
      </c>
      <c r="C3248" s="518">
        <v>0</v>
      </c>
    </row>
    <row r="3249" spans="1:3" x14ac:dyDescent="0.2">
      <c r="A3249" s="514" t="s">
        <v>5620</v>
      </c>
      <c r="B3249" s="517" t="s">
        <v>5619</v>
      </c>
      <c r="C3249" s="518">
        <v>0</v>
      </c>
    </row>
    <row r="3250" spans="1:3" x14ac:dyDescent="0.2">
      <c r="A3250" s="514" t="s">
        <v>5621</v>
      </c>
      <c r="B3250" s="517" t="s">
        <v>5622</v>
      </c>
      <c r="C3250" s="518">
        <v>0</v>
      </c>
    </row>
    <row r="3251" spans="1:3" x14ac:dyDescent="0.2">
      <c r="A3251" s="514" t="s">
        <v>5623</v>
      </c>
      <c r="B3251" s="517" t="s">
        <v>5624</v>
      </c>
      <c r="C3251" s="518">
        <v>0</v>
      </c>
    </row>
    <row r="3252" spans="1:3" x14ac:dyDescent="0.2">
      <c r="A3252" s="514" t="s">
        <v>5625</v>
      </c>
      <c r="B3252" s="517" t="s">
        <v>5624</v>
      </c>
      <c r="C3252" s="518">
        <v>0</v>
      </c>
    </row>
    <row r="3253" spans="1:3" x14ac:dyDescent="0.2">
      <c r="A3253" s="514" t="s">
        <v>5626</v>
      </c>
      <c r="B3253" s="517" t="s">
        <v>5627</v>
      </c>
      <c r="C3253" s="518">
        <v>0</v>
      </c>
    </row>
    <row r="3254" spans="1:3" x14ac:dyDescent="0.2">
      <c r="A3254" s="514" t="s">
        <v>5628</v>
      </c>
      <c r="B3254" s="517" t="s">
        <v>5627</v>
      </c>
      <c r="C3254" s="518">
        <v>0</v>
      </c>
    </row>
    <row r="3255" spans="1:3" x14ac:dyDescent="0.2">
      <c r="A3255" s="514" t="s">
        <v>5629</v>
      </c>
      <c r="B3255" s="517" t="s">
        <v>5627</v>
      </c>
      <c r="C3255" s="518">
        <v>0</v>
      </c>
    </row>
    <row r="3256" spans="1:3" x14ac:dyDescent="0.2">
      <c r="A3256" s="514" t="s">
        <v>5630</v>
      </c>
      <c r="B3256" s="517" t="s">
        <v>5627</v>
      </c>
      <c r="C3256" s="518">
        <v>0</v>
      </c>
    </row>
    <row r="3257" spans="1:3" x14ac:dyDescent="0.2">
      <c r="A3257" s="514" t="s">
        <v>5631</v>
      </c>
      <c r="B3257" s="517" t="s">
        <v>5627</v>
      </c>
      <c r="C3257" s="518">
        <v>0</v>
      </c>
    </row>
    <row r="3258" spans="1:3" x14ac:dyDescent="0.2">
      <c r="A3258" s="514" t="s">
        <v>5632</v>
      </c>
      <c r="B3258" s="517" t="s">
        <v>5627</v>
      </c>
      <c r="C3258" s="518">
        <v>0</v>
      </c>
    </row>
    <row r="3259" spans="1:3" x14ac:dyDescent="0.2">
      <c r="A3259" s="514" t="s">
        <v>5633</v>
      </c>
      <c r="B3259" s="517" t="s">
        <v>5627</v>
      </c>
      <c r="C3259" s="518">
        <v>0</v>
      </c>
    </row>
    <row r="3260" spans="1:3" x14ac:dyDescent="0.2">
      <c r="A3260" s="514" t="s">
        <v>5634</v>
      </c>
      <c r="B3260" s="517" t="s">
        <v>5627</v>
      </c>
      <c r="C3260" s="518">
        <v>0</v>
      </c>
    </row>
    <row r="3261" spans="1:3" x14ac:dyDescent="0.2">
      <c r="A3261" s="514" t="s">
        <v>5635</v>
      </c>
      <c r="B3261" s="517" t="s">
        <v>5627</v>
      </c>
      <c r="C3261" s="518">
        <v>0</v>
      </c>
    </row>
    <row r="3262" spans="1:3" x14ac:dyDescent="0.2">
      <c r="A3262" s="514" t="s">
        <v>5636</v>
      </c>
      <c r="B3262" s="517" t="s">
        <v>5627</v>
      </c>
      <c r="C3262" s="518">
        <v>0</v>
      </c>
    </row>
    <row r="3263" spans="1:3" x14ac:dyDescent="0.2">
      <c r="A3263" s="514" t="s">
        <v>5637</v>
      </c>
      <c r="B3263" s="517" t="s">
        <v>5638</v>
      </c>
      <c r="C3263" s="518">
        <v>0</v>
      </c>
    </row>
    <row r="3264" spans="1:3" x14ac:dyDescent="0.2">
      <c r="A3264" s="514" t="s">
        <v>5639</v>
      </c>
      <c r="B3264" s="517" t="s">
        <v>5638</v>
      </c>
      <c r="C3264" s="518">
        <v>0</v>
      </c>
    </row>
    <row r="3265" spans="1:3" x14ac:dyDescent="0.2">
      <c r="A3265" s="514" t="s">
        <v>5640</v>
      </c>
      <c r="B3265" s="517" t="s">
        <v>5641</v>
      </c>
      <c r="C3265" s="518">
        <v>0</v>
      </c>
    </row>
    <row r="3266" spans="1:3" x14ac:dyDescent="0.2">
      <c r="A3266" s="514" t="s">
        <v>5642</v>
      </c>
      <c r="B3266" s="517" t="s">
        <v>5523</v>
      </c>
      <c r="C3266" s="518">
        <v>0</v>
      </c>
    </row>
    <row r="3267" spans="1:3" x14ac:dyDescent="0.2">
      <c r="A3267" s="514" t="s">
        <v>5643</v>
      </c>
      <c r="B3267" s="517" t="s">
        <v>5523</v>
      </c>
      <c r="C3267" s="518">
        <v>0</v>
      </c>
    </row>
    <row r="3268" spans="1:3" x14ac:dyDescent="0.2">
      <c r="A3268" s="514" t="s">
        <v>5644</v>
      </c>
      <c r="B3268" s="517" t="s">
        <v>5523</v>
      </c>
      <c r="C3268" s="518">
        <v>0</v>
      </c>
    </row>
    <row r="3269" spans="1:3" x14ac:dyDescent="0.2">
      <c r="A3269" s="514" t="s">
        <v>5645</v>
      </c>
      <c r="B3269" s="517" t="s">
        <v>5523</v>
      </c>
      <c r="C3269" s="518">
        <v>0</v>
      </c>
    </row>
    <row r="3270" spans="1:3" x14ac:dyDescent="0.2">
      <c r="A3270" s="514" t="s">
        <v>5646</v>
      </c>
      <c r="B3270" s="517" t="s">
        <v>5523</v>
      </c>
      <c r="C3270" s="518">
        <v>0</v>
      </c>
    </row>
    <row r="3271" spans="1:3" x14ac:dyDescent="0.2">
      <c r="A3271" s="514" t="s">
        <v>5647</v>
      </c>
      <c r="B3271" s="517" t="s">
        <v>5523</v>
      </c>
      <c r="C3271" s="518">
        <v>0</v>
      </c>
    </row>
    <row r="3272" spans="1:3" x14ac:dyDescent="0.2">
      <c r="A3272" s="514" t="s">
        <v>5648</v>
      </c>
      <c r="B3272" s="517" t="s">
        <v>5523</v>
      </c>
      <c r="C3272" s="518">
        <v>0</v>
      </c>
    </row>
    <row r="3273" spans="1:3" x14ac:dyDescent="0.2">
      <c r="A3273" s="514" t="s">
        <v>5649</v>
      </c>
      <c r="B3273" s="517" t="s">
        <v>5523</v>
      </c>
      <c r="C3273" s="518">
        <v>0</v>
      </c>
    </row>
    <row r="3274" spans="1:3" x14ac:dyDescent="0.2">
      <c r="A3274" s="514" t="s">
        <v>5650</v>
      </c>
      <c r="B3274" s="517" t="s">
        <v>5523</v>
      </c>
      <c r="C3274" s="518">
        <v>0</v>
      </c>
    </row>
    <row r="3275" spans="1:3" x14ac:dyDescent="0.2">
      <c r="A3275" s="514" t="s">
        <v>5651</v>
      </c>
      <c r="B3275" s="517" t="s">
        <v>5523</v>
      </c>
      <c r="C3275" s="518">
        <v>0</v>
      </c>
    </row>
    <row r="3276" spans="1:3" x14ac:dyDescent="0.2">
      <c r="A3276" s="514" t="s">
        <v>5652</v>
      </c>
      <c r="B3276" s="517" t="s">
        <v>5523</v>
      </c>
      <c r="C3276" s="518">
        <v>0</v>
      </c>
    </row>
    <row r="3277" spans="1:3" x14ac:dyDescent="0.2">
      <c r="A3277" s="514" t="s">
        <v>5653</v>
      </c>
      <c r="B3277" s="517" t="s">
        <v>5523</v>
      </c>
      <c r="C3277" s="518">
        <v>0</v>
      </c>
    </row>
    <row r="3278" spans="1:3" x14ac:dyDescent="0.2">
      <c r="A3278" s="514" t="s">
        <v>5654</v>
      </c>
      <c r="B3278" s="517" t="s">
        <v>5523</v>
      </c>
      <c r="C3278" s="518">
        <v>0</v>
      </c>
    </row>
    <row r="3279" spans="1:3" x14ac:dyDescent="0.2">
      <c r="A3279" s="514" t="s">
        <v>5655</v>
      </c>
      <c r="B3279" s="517" t="s">
        <v>5523</v>
      </c>
      <c r="C3279" s="518">
        <v>0</v>
      </c>
    </row>
    <row r="3280" spans="1:3" x14ac:dyDescent="0.2">
      <c r="A3280" s="514" t="s">
        <v>5656</v>
      </c>
      <c r="B3280" s="517" t="s">
        <v>5523</v>
      </c>
      <c r="C3280" s="518">
        <v>0</v>
      </c>
    </row>
    <row r="3281" spans="1:3" x14ac:dyDescent="0.2">
      <c r="A3281" s="514" t="s">
        <v>5657</v>
      </c>
      <c r="B3281" s="517" t="s">
        <v>5523</v>
      </c>
      <c r="C3281" s="518">
        <v>0</v>
      </c>
    </row>
    <row r="3282" spans="1:3" x14ac:dyDescent="0.2">
      <c r="A3282" s="514" t="s">
        <v>5658</v>
      </c>
      <c r="B3282" s="517" t="s">
        <v>5659</v>
      </c>
      <c r="C3282" s="518">
        <v>0</v>
      </c>
    </row>
    <row r="3283" spans="1:3" x14ac:dyDescent="0.2">
      <c r="A3283" s="514" t="s">
        <v>5660</v>
      </c>
      <c r="B3283" s="517" t="s">
        <v>5659</v>
      </c>
      <c r="C3283" s="518">
        <v>0</v>
      </c>
    </row>
    <row r="3284" spans="1:3" x14ac:dyDescent="0.2">
      <c r="A3284" s="514" t="s">
        <v>5661</v>
      </c>
      <c r="B3284" s="517" t="s">
        <v>5659</v>
      </c>
      <c r="C3284" s="518">
        <v>0</v>
      </c>
    </row>
    <row r="3285" spans="1:3" x14ac:dyDescent="0.2">
      <c r="A3285" s="514" t="s">
        <v>5662</v>
      </c>
      <c r="B3285" s="517" t="s">
        <v>5659</v>
      </c>
      <c r="C3285" s="518">
        <v>0</v>
      </c>
    </row>
    <row r="3286" spans="1:3" x14ac:dyDescent="0.2">
      <c r="A3286" s="514" t="s">
        <v>5663</v>
      </c>
      <c r="B3286" s="517" t="s">
        <v>5659</v>
      </c>
      <c r="C3286" s="518">
        <v>0</v>
      </c>
    </row>
    <row r="3287" spans="1:3" x14ac:dyDescent="0.2">
      <c r="A3287" s="514" t="s">
        <v>5664</v>
      </c>
      <c r="B3287" s="517" t="s">
        <v>5665</v>
      </c>
      <c r="C3287" s="518">
        <v>0</v>
      </c>
    </row>
    <row r="3288" spans="1:3" x14ac:dyDescent="0.2">
      <c r="A3288" s="514" t="s">
        <v>5666</v>
      </c>
      <c r="B3288" s="517" t="s">
        <v>5665</v>
      </c>
      <c r="C3288" s="518">
        <v>0</v>
      </c>
    </row>
    <row r="3289" spans="1:3" x14ac:dyDescent="0.2">
      <c r="A3289" s="514" t="s">
        <v>5667</v>
      </c>
      <c r="B3289" s="517" t="s">
        <v>5665</v>
      </c>
      <c r="C3289" s="518">
        <v>0</v>
      </c>
    </row>
    <row r="3290" spans="1:3" x14ac:dyDescent="0.2">
      <c r="A3290" s="514" t="s">
        <v>5668</v>
      </c>
      <c r="B3290" s="517" t="s">
        <v>5665</v>
      </c>
      <c r="C3290" s="518">
        <v>0</v>
      </c>
    </row>
    <row r="3291" spans="1:3" x14ac:dyDescent="0.2">
      <c r="A3291" s="514" t="s">
        <v>5669</v>
      </c>
      <c r="B3291" s="517" t="s">
        <v>5670</v>
      </c>
      <c r="C3291" s="518">
        <v>0</v>
      </c>
    </row>
    <row r="3292" spans="1:3" x14ac:dyDescent="0.2">
      <c r="A3292" s="514" t="s">
        <v>5671</v>
      </c>
      <c r="B3292" s="517" t="s">
        <v>5670</v>
      </c>
      <c r="C3292" s="518">
        <v>0</v>
      </c>
    </row>
    <row r="3293" spans="1:3" x14ac:dyDescent="0.2">
      <c r="A3293" s="514" t="s">
        <v>5672</v>
      </c>
      <c r="B3293" s="517" t="s">
        <v>5670</v>
      </c>
      <c r="C3293" s="518">
        <v>0</v>
      </c>
    </row>
    <row r="3294" spans="1:3" x14ac:dyDescent="0.2">
      <c r="A3294" s="514" t="s">
        <v>5673</v>
      </c>
      <c r="B3294" s="517" t="s">
        <v>5670</v>
      </c>
      <c r="C3294" s="518">
        <v>0</v>
      </c>
    </row>
    <row r="3295" spans="1:3" x14ac:dyDescent="0.2">
      <c r="A3295" s="514" t="s">
        <v>5674</v>
      </c>
      <c r="B3295" s="517" t="s">
        <v>5670</v>
      </c>
      <c r="C3295" s="518">
        <v>0</v>
      </c>
    </row>
    <row r="3296" spans="1:3" x14ac:dyDescent="0.2">
      <c r="A3296" s="514" t="s">
        <v>5675</v>
      </c>
      <c r="B3296" s="517" t="s">
        <v>5676</v>
      </c>
      <c r="C3296" s="518">
        <v>0</v>
      </c>
    </row>
    <row r="3297" spans="1:3" x14ac:dyDescent="0.2">
      <c r="A3297" s="514" t="s">
        <v>5677</v>
      </c>
      <c r="B3297" s="517" t="s">
        <v>5676</v>
      </c>
      <c r="C3297" s="518">
        <v>0</v>
      </c>
    </row>
    <row r="3298" spans="1:3" x14ac:dyDescent="0.2">
      <c r="A3298" s="514" t="s">
        <v>5678</v>
      </c>
      <c r="B3298" s="517" t="s">
        <v>5676</v>
      </c>
      <c r="C3298" s="518">
        <v>0</v>
      </c>
    </row>
    <row r="3299" spans="1:3" x14ac:dyDescent="0.2">
      <c r="A3299" s="514" t="s">
        <v>5679</v>
      </c>
      <c r="B3299" s="517" t="s">
        <v>5676</v>
      </c>
      <c r="C3299" s="518">
        <v>0</v>
      </c>
    </row>
    <row r="3300" spans="1:3" x14ac:dyDescent="0.2">
      <c r="A3300" s="514" t="s">
        <v>5680</v>
      </c>
      <c r="B3300" s="517" t="s">
        <v>5681</v>
      </c>
      <c r="C3300" s="518">
        <v>0</v>
      </c>
    </row>
    <row r="3301" spans="1:3" x14ac:dyDescent="0.2">
      <c r="A3301" s="514" t="s">
        <v>5682</v>
      </c>
      <c r="B3301" s="517" t="s">
        <v>5681</v>
      </c>
      <c r="C3301" s="518">
        <v>0</v>
      </c>
    </row>
    <row r="3302" spans="1:3" x14ac:dyDescent="0.2">
      <c r="A3302" s="514" t="s">
        <v>5683</v>
      </c>
      <c r="B3302" s="517" t="s">
        <v>5684</v>
      </c>
      <c r="C3302" s="518">
        <v>0</v>
      </c>
    </row>
    <row r="3303" spans="1:3" x14ac:dyDescent="0.2">
      <c r="A3303" s="514" t="s">
        <v>5685</v>
      </c>
      <c r="B3303" s="517" t="s">
        <v>5684</v>
      </c>
      <c r="C3303" s="518">
        <v>0</v>
      </c>
    </row>
    <row r="3304" spans="1:3" x14ac:dyDescent="0.2">
      <c r="A3304" s="514" t="s">
        <v>5686</v>
      </c>
      <c r="B3304" s="517" t="s">
        <v>5687</v>
      </c>
      <c r="C3304" s="518">
        <v>0</v>
      </c>
    </row>
    <row r="3305" spans="1:3" x14ac:dyDescent="0.2">
      <c r="A3305" s="514" t="s">
        <v>5688</v>
      </c>
      <c r="B3305" s="517" t="s">
        <v>5687</v>
      </c>
      <c r="C3305" s="518">
        <v>0</v>
      </c>
    </row>
    <row r="3306" spans="1:3" x14ac:dyDescent="0.2">
      <c r="A3306" s="514" t="s">
        <v>5689</v>
      </c>
      <c r="B3306" s="517" t="s">
        <v>5687</v>
      </c>
      <c r="C3306" s="518">
        <v>0</v>
      </c>
    </row>
    <row r="3307" spans="1:3" x14ac:dyDescent="0.2">
      <c r="A3307" s="514" t="s">
        <v>5690</v>
      </c>
      <c r="B3307" s="517" t="s">
        <v>5687</v>
      </c>
      <c r="C3307" s="518">
        <v>0</v>
      </c>
    </row>
    <row r="3308" spans="1:3" x14ac:dyDescent="0.2">
      <c r="A3308" s="514" t="s">
        <v>5691</v>
      </c>
      <c r="B3308" s="517" t="s">
        <v>5692</v>
      </c>
      <c r="C3308" s="518">
        <v>0</v>
      </c>
    </row>
    <row r="3309" spans="1:3" x14ac:dyDescent="0.2">
      <c r="A3309" s="514" t="s">
        <v>5693</v>
      </c>
      <c r="B3309" s="517" t="s">
        <v>5694</v>
      </c>
      <c r="C3309" s="518">
        <v>0</v>
      </c>
    </row>
    <row r="3310" spans="1:3" x14ac:dyDescent="0.2">
      <c r="A3310" s="514" t="s">
        <v>5695</v>
      </c>
      <c r="B3310" s="517" t="s">
        <v>5694</v>
      </c>
      <c r="C3310" s="518">
        <v>0</v>
      </c>
    </row>
    <row r="3311" spans="1:3" x14ac:dyDescent="0.2">
      <c r="A3311" s="514" t="s">
        <v>5696</v>
      </c>
      <c r="B3311" s="517" t="s">
        <v>5694</v>
      </c>
      <c r="C3311" s="518">
        <v>0</v>
      </c>
    </row>
    <row r="3312" spans="1:3" x14ac:dyDescent="0.2">
      <c r="A3312" s="514" t="s">
        <v>5697</v>
      </c>
      <c r="B3312" s="517" t="s">
        <v>5698</v>
      </c>
      <c r="C3312" s="518">
        <v>0</v>
      </c>
    </row>
    <row r="3313" spans="1:3" x14ac:dyDescent="0.2">
      <c r="A3313" s="514" t="s">
        <v>5699</v>
      </c>
      <c r="B3313" s="517" t="s">
        <v>5445</v>
      </c>
      <c r="C3313" s="518">
        <v>0</v>
      </c>
    </row>
    <row r="3314" spans="1:3" x14ac:dyDescent="0.2">
      <c r="A3314" s="514" t="s">
        <v>5700</v>
      </c>
      <c r="B3314" s="517" t="s">
        <v>5445</v>
      </c>
      <c r="C3314" s="518">
        <v>0</v>
      </c>
    </row>
    <row r="3315" spans="1:3" x14ac:dyDescent="0.2">
      <c r="A3315" s="514" t="s">
        <v>5701</v>
      </c>
      <c r="B3315" s="517" t="s">
        <v>5445</v>
      </c>
      <c r="C3315" s="518">
        <v>0</v>
      </c>
    </row>
    <row r="3316" spans="1:3" x14ac:dyDescent="0.2">
      <c r="A3316" s="514" t="s">
        <v>5702</v>
      </c>
      <c r="B3316" s="517" t="s">
        <v>5445</v>
      </c>
      <c r="C3316" s="518">
        <v>0</v>
      </c>
    </row>
    <row r="3317" spans="1:3" x14ac:dyDescent="0.2">
      <c r="A3317" s="514" t="s">
        <v>5703</v>
      </c>
      <c r="B3317" s="517" t="s">
        <v>5445</v>
      </c>
      <c r="C3317" s="518">
        <v>0</v>
      </c>
    </row>
    <row r="3318" spans="1:3" x14ac:dyDescent="0.2">
      <c r="A3318" s="514" t="s">
        <v>5704</v>
      </c>
      <c r="B3318" s="517" t="s">
        <v>5445</v>
      </c>
      <c r="C3318" s="518">
        <v>0</v>
      </c>
    </row>
    <row r="3319" spans="1:3" x14ac:dyDescent="0.2">
      <c r="A3319" s="514" t="s">
        <v>5705</v>
      </c>
      <c r="B3319" s="517" t="s">
        <v>5659</v>
      </c>
      <c r="C3319" s="518">
        <v>0</v>
      </c>
    </row>
    <row r="3320" spans="1:3" x14ac:dyDescent="0.2">
      <c r="A3320" s="514" t="s">
        <v>5706</v>
      </c>
      <c r="B3320" s="517" t="s">
        <v>5523</v>
      </c>
      <c r="C3320" s="518">
        <v>0</v>
      </c>
    </row>
    <row r="3321" spans="1:3" x14ac:dyDescent="0.2">
      <c r="A3321" s="514" t="s">
        <v>5707</v>
      </c>
      <c r="B3321" s="517" t="s">
        <v>5523</v>
      </c>
      <c r="C3321" s="518">
        <v>0</v>
      </c>
    </row>
    <row r="3322" spans="1:3" x14ac:dyDescent="0.2">
      <c r="A3322" s="514" t="s">
        <v>5708</v>
      </c>
      <c r="B3322" s="517" t="s">
        <v>5523</v>
      </c>
      <c r="C3322" s="518">
        <v>0</v>
      </c>
    </row>
    <row r="3323" spans="1:3" x14ac:dyDescent="0.2">
      <c r="A3323" s="514" t="s">
        <v>5709</v>
      </c>
      <c r="B3323" s="517" t="s">
        <v>5523</v>
      </c>
      <c r="C3323" s="518">
        <v>0</v>
      </c>
    </row>
    <row r="3324" spans="1:3" x14ac:dyDescent="0.2">
      <c r="A3324" s="514" t="s">
        <v>5710</v>
      </c>
      <c r="B3324" s="517" t="s">
        <v>5523</v>
      </c>
      <c r="C3324" s="518">
        <v>0</v>
      </c>
    </row>
    <row r="3325" spans="1:3" x14ac:dyDescent="0.2">
      <c r="A3325" s="514" t="s">
        <v>5711</v>
      </c>
      <c r="B3325" s="517" t="s">
        <v>5523</v>
      </c>
      <c r="C3325" s="518">
        <v>0</v>
      </c>
    </row>
    <row r="3326" spans="1:3" x14ac:dyDescent="0.2">
      <c r="A3326" s="514" t="s">
        <v>5712</v>
      </c>
      <c r="B3326" s="517" t="s">
        <v>5523</v>
      </c>
      <c r="C3326" s="518">
        <v>0</v>
      </c>
    </row>
    <row r="3327" spans="1:3" x14ac:dyDescent="0.2">
      <c r="A3327" s="514" t="s">
        <v>5713</v>
      </c>
      <c r="B3327" s="517" t="s">
        <v>5523</v>
      </c>
      <c r="C3327" s="518">
        <v>0</v>
      </c>
    </row>
    <row r="3328" spans="1:3" x14ac:dyDescent="0.2">
      <c r="A3328" s="514" t="s">
        <v>5714</v>
      </c>
      <c r="B3328" s="517" t="s">
        <v>5477</v>
      </c>
      <c r="C3328" s="518">
        <v>0</v>
      </c>
    </row>
    <row r="3329" spans="1:3" x14ac:dyDescent="0.2">
      <c r="A3329" s="514" t="s">
        <v>5715</v>
      </c>
      <c r="B3329" s="517" t="s">
        <v>5477</v>
      </c>
      <c r="C3329" s="518">
        <v>0</v>
      </c>
    </row>
    <row r="3330" spans="1:3" x14ac:dyDescent="0.2">
      <c r="A3330" s="514" t="s">
        <v>5716</v>
      </c>
      <c r="B3330" s="517" t="s">
        <v>5477</v>
      </c>
      <c r="C3330" s="518">
        <v>0</v>
      </c>
    </row>
    <row r="3331" spans="1:3" x14ac:dyDescent="0.2">
      <c r="A3331" s="514" t="s">
        <v>5717</v>
      </c>
      <c r="B3331" s="517" t="s">
        <v>5477</v>
      </c>
      <c r="C3331" s="518">
        <v>0</v>
      </c>
    </row>
    <row r="3332" spans="1:3" x14ac:dyDescent="0.2">
      <c r="A3332" s="514" t="s">
        <v>5718</v>
      </c>
      <c r="B3332" s="517" t="s">
        <v>5477</v>
      </c>
      <c r="C3332" s="518">
        <v>0</v>
      </c>
    </row>
    <row r="3333" spans="1:3" x14ac:dyDescent="0.2">
      <c r="A3333" s="514" t="s">
        <v>5719</v>
      </c>
      <c r="B3333" s="517" t="s">
        <v>5477</v>
      </c>
      <c r="C3333" s="518">
        <v>0</v>
      </c>
    </row>
    <row r="3334" spans="1:3" x14ac:dyDescent="0.2">
      <c r="A3334" s="514" t="s">
        <v>5720</v>
      </c>
      <c r="B3334" s="517" t="s">
        <v>5477</v>
      </c>
      <c r="C3334" s="518">
        <v>0</v>
      </c>
    </row>
    <row r="3335" spans="1:3" x14ac:dyDescent="0.2">
      <c r="A3335" s="514" t="s">
        <v>5721</v>
      </c>
      <c r="B3335" s="517" t="s">
        <v>5477</v>
      </c>
      <c r="C3335" s="518">
        <v>0</v>
      </c>
    </row>
    <row r="3336" spans="1:3" x14ac:dyDescent="0.2">
      <c r="A3336" s="514" t="s">
        <v>5722</v>
      </c>
      <c r="B3336" s="517" t="s">
        <v>5477</v>
      </c>
      <c r="C3336" s="518">
        <v>0</v>
      </c>
    </row>
    <row r="3337" spans="1:3" x14ac:dyDescent="0.2">
      <c r="A3337" s="514" t="s">
        <v>5723</v>
      </c>
      <c r="B3337" s="517" t="s">
        <v>5659</v>
      </c>
      <c r="C3337" s="518">
        <v>0</v>
      </c>
    </row>
    <row r="3338" spans="1:3" x14ac:dyDescent="0.2">
      <c r="A3338" s="514" t="s">
        <v>5724</v>
      </c>
      <c r="B3338" s="517" t="s">
        <v>5659</v>
      </c>
      <c r="C3338" s="518">
        <v>0</v>
      </c>
    </row>
    <row r="3339" spans="1:3" x14ac:dyDescent="0.2">
      <c r="A3339" s="514" t="s">
        <v>5725</v>
      </c>
      <c r="B3339" s="517" t="s">
        <v>5659</v>
      </c>
      <c r="C3339" s="518">
        <v>0</v>
      </c>
    </row>
    <row r="3340" spans="1:3" x14ac:dyDescent="0.2">
      <c r="A3340" s="514" t="s">
        <v>5726</v>
      </c>
      <c r="B3340" s="517" t="s">
        <v>5659</v>
      </c>
      <c r="C3340" s="518">
        <v>0</v>
      </c>
    </row>
    <row r="3341" spans="1:3" x14ac:dyDescent="0.2">
      <c r="A3341" s="514" t="s">
        <v>5727</v>
      </c>
      <c r="B3341" s="517" t="s">
        <v>5659</v>
      </c>
      <c r="C3341" s="518">
        <v>0</v>
      </c>
    </row>
    <row r="3342" spans="1:3" x14ac:dyDescent="0.2">
      <c r="A3342" s="514" t="s">
        <v>5728</v>
      </c>
      <c r="B3342" s="517" t="s">
        <v>5659</v>
      </c>
      <c r="C3342" s="518">
        <v>0</v>
      </c>
    </row>
    <row r="3343" spans="1:3" x14ac:dyDescent="0.2">
      <c r="A3343" s="514" t="s">
        <v>5729</v>
      </c>
      <c r="B3343" s="517" t="s">
        <v>5659</v>
      </c>
      <c r="C3343" s="518">
        <v>0</v>
      </c>
    </row>
    <row r="3344" spans="1:3" x14ac:dyDescent="0.2">
      <c r="A3344" s="514" t="s">
        <v>5730</v>
      </c>
      <c r="B3344" s="517" t="s">
        <v>5659</v>
      </c>
      <c r="C3344" s="518">
        <v>0</v>
      </c>
    </row>
    <row r="3345" spans="1:3" x14ac:dyDescent="0.2">
      <c r="A3345" s="514" t="s">
        <v>5731</v>
      </c>
      <c r="B3345" s="517" t="s">
        <v>5659</v>
      </c>
      <c r="C3345" s="518">
        <v>0</v>
      </c>
    </row>
    <row r="3346" spans="1:3" x14ac:dyDescent="0.2">
      <c r="A3346" s="514" t="s">
        <v>5732</v>
      </c>
      <c r="B3346" s="517" t="s">
        <v>5659</v>
      </c>
      <c r="C3346" s="518">
        <v>0</v>
      </c>
    </row>
    <row r="3347" spans="1:3" x14ac:dyDescent="0.2">
      <c r="A3347" s="514" t="s">
        <v>5733</v>
      </c>
      <c r="B3347" s="517" t="s">
        <v>5659</v>
      </c>
      <c r="C3347" s="518">
        <v>0</v>
      </c>
    </row>
    <row r="3348" spans="1:3" x14ac:dyDescent="0.2">
      <c r="A3348" s="514" t="s">
        <v>5734</v>
      </c>
      <c r="B3348" s="517" t="s">
        <v>5659</v>
      </c>
      <c r="C3348" s="518">
        <v>0</v>
      </c>
    </row>
    <row r="3349" spans="1:3" x14ac:dyDescent="0.2">
      <c r="A3349" s="514" t="s">
        <v>5735</v>
      </c>
      <c r="B3349" s="517" t="s">
        <v>5659</v>
      </c>
      <c r="C3349" s="518">
        <v>0</v>
      </c>
    </row>
    <row r="3350" spans="1:3" x14ac:dyDescent="0.2">
      <c r="A3350" s="514" t="s">
        <v>5736</v>
      </c>
      <c r="B3350" s="517" t="s">
        <v>5659</v>
      </c>
      <c r="C3350" s="518">
        <v>0</v>
      </c>
    </row>
    <row r="3351" spans="1:3" x14ac:dyDescent="0.2">
      <c r="A3351" s="514" t="s">
        <v>5737</v>
      </c>
      <c r="B3351" s="517" t="s">
        <v>5659</v>
      </c>
      <c r="C3351" s="518">
        <v>0</v>
      </c>
    </row>
    <row r="3352" spans="1:3" x14ac:dyDescent="0.2">
      <c r="A3352" s="514" t="s">
        <v>5738</v>
      </c>
      <c r="B3352" s="517" t="s">
        <v>5659</v>
      </c>
      <c r="C3352" s="518">
        <v>0</v>
      </c>
    </row>
    <row r="3353" spans="1:3" x14ac:dyDescent="0.2">
      <c r="A3353" s="514" t="s">
        <v>5739</v>
      </c>
      <c r="B3353" s="517" t="s">
        <v>5659</v>
      </c>
      <c r="C3353" s="518">
        <v>0</v>
      </c>
    </row>
    <row r="3354" spans="1:3" x14ac:dyDescent="0.2">
      <c r="A3354" s="514" t="s">
        <v>5740</v>
      </c>
      <c r="B3354" s="517" t="s">
        <v>5659</v>
      </c>
      <c r="C3354" s="518">
        <v>0</v>
      </c>
    </row>
    <row r="3355" spans="1:3" x14ac:dyDescent="0.2">
      <c r="A3355" s="514" t="s">
        <v>5741</v>
      </c>
      <c r="B3355" s="517" t="s">
        <v>5659</v>
      </c>
      <c r="C3355" s="518">
        <v>0</v>
      </c>
    </row>
    <row r="3356" spans="1:3" x14ac:dyDescent="0.2">
      <c r="A3356" s="514" t="s">
        <v>5742</v>
      </c>
      <c r="B3356" s="517" t="s">
        <v>5659</v>
      </c>
      <c r="C3356" s="518">
        <v>0</v>
      </c>
    </row>
    <row r="3357" spans="1:3" x14ac:dyDescent="0.2">
      <c r="A3357" s="514" t="s">
        <v>5743</v>
      </c>
      <c r="B3357" s="517" t="s">
        <v>5523</v>
      </c>
      <c r="C3357" s="518">
        <v>0</v>
      </c>
    </row>
    <row r="3358" spans="1:3" x14ac:dyDescent="0.2">
      <c r="A3358" s="514" t="s">
        <v>5744</v>
      </c>
      <c r="B3358" s="517" t="s">
        <v>1952</v>
      </c>
      <c r="C3358" s="518">
        <v>0</v>
      </c>
    </row>
    <row r="3359" spans="1:3" x14ac:dyDescent="0.2">
      <c r="A3359" s="514" t="s">
        <v>5745</v>
      </c>
      <c r="B3359" s="517" t="s">
        <v>1952</v>
      </c>
      <c r="C3359" s="518">
        <v>0</v>
      </c>
    </row>
    <row r="3360" spans="1:3" x14ac:dyDescent="0.2">
      <c r="A3360" s="514" t="s">
        <v>5746</v>
      </c>
      <c r="B3360" s="517" t="s">
        <v>1952</v>
      </c>
      <c r="C3360" s="518">
        <v>0</v>
      </c>
    </row>
    <row r="3361" spans="1:3" x14ac:dyDescent="0.2">
      <c r="A3361" s="514" t="s">
        <v>5747</v>
      </c>
      <c r="B3361" s="517" t="s">
        <v>1952</v>
      </c>
      <c r="C3361" s="518">
        <v>0</v>
      </c>
    </row>
    <row r="3362" spans="1:3" x14ac:dyDescent="0.2">
      <c r="A3362" s="514" t="s">
        <v>5748</v>
      </c>
      <c r="B3362" s="517" t="s">
        <v>1952</v>
      </c>
      <c r="C3362" s="518">
        <v>0</v>
      </c>
    </row>
    <row r="3363" spans="1:3" x14ac:dyDescent="0.2">
      <c r="A3363" s="514" t="s">
        <v>5749</v>
      </c>
      <c r="B3363" s="517" t="s">
        <v>1952</v>
      </c>
      <c r="C3363" s="518">
        <v>0</v>
      </c>
    </row>
    <row r="3364" spans="1:3" x14ac:dyDescent="0.2">
      <c r="A3364" s="514" t="s">
        <v>5750</v>
      </c>
      <c r="B3364" s="517" t="s">
        <v>1952</v>
      </c>
      <c r="C3364" s="518">
        <v>0</v>
      </c>
    </row>
    <row r="3365" spans="1:3" x14ac:dyDescent="0.2">
      <c r="A3365" s="514" t="s">
        <v>5751</v>
      </c>
      <c r="B3365" s="517" t="s">
        <v>1952</v>
      </c>
      <c r="C3365" s="518">
        <v>0</v>
      </c>
    </row>
    <row r="3366" spans="1:3" x14ac:dyDescent="0.2">
      <c r="A3366" s="514" t="s">
        <v>5752</v>
      </c>
      <c r="B3366" s="517" t="s">
        <v>1952</v>
      </c>
      <c r="C3366" s="518">
        <v>0</v>
      </c>
    </row>
    <row r="3367" spans="1:3" x14ac:dyDescent="0.2">
      <c r="A3367" s="514" t="s">
        <v>5753</v>
      </c>
      <c r="B3367" s="517" t="s">
        <v>1952</v>
      </c>
      <c r="C3367" s="518">
        <v>0</v>
      </c>
    </row>
    <row r="3368" spans="1:3" x14ac:dyDescent="0.2">
      <c r="A3368" s="514" t="s">
        <v>5754</v>
      </c>
      <c r="B3368" s="517" t="s">
        <v>1952</v>
      </c>
      <c r="C3368" s="518">
        <v>0</v>
      </c>
    </row>
    <row r="3369" spans="1:3" x14ac:dyDescent="0.2">
      <c r="A3369" s="514" t="s">
        <v>5755</v>
      </c>
      <c r="B3369" s="517" t="s">
        <v>1952</v>
      </c>
      <c r="C3369" s="518">
        <v>0</v>
      </c>
    </row>
    <row r="3370" spans="1:3" x14ac:dyDescent="0.2">
      <c r="A3370" s="514" t="s">
        <v>5756</v>
      </c>
      <c r="B3370" s="517" t="s">
        <v>1952</v>
      </c>
      <c r="C3370" s="518">
        <v>0</v>
      </c>
    </row>
    <row r="3371" spans="1:3" x14ac:dyDescent="0.2">
      <c r="A3371" s="514" t="s">
        <v>5757</v>
      </c>
      <c r="B3371" s="517" t="s">
        <v>1952</v>
      </c>
      <c r="C3371" s="518">
        <v>0</v>
      </c>
    </row>
    <row r="3372" spans="1:3" x14ac:dyDescent="0.2">
      <c r="A3372" s="514" t="s">
        <v>5758</v>
      </c>
      <c r="B3372" s="517" t="s">
        <v>1952</v>
      </c>
      <c r="C3372" s="518">
        <v>0</v>
      </c>
    </row>
    <row r="3373" spans="1:3" x14ac:dyDescent="0.2">
      <c r="A3373" s="514" t="s">
        <v>5759</v>
      </c>
      <c r="B3373" s="517" t="s">
        <v>1952</v>
      </c>
      <c r="C3373" s="518">
        <v>0</v>
      </c>
    </row>
    <row r="3374" spans="1:3" x14ac:dyDescent="0.2">
      <c r="A3374" s="514" t="s">
        <v>5760</v>
      </c>
      <c r="B3374" s="517" t="s">
        <v>1952</v>
      </c>
      <c r="C3374" s="518">
        <v>0</v>
      </c>
    </row>
    <row r="3375" spans="1:3" x14ac:dyDescent="0.2">
      <c r="A3375" s="514" t="s">
        <v>5761</v>
      </c>
      <c r="B3375" s="517" t="s">
        <v>1952</v>
      </c>
      <c r="C3375" s="518">
        <v>0</v>
      </c>
    </row>
    <row r="3376" spans="1:3" x14ac:dyDescent="0.2">
      <c r="A3376" s="514" t="s">
        <v>5762</v>
      </c>
      <c r="B3376" s="517" t="s">
        <v>1952</v>
      </c>
      <c r="C3376" s="518">
        <v>0</v>
      </c>
    </row>
    <row r="3377" spans="1:3" x14ac:dyDescent="0.2">
      <c r="A3377" s="514" t="s">
        <v>5763</v>
      </c>
      <c r="B3377" s="517" t="s">
        <v>1952</v>
      </c>
      <c r="C3377" s="518">
        <v>0</v>
      </c>
    </row>
    <row r="3378" spans="1:3" x14ac:dyDescent="0.2">
      <c r="A3378" s="514" t="s">
        <v>5764</v>
      </c>
      <c r="B3378" s="517" t="s">
        <v>1952</v>
      </c>
      <c r="C3378" s="518">
        <v>0</v>
      </c>
    </row>
    <row r="3379" spans="1:3" x14ac:dyDescent="0.2">
      <c r="A3379" s="514" t="s">
        <v>5765</v>
      </c>
      <c r="B3379" s="517" t="s">
        <v>1952</v>
      </c>
      <c r="C3379" s="518">
        <v>0</v>
      </c>
    </row>
    <row r="3380" spans="1:3" x14ac:dyDescent="0.2">
      <c r="A3380" s="514" t="s">
        <v>5766</v>
      </c>
      <c r="B3380" s="517" t="s">
        <v>1952</v>
      </c>
      <c r="C3380" s="518">
        <v>0</v>
      </c>
    </row>
    <row r="3381" spans="1:3" x14ac:dyDescent="0.2">
      <c r="A3381" s="514" t="s">
        <v>5767</v>
      </c>
      <c r="B3381" s="517" t="s">
        <v>1952</v>
      </c>
      <c r="C3381" s="518">
        <v>0</v>
      </c>
    </row>
    <row r="3382" spans="1:3" x14ac:dyDescent="0.2">
      <c r="A3382" s="514" t="s">
        <v>5768</v>
      </c>
      <c r="B3382" s="517" t="s">
        <v>1952</v>
      </c>
      <c r="C3382" s="518">
        <v>0</v>
      </c>
    </row>
    <row r="3383" spans="1:3" x14ac:dyDescent="0.2">
      <c r="A3383" s="514" t="s">
        <v>5769</v>
      </c>
      <c r="B3383" s="517" t="s">
        <v>5770</v>
      </c>
      <c r="C3383" s="518">
        <v>0</v>
      </c>
    </row>
    <row r="3384" spans="1:3" x14ac:dyDescent="0.2">
      <c r="A3384" s="514" t="s">
        <v>5771</v>
      </c>
      <c r="B3384" s="517" t="s">
        <v>5770</v>
      </c>
      <c r="C3384" s="518">
        <v>0</v>
      </c>
    </row>
    <row r="3385" spans="1:3" x14ac:dyDescent="0.2">
      <c r="A3385" s="514" t="s">
        <v>5772</v>
      </c>
      <c r="B3385" s="517" t="s">
        <v>5770</v>
      </c>
      <c r="C3385" s="518">
        <v>0</v>
      </c>
    </row>
    <row r="3386" spans="1:3" x14ac:dyDescent="0.2">
      <c r="A3386" s="514" t="s">
        <v>5773</v>
      </c>
      <c r="B3386" s="517" t="s">
        <v>5770</v>
      </c>
      <c r="C3386" s="518">
        <v>0</v>
      </c>
    </row>
    <row r="3387" spans="1:3" x14ac:dyDescent="0.2">
      <c r="A3387" s="514" t="s">
        <v>5774</v>
      </c>
      <c r="B3387" s="517" t="s">
        <v>5770</v>
      </c>
      <c r="C3387" s="518">
        <v>0</v>
      </c>
    </row>
    <row r="3388" spans="1:3" x14ac:dyDescent="0.2">
      <c r="A3388" s="514" t="s">
        <v>5775</v>
      </c>
      <c r="B3388" s="517" t="s">
        <v>5770</v>
      </c>
      <c r="C3388" s="518">
        <v>0</v>
      </c>
    </row>
    <row r="3389" spans="1:3" x14ac:dyDescent="0.2">
      <c r="A3389" s="514" t="s">
        <v>5776</v>
      </c>
      <c r="B3389" s="517" t="s">
        <v>5777</v>
      </c>
      <c r="C3389" s="518">
        <v>0</v>
      </c>
    </row>
    <row r="3390" spans="1:3" x14ac:dyDescent="0.2">
      <c r="A3390" s="514" t="s">
        <v>5778</v>
      </c>
      <c r="B3390" s="517" t="s">
        <v>5777</v>
      </c>
      <c r="C3390" s="518">
        <v>0</v>
      </c>
    </row>
    <row r="3391" spans="1:3" x14ac:dyDescent="0.2">
      <c r="A3391" s="514" t="s">
        <v>5779</v>
      </c>
      <c r="B3391" s="517" t="s">
        <v>5777</v>
      </c>
      <c r="C3391" s="518">
        <v>0</v>
      </c>
    </row>
    <row r="3392" spans="1:3" x14ac:dyDescent="0.2">
      <c r="A3392" s="514" t="s">
        <v>5780</v>
      </c>
      <c r="B3392" s="517" t="s">
        <v>5777</v>
      </c>
      <c r="C3392" s="518">
        <v>0</v>
      </c>
    </row>
    <row r="3393" spans="1:3" x14ac:dyDescent="0.2">
      <c r="A3393" s="514" t="s">
        <v>5781</v>
      </c>
      <c r="B3393" s="517" t="s">
        <v>5777</v>
      </c>
      <c r="C3393" s="518">
        <v>0</v>
      </c>
    </row>
    <row r="3394" spans="1:3" x14ac:dyDescent="0.2">
      <c r="A3394" s="514" t="s">
        <v>5782</v>
      </c>
      <c r="B3394" s="517" t="s">
        <v>5777</v>
      </c>
      <c r="C3394" s="518">
        <v>0</v>
      </c>
    </row>
    <row r="3395" spans="1:3" x14ac:dyDescent="0.2">
      <c r="A3395" s="514" t="s">
        <v>5783</v>
      </c>
      <c r="B3395" s="517" t="s">
        <v>5784</v>
      </c>
      <c r="C3395" s="518">
        <v>0</v>
      </c>
    </row>
    <row r="3396" spans="1:3" x14ac:dyDescent="0.2">
      <c r="A3396" s="514" t="s">
        <v>5785</v>
      </c>
      <c r="B3396" s="517" t="s">
        <v>5786</v>
      </c>
      <c r="C3396" s="518">
        <v>0</v>
      </c>
    </row>
    <row r="3397" spans="1:3" x14ac:dyDescent="0.2">
      <c r="A3397" s="514" t="s">
        <v>5787</v>
      </c>
      <c r="B3397" s="517" t="s">
        <v>5786</v>
      </c>
      <c r="C3397" s="518">
        <v>0</v>
      </c>
    </row>
    <row r="3398" spans="1:3" x14ac:dyDescent="0.2">
      <c r="A3398" s="514" t="s">
        <v>5788</v>
      </c>
      <c r="B3398" s="517" t="s">
        <v>5789</v>
      </c>
      <c r="C3398" s="518">
        <v>0</v>
      </c>
    </row>
    <row r="3399" spans="1:3" x14ac:dyDescent="0.2">
      <c r="A3399" s="514" t="s">
        <v>5790</v>
      </c>
      <c r="B3399" s="517" t="s">
        <v>5789</v>
      </c>
      <c r="C3399" s="518">
        <v>0</v>
      </c>
    </row>
    <row r="3400" spans="1:3" x14ac:dyDescent="0.2">
      <c r="A3400" s="514" t="s">
        <v>5791</v>
      </c>
      <c r="B3400" s="517" t="s">
        <v>5789</v>
      </c>
      <c r="C3400" s="518">
        <v>0</v>
      </c>
    </row>
    <row r="3401" spans="1:3" x14ac:dyDescent="0.2">
      <c r="A3401" s="514" t="s">
        <v>5792</v>
      </c>
      <c r="B3401" s="517" t="s">
        <v>5789</v>
      </c>
      <c r="C3401" s="518">
        <v>0</v>
      </c>
    </row>
    <row r="3402" spans="1:3" x14ac:dyDescent="0.2">
      <c r="A3402" s="514" t="s">
        <v>5793</v>
      </c>
      <c r="B3402" s="517" t="s">
        <v>5794</v>
      </c>
      <c r="C3402" s="518">
        <v>0</v>
      </c>
    </row>
    <row r="3403" spans="1:3" x14ac:dyDescent="0.2">
      <c r="A3403" s="514" t="s">
        <v>5795</v>
      </c>
      <c r="B3403" s="517" t="s">
        <v>5794</v>
      </c>
      <c r="C3403" s="518">
        <v>0</v>
      </c>
    </row>
    <row r="3404" spans="1:3" x14ac:dyDescent="0.2">
      <c r="A3404" s="514" t="s">
        <v>5796</v>
      </c>
      <c r="B3404" s="517" t="s">
        <v>5794</v>
      </c>
      <c r="C3404" s="518">
        <v>0</v>
      </c>
    </row>
    <row r="3405" spans="1:3" x14ac:dyDescent="0.2">
      <c r="A3405" s="514" t="s">
        <v>5797</v>
      </c>
      <c r="B3405" s="517" t="s">
        <v>5794</v>
      </c>
      <c r="C3405" s="518">
        <v>0</v>
      </c>
    </row>
    <row r="3406" spans="1:3" x14ac:dyDescent="0.2">
      <c r="A3406" s="514" t="s">
        <v>5798</v>
      </c>
      <c r="B3406" s="517" t="s">
        <v>2070</v>
      </c>
      <c r="C3406" s="518">
        <v>0</v>
      </c>
    </row>
    <row r="3407" spans="1:3" x14ac:dyDescent="0.2">
      <c r="A3407" s="514" t="s">
        <v>5799</v>
      </c>
      <c r="B3407" s="517" t="s">
        <v>2070</v>
      </c>
      <c r="C3407" s="518">
        <v>0</v>
      </c>
    </row>
    <row r="3408" spans="1:3" x14ac:dyDescent="0.2">
      <c r="A3408" s="514" t="s">
        <v>5800</v>
      </c>
      <c r="B3408" s="517" t="s">
        <v>5801</v>
      </c>
      <c r="C3408" s="518">
        <v>0</v>
      </c>
    </row>
    <row r="3409" spans="1:3" x14ac:dyDescent="0.2">
      <c r="A3409" s="514" t="s">
        <v>5802</v>
      </c>
      <c r="B3409" s="517" t="s">
        <v>5801</v>
      </c>
      <c r="C3409" s="518">
        <v>0</v>
      </c>
    </row>
    <row r="3410" spans="1:3" x14ac:dyDescent="0.2">
      <c r="A3410" s="514" t="s">
        <v>5803</v>
      </c>
      <c r="B3410" s="517" t="s">
        <v>5801</v>
      </c>
      <c r="C3410" s="518">
        <v>0</v>
      </c>
    </row>
    <row r="3411" spans="1:3" x14ac:dyDescent="0.2">
      <c r="A3411" s="514" t="s">
        <v>5804</v>
      </c>
      <c r="B3411" s="517" t="s">
        <v>5801</v>
      </c>
      <c r="C3411" s="518">
        <v>0</v>
      </c>
    </row>
    <row r="3412" spans="1:3" x14ac:dyDescent="0.2">
      <c r="A3412" s="514" t="s">
        <v>5805</v>
      </c>
      <c r="B3412" s="517" t="s">
        <v>5801</v>
      </c>
      <c r="C3412" s="518">
        <v>0</v>
      </c>
    </row>
    <row r="3413" spans="1:3" x14ac:dyDescent="0.2">
      <c r="A3413" s="514" t="s">
        <v>5806</v>
      </c>
      <c r="B3413" s="517" t="s">
        <v>5807</v>
      </c>
      <c r="C3413" s="518">
        <v>0</v>
      </c>
    </row>
    <row r="3414" spans="1:3" x14ac:dyDescent="0.2">
      <c r="A3414" s="514" t="s">
        <v>5808</v>
      </c>
      <c r="B3414" s="517" t="s">
        <v>5807</v>
      </c>
      <c r="C3414" s="518">
        <v>0</v>
      </c>
    </row>
    <row r="3415" spans="1:3" x14ac:dyDescent="0.2">
      <c r="A3415" s="514" t="s">
        <v>5809</v>
      </c>
      <c r="B3415" s="517" t="s">
        <v>5807</v>
      </c>
      <c r="C3415" s="518">
        <v>0</v>
      </c>
    </row>
    <row r="3416" spans="1:3" x14ac:dyDescent="0.2">
      <c r="A3416" s="514" t="s">
        <v>5810</v>
      </c>
      <c r="B3416" s="517" t="s">
        <v>5807</v>
      </c>
      <c r="C3416" s="518">
        <v>0</v>
      </c>
    </row>
    <row r="3417" spans="1:3" x14ac:dyDescent="0.2">
      <c r="A3417" s="514" t="s">
        <v>5811</v>
      </c>
      <c r="B3417" s="517" t="s">
        <v>5807</v>
      </c>
      <c r="C3417" s="518">
        <v>0</v>
      </c>
    </row>
    <row r="3418" spans="1:3" x14ac:dyDescent="0.2">
      <c r="A3418" s="514" t="s">
        <v>5812</v>
      </c>
      <c r="B3418" s="517" t="s">
        <v>5807</v>
      </c>
      <c r="C3418" s="518">
        <v>0</v>
      </c>
    </row>
    <row r="3419" spans="1:3" x14ac:dyDescent="0.2">
      <c r="A3419" s="514" t="s">
        <v>5813</v>
      </c>
      <c r="B3419" s="517" t="s">
        <v>5807</v>
      </c>
      <c r="C3419" s="518">
        <v>0</v>
      </c>
    </row>
    <row r="3420" spans="1:3" x14ac:dyDescent="0.2">
      <c r="A3420" s="514" t="s">
        <v>5814</v>
      </c>
      <c r="B3420" s="517" t="s">
        <v>5807</v>
      </c>
      <c r="C3420" s="518">
        <v>0</v>
      </c>
    </row>
    <row r="3421" spans="1:3" x14ac:dyDescent="0.2">
      <c r="A3421" s="514" t="s">
        <v>5815</v>
      </c>
      <c r="B3421" s="517" t="s">
        <v>5807</v>
      </c>
      <c r="C3421" s="518">
        <v>0</v>
      </c>
    </row>
    <row r="3422" spans="1:3" x14ac:dyDescent="0.2">
      <c r="A3422" s="514" t="s">
        <v>5816</v>
      </c>
      <c r="B3422" s="517" t="s">
        <v>5807</v>
      </c>
      <c r="C3422" s="518">
        <v>0</v>
      </c>
    </row>
    <row r="3423" spans="1:3" x14ac:dyDescent="0.2">
      <c r="A3423" s="514" t="s">
        <v>5817</v>
      </c>
      <c r="B3423" s="517" t="s">
        <v>5818</v>
      </c>
      <c r="C3423" s="518">
        <v>0</v>
      </c>
    </row>
    <row r="3424" spans="1:3" x14ac:dyDescent="0.2">
      <c r="A3424" s="514" t="s">
        <v>5819</v>
      </c>
      <c r="B3424" s="517" t="s">
        <v>5818</v>
      </c>
      <c r="C3424" s="518">
        <v>0</v>
      </c>
    </row>
    <row r="3425" spans="1:3" x14ac:dyDescent="0.2">
      <c r="A3425" s="514" t="s">
        <v>5820</v>
      </c>
      <c r="B3425" s="517" t="s">
        <v>5818</v>
      </c>
      <c r="C3425" s="518">
        <v>0</v>
      </c>
    </row>
    <row r="3426" spans="1:3" x14ac:dyDescent="0.2">
      <c r="A3426" s="514" t="s">
        <v>5821</v>
      </c>
      <c r="B3426" s="517" t="s">
        <v>5818</v>
      </c>
      <c r="C3426" s="518">
        <v>0</v>
      </c>
    </row>
    <row r="3427" spans="1:3" x14ac:dyDescent="0.2">
      <c r="A3427" s="514" t="s">
        <v>5822</v>
      </c>
      <c r="B3427" s="517" t="s">
        <v>5818</v>
      </c>
      <c r="C3427" s="518">
        <v>0</v>
      </c>
    </row>
    <row r="3428" spans="1:3" x14ac:dyDescent="0.2">
      <c r="A3428" s="514" t="s">
        <v>5823</v>
      </c>
      <c r="B3428" s="517" t="s">
        <v>5818</v>
      </c>
      <c r="C3428" s="518">
        <v>0</v>
      </c>
    </row>
    <row r="3429" spans="1:3" x14ac:dyDescent="0.2">
      <c r="A3429" s="514" t="s">
        <v>5824</v>
      </c>
      <c r="B3429" s="517" t="s">
        <v>5818</v>
      </c>
      <c r="C3429" s="518">
        <v>0</v>
      </c>
    </row>
    <row r="3430" spans="1:3" x14ac:dyDescent="0.2">
      <c r="A3430" s="514" t="s">
        <v>5825</v>
      </c>
      <c r="B3430" s="517" t="s">
        <v>5818</v>
      </c>
      <c r="C3430" s="518">
        <v>0</v>
      </c>
    </row>
    <row r="3431" spans="1:3" x14ac:dyDescent="0.2">
      <c r="A3431" s="514" t="s">
        <v>5826</v>
      </c>
      <c r="B3431" s="517" t="s">
        <v>5784</v>
      </c>
      <c r="C3431" s="518">
        <v>0</v>
      </c>
    </row>
    <row r="3432" spans="1:3" x14ac:dyDescent="0.2">
      <c r="A3432" s="514" t="s">
        <v>5827</v>
      </c>
      <c r="B3432" s="517" t="s">
        <v>5784</v>
      </c>
      <c r="C3432" s="518">
        <v>0</v>
      </c>
    </row>
    <row r="3433" spans="1:3" x14ac:dyDescent="0.2">
      <c r="A3433" s="514" t="s">
        <v>5828</v>
      </c>
      <c r="B3433" s="517" t="s">
        <v>5777</v>
      </c>
      <c r="C3433" s="518">
        <v>0</v>
      </c>
    </row>
    <row r="3434" spans="1:3" x14ac:dyDescent="0.2">
      <c r="A3434" s="514" t="s">
        <v>5829</v>
      </c>
      <c r="B3434" s="517" t="s">
        <v>5830</v>
      </c>
      <c r="C3434" s="518">
        <v>0</v>
      </c>
    </row>
    <row r="3435" spans="1:3" x14ac:dyDescent="0.2">
      <c r="A3435" s="514" t="s">
        <v>5831</v>
      </c>
      <c r="B3435" s="517" t="s">
        <v>5830</v>
      </c>
      <c r="C3435" s="518">
        <v>0</v>
      </c>
    </row>
    <row r="3436" spans="1:3" x14ac:dyDescent="0.2">
      <c r="A3436" s="514" t="s">
        <v>5832</v>
      </c>
      <c r="B3436" s="517" t="s">
        <v>5830</v>
      </c>
      <c r="C3436" s="518">
        <v>0</v>
      </c>
    </row>
    <row r="3437" spans="1:3" x14ac:dyDescent="0.2">
      <c r="A3437" s="514" t="s">
        <v>5833</v>
      </c>
      <c r="B3437" s="517" t="s">
        <v>5830</v>
      </c>
      <c r="C3437" s="518">
        <v>0</v>
      </c>
    </row>
    <row r="3438" spans="1:3" x14ac:dyDescent="0.2">
      <c r="A3438" s="514" t="s">
        <v>5834</v>
      </c>
      <c r="B3438" s="517" t="s">
        <v>5830</v>
      </c>
      <c r="C3438" s="518">
        <v>0</v>
      </c>
    </row>
    <row r="3439" spans="1:3" x14ac:dyDescent="0.2">
      <c r="A3439" s="514" t="s">
        <v>5835</v>
      </c>
      <c r="B3439" s="517" t="s">
        <v>5830</v>
      </c>
      <c r="C3439" s="518">
        <v>0</v>
      </c>
    </row>
    <row r="3440" spans="1:3" x14ac:dyDescent="0.2">
      <c r="A3440" s="514" t="s">
        <v>5836</v>
      </c>
      <c r="B3440" s="517" t="s">
        <v>5830</v>
      </c>
      <c r="C3440" s="518">
        <v>0</v>
      </c>
    </row>
    <row r="3441" spans="1:3" x14ac:dyDescent="0.2">
      <c r="A3441" s="514" t="s">
        <v>5837</v>
      </c>
      <c r="B3441" s="517" t="s">
        <v>5830</v>
      </c>
      <c r="C3441" s="518">
        <v>0</v>
      </c>
    </row>
    <row r="3442" spans="1:3" x14ac:dyDescent="0.2">
      <c r="A3442" s="514" t="s">
        <v>5838</v>
      </c>
      <c r="B3442" s="517" t="s">
        <v>5830</v>
      </c>
      <c r="C3442" s="518">
        <v>0</v>
      </c>
    </row>
    <row r="3443" spans="1:3" x14ac:dyDescent="0.2">
      <c r="A3443" s="514" t="s">
        <v>5839</v>
      </c>
      <c r="B3443" s="517" t="s">
        <v>5830</v>
      </c>
      <c r="C3443" s="518">
        <v>0</v>
      </c>
    </row>
    <row r="3444" spans="1:3" x14ac:dyDescent="0.2">
      <c r="A3444" s="514" t="s">
        <v>5840</v>
      </c>
      <c r="B3444" s="517" t="s">
        <v>5830</v>
      </c>
      <c r="C3444" s="518">
        <v>0</v>
      </c>
    </row>
    <row r="3445" spans="1:3" x14ac:dyDescent="0.2">
      <c r="A3445" s="514" t="s">
        <v>5841</v>
      </c>
      <c r="B3445" s="517" t="s">
        <v>5830</v>
      </c>
      <c r="C3445" s="518">
        <v>0</v>
      </c>
    </row>
    <row r="3446" spans="1:3" x14ac:dyDescent="0.2">
      <c r="A3446" s="514" t="s">
        <v>5842</v>
      </c>
      <c r="B3446" s="517" t="s">
        <v>5830</v>
      </c>
      <c r="C3446" s="518">
        <v>0</v>
      </c>
    </row>
    <row r="3447" spans="1:3" x14ac:dyDescent="0.2">
      <c r="A3447" s="514" t="s">
        <v>5843</v>
      </c>
      <c r="B3447" s="517" t="s">
        <v>5830</v>
      </c>
      <c r="C3447" s="518">
        <v>0</v>
      </c>
    </row>
    <row r="3448" spans="1:3" x14ac:dyDescent="0.2">
      <c r="A3448" s="514" t="s">
        <v>5844</v>
      </c>
      <c r="B3448" s="517" t="s">
        <v>5830</v>
      </c>
      <c r="C3448" s="518">
        <v>0</v>
      </c>
    </row>
    <row r="3449" spans="1:3" x14ac:dyDescent="0.2">
      <c r="A3449" s="514" t="s">
        <v>5845</v>
      </c>
      <c r="B3449" s="517" t="s">
        <v>5830</v>
      </c>
      <c r="C3449" s="518">
        <v>0</v>
      </c>
    </row>
    <row r="3450" spans="1:3" x14ac:dyDescent="0.2">
      <c r="A3450" s="514" t="s">
        <v>5846</v>
      </c>
      <c r="B3450" s="517" t="s">
        <v>5830</v>
      </c>
      <c r="C3450" s="518">
        <v>0</v>
      </c>
    </row>
    <row r="3451" spans="1:3" x14ac:dyDescent="0.2">
      <c r="A3451" s="514" t="s">
        <v>5847</v>
      </c>
      <c r="B3451" s="517" t="s">
        <v>5830</v>
      </c>
      <c r="C3451" s="518">
        <v>0</v>
      </c>
    </row>
    <row r="3452" spans="1:3" x14ac:dyDescent="0.2">
      <c r="A3452" s="514" t="s">
        <v>5848</v>
      </c>
      <c r="B3452" s="517" t="s">
        <v>1952</v>
      </c>
      <c r="C3452" s="518">
        <v>0</v>
      </c>
    </row>
    <row r="3453" spans="1:3" x14ac:dyDescent="0.2">
      <c r="A3453" s="514" t="s">
        <v>5849</v>
      </c>
      <c r="B3453" s="517" t="s">
        <v>1952</v>
      </c>
      <c r="C3453" s="518">
        <v>0</v>
      </c>
    </row>
    <row r="3454" spans="1:3" x14ac:dyDescent="0.2">
      <c r="A3454" s="514" t="s">
        <v>5850</v>
      </c>
      <c r="B3454" s="517" t="s">
        <v>1952</v>
      </c>
      <c r="C3454" s="518">
        <v>0</v>
      </c>
    </row>
    <row r="3455" spans="1:3" x14ac:dyDescent="0.2">
      <c r="A3455" s="514" t="s">
        <v>5851</v>
      </c>
      <c r="B3455" s="517" t="s">
        <v>1952</v>
      </c>
      <c r="C3455" s="518">
        <v>0</v>
      </c>
    </row>
    <row r="3456" spans="1:3" x14ac:dyDescent="0.2">
      <c r="A3456" s="514" t="s">
        <v>5852</v>
      </c>
      <c r="B3456" s="517" t="s">
        <v>1952</v>
      </c>
      <c r="C3456" s="518">
        <v>0</v>
      </c>
    </row>
    <row r="3457" spans="1:3" x14ac:dyDescent="0.2">
      <c r="A3457" s="514" t="s">
        <v>5853</v>
      </c>
      <c r="B3457" s="517" t="s">
        <v>5854</v>
      </c>
      <c r="C3457" s="518">
        <v>0</v>
      </c>
    </row>
    <row r="3458" spans="1:3" x14ac:dyDescent="0.2">
      <c r="A3458" s="514" t="s">
        <v>5855</v>
      </c>
      <c r="B3458" s="517" t="s">
        <v>5854</v>
      </c>
      <c r="C3458" s="518">
        <v>0</v>
      </c>
    </row>
    <row r="3459" spans="1:3" x14ac:dyDescent="0.2">
      <c r="A3459" s="514" t="s">
        <v>5856</v>
      </c>
      <c r="B3459" s="517" t="s">
        <v>5854</v>
      </c>
      <c r="C3459" s="518">
        <v>0</v>
      </c>
    </row>
    <row r="3460" spans="1:3" x14ac:dyDescent="0.2">
      <c r="A3460" s="514" t="s">
        <v>5857</v>
      </c>
      <c r="B3460" s="517" t="s">
        <v>5854</v>
      </c>
      <c r="C3460" s="518">
        <v>0</v>
      </c>
    </row>
    <row r="3461" spans="1:3" x14ac:dyDescent="0.2">
      <c r="A3461" s="514" t="s">
        <v>5858</v>
      </c>
      <c r="B3461" s="517" t="s">
        <v>5859</v>
      </c>
      <c r="C3461" s="518">
        <v>0</v>
      </c>
    </row>
    <row r="3462" spans="1:3" x14ac:dyDescent="0.2">
      <c r="A3462" s="514" t="s">
        <v>5860</v>
      </c>
      <c r="B3462" s="517" t="s">
        <v>5859</v>
      </c>
      <c r="C3462" s="518">
        <v>0</v>
      </c>
    </row>
    <row r="3463" spans="1:3" x14ac:dyDescent="0.2">
      <c r="A3463" s="514" t="s">
        <v>5861</v>
      </c>
      <c r="B3463" s="517" t="s">
        <v>5859</v>
      </c>
      <c r="C3463" s="518">
        <v>0</v>
      </c>
    </row>
    <row r="3464" spans="1:3" x14ac:dyDescent="0.2">
      <c r="A3464" s="514" t="s">
        <v>5862</v>
      </c>
      <c r="B3464" s="517" t="s">
        <v>5859</v>
      </c>
      <c r="C3464" s="518">
        <v>0</v>
      </c>
    </row>
    <row r="3465" spans="1:3" x14ac:dyDescent="0.2">
      <c r="A3465" s="514" t="s">
        <v>5863</v>
      </c>
      <c r="B3465" s="517" t="s">
        <v>5859</v>
      </c>
      <c r="C3465" s="518">
        <v>0</v>
      </c>
    </row>
    <row r="3466" spans="1:3" x14ac:dyDescent="0.2">
      <c r="A3466" s="514" t="s">
        <v>5864</v>
      </c>
      <c r="B3466" s="517" t="s">
        <v>5859</v>
      </c>
      <c r="C3466" s="518">
        <v>0</v>
      </c>
    </row>
    <row r="3467" spans="1:3" x14ac:dyDescent="0.2">
      <c r="A3467" s="514" t="s">
        <v>5865</v>
      </c>
      <c r="B3467" s="517" t="s">
        <v>5866</v>
      </c>
      <c r="C3467" s="518">
        <v>0</v>
      </c>
    </row>
    <row r="3468" spans="1:3" x14ac:dyDescent="0.2">
      <c r="A3468" s="514" t="s">
        <v>5867</v>
      </c>
      <c r="B3468" s="517" t="s">
        <v>5866</v>
      </c>
      <c r="C3468" s="518">
        <v>0</v>
      </c>
    </row>
    <row r="3469" spans="1:3" x14ac:dyDescent="0.2">
      <c r="A3469" s="514" t="s">
        <v>5868</v>
      </c>
      <c r="B3469" s="517" t="s">
        <v>5866</v>
      </c>
      <c r="C3469" s="518">
        <v>0</v>
      </c>
    </row>
    <row r="3470" spans="1:3" x14ac:dyDescent="0.2">
      <c r="A3470" s="514" t="s">
        <v>5869</v>
      </c>
      <c r="B3470" s="517" t="s">
        <v>5866</v>
      </c>
      <c r="C3470" s="518">
        <v>0</v>
      </c>
    </row>
    <row r="3471" spans="1:3" x14ac:dyDescent="0.2">
      <c r="A3471" s="514" t="s">
        <v>5870</v>
      </c>
      <c r="B3471" s="517" t="s">
        <v>5830</v>
      </c>
      <c r="C3471" s="518">
        <v>0</v>
      </c>
    </row>
    <row r="3472" spans="1:3" x14ac:dyDescent="0.2">
      <c r="A3472" s="514" t="s">
        <v>5871</v>
      </c>
      <c r="B3472" s="517" t="s">
        <v>5872</v>
      </c>
      <c r="C3472" s="518">
        <v>0</v>
      </c>
    </row>
    <row r="3473" spans="1:3" x14ac:dyDescent="0.2">
      <c r="A3473" s="514" t="s">
        <v>5873</v>
      </c>
      <c r="B3473" s="517" t="s">
        <v>5874</v>
      </c>
      <c r="C3473" s="518">
        <v>0</v>
      </c>
    </row>
    <row r="3474" spans="1:3" x14ac:dyDescent="0.2">
      <c r="A3474" s="514" t="s">
        <v>5875</v>
      </c>
      <c r="B3474" s="517" t="s">
        <v>5874</v>
      </c>
      <c r="C3474" s="518">
        <v>0</v>
      </c>
    </row>
    <row r="3475" spans="1:3" x14ac:dyDescent="0.2">
      <c r="A3475" s="514" t="s">
        <v>5876</v>
      </c>
      <c r="B3475" s="517" t="s">
        <v>5874</v>
      </c>
      <c r="C3475" s="518">
        <v>0</v>
      </c>
    </row>
    <row r="3476" spans="1:3" x14ac:dyDescent="0.2">
      <c r="A3476" s="514" t="s">
        <v>5877</v>
      </c>
      <c r="B3476" s="517" t="s">
        <v>5874</v>
      </c>
      <c r="C3476" s="518">
        <v>0</v>
      </c>
    </row>
    <row r="3477" spans="1:3" x14ac:dyDescent="0.2">
      <c r="A3477" s="514" t="s">
        <v>5878</v>
      </c>
      <c r="B3477" s="517" t="s">
        <v>5879</v>
      </c>
      <c r="C3477" s="518">
        <v>0</v>
      </c>
    </row>
    <row r="3478" spans="1:3" x14ac:dyDescent="0.2">
      <c r="A3478" s="514" t="s">
        <v>5880</v>
      </c>
      <c r="B3478" s="517" t="s">
        <v>5879</v>
      </c>
      <c r="C3478" s="518">
        <v>0</v>
      </c>
    </row>
    <row r="3479" spans="1:3" x14ac:dyDescent="0.2">
      <c r="A3479" s="514" t="s">
        <v>5881</v>
      </c>
      <c r="B3479" s="517" t="s">
        <v>5879</v>
      </c>
      <c r="C3479" s="518">
        <v>0</v>
      </c>
    </row>
    <row r="3480" spans="1:3" x14ac:dyDescent="0.2">
      <c r="A3480" s="514" t="s">
        <v>5882</v>
      </c>
      <c r="B3480" s="517" t="s">
        <v>5879</v>
      </c>
      <c r="C3480" s="518">
        <v>0</v>
      </c>
    </row>
    <row r="3481" spans="1:3" x14ac:dyDescent="0.2">
      <c r="A3481" s="514" t="s">
        <v>5883</v>
      </c>
      <c r="B3481" s="517" t="s">
        <v>5879</v>
      </c>
      <c r="C3481" s="518">
        <v>0</v>
      </c>
    </row>
    <row r="3482" spans="1:3" x14ac:dyDescent="0.2">
      <c r="A3482" s="514" t="s">
        <v>5884</v>
      </c>
      <c r="B3482" s="517" t="s">
        <v>5885</v>
      </c>
      <c r="C3482" s="518">
        <v>0</v>
      </c>
    </row>
    <row r="3483" spans="1:3" x14ac:dyDescent="0.2">
      <c r="A3483" s="514" t="s">
        <v>5886</v>
      </c>
      <c r="B3483" s="517" t="s">
        <v>5885</v>
      </c>
      <c r="C3483" s="518">
        <v>0</v>
      </c>
    </row>
    <row r="3484" spans="1:3" x14ac:dyDescent="0.2">
      <c r="A3484" s="514" t="s">
        <v>5887</v>
      </c>
      <c r="B3484" s="517" t="s">
        <v>5885</v>
      </c>
      <c r="C3484" s="518">
        <v>0</v>
      </c>
    </row>
    <row r="3485" spans="1:3" x14ac:dyDescent="0.2">
      <c r="A3485" s="514" t="s">
        <v>5888</v>
      </c>
      <c r="B3485" s="517" t="s">
        <v>5885</v>
      </c>
      <c r="C3485" s="518">
        <v>0</v>
      </c>
    </row>
    <row r="3486" spans="1:3" x14ac:dyDescent="0.2">
      <c r="A3486" s="514" t="s">
        <v>5889</v>
      </c>
      <c r="B3486" s="517" t="s">
        <v>5885</v>
      </c>
      <c r="C3486" s="518">
        <v>0</v>
      </c>
    </row>
    <row r="3487" spans="1:3" x14ac:dyDescent="0.2">
      <c r="A3487" s="514" t="s">
        <v>5890</v>
      </c>
      <c r="B3487" s="517" t="s">
        <v>5885</v>
      </c>
      <c r="C3487" s="518">
        <v>0</v>
      </c>
    </row>
    <row r="3488" spans="1:3" x14ac:dyDescent="0.2">
      <c r="A3488" s="514" t="s">
        <v>5891</v>
      </c>
      <c r="B3488" s="517" t="s">
        <v>5892</v>
      </c>
      <c r="C3488" s="518">
        <v>0</v>
      </c>
    </row>
    <row r="3489" spans="1:3" x14ac:dyDescent="0.2">
      <c r="A3489" s="514" t="s">
        <v>5893</v>
      </c>
      <c r="B3489" s="517" t="s">
        <v>5892</v>
      </c>
      <c r="C3489" s="518">
        <v>0</v>
      </c>
    </row>
    <row r="3490" spans="1:3" x14ac:dyDescent="0.2">
      <c r="A3490" s="514" t="s">
        <v>5894</v>
      </c>
      <c r="B3490" s="517" t="s">
        <v>5892</v>
      </c>
      <c r="C3490" s="518">
        <v>0</v>
      </c>
    </row>
    <row r="3491" spans="1:3" x14ac:dyDescent="0.2">
      <c r="A3491" s="514" t="s">
        <v>5895</v>
      </c>
      <c r="B3491" s="517" t="s">
        <v>5892</v>
      </c>
      <c r="C3491" s="518">
        <v>0</v>
      </c>
    </row>
    <row r="3492" spans="1:3" x14ac:dyDescent="0.2">
      <c r="A3492" s="514" t="s">
        <v>5896</v>
      </c>
      <c r="B3492" s="517" t="s">
        <v>5892</v>
      </c>
      <c r="C3492" s="518">
        <v>0</v>
      </c>
    </row>
    <row r="3493" spans="1:3" x14ac:dyDescent="0.2">
      <c r="A3493" s="514" t="s">
        <v>5897</v>
      </c>
      <c r="B3493" s="517" t="s">
        <v>5892</v>
      </c>
      <c r="C3493" s="518">
        <v>0</v>
      </c>
    </row>
    <row r="3494" spans="1:3" x14ac:dyDescent="0.2">
      <c r="A3494" s="514" t="s">
        <v>5898</v>
      </c>
      <c r="B3494" s="517" t="s">
        <v>5892</v>
      </c>
      <c r="C3494" s="518">
        <v>0</v>
      </c>
    </row>
    <row r="3495" spans="1:3" x14ac:dyDescent="0.2">
      <c r="A3495" s="514" t="s">
        <v>5899</v>
      </c>
      <c r="B3495" s="517" t="s">
        <v>5892</v>
      </c>
      <c r="C3495" s="518">
        <v>0</v>
      </c>
    </row>
    <row r="3496" spans="1:3" x14ac:dyDescent="0.2">
      <c r="A3496" s="514" t="s">
        <v>5900</v>
      </c>
      <c r="B3496" s="517" t="s">
        <v>5892</v>
      </c>
      <c r="C3496" s="518">
        <v>0</v>
      </c>
    </row>
    <row r="3497" spans="1:3" x14ac:dyDescent="0.2">
      <c r="A3497" s="514" t="s">
        <v>5901</v>
      </c>
      <c r="B3497" s="517" t="s">
        <v>5892</v>
      </c>
      <c r="C3497" s="518">
        <v>0</v>
      </c>
    </row>
    <row r="3498" spans="1:3" x14ac:dyDescent="0.2">
      <c r="A3498" s="514" t="s">
        <v>5902</v>
      </c>
      <c r="B3498" s="517" t="s">
        <v>5892</v>
      </c>
      <c r="C3498" s="518">
        <v>0</v>
      </c>
    </row>
    <row r="3499" spans="1:3" x14ac:dyDescent="0.2">
      <c r="A3499" s="514" t="s">
        <v>5903</v>
      </c>
      <c r="B3499" s="517" t="s">
        <v>5892</v>
      </c>
      <c r="C3499" s="518">
        <v>0</v>
      </c>
    </row>
    <row r="3500" spans="1:3" x14ac:dyDescent="0.2">
      <c r="A3500" s="514" t="s">
        <v>5904</v>
      </c>
      <c r="B3500" s="517" t="s">
        <v>5892</v>
      </c>
      <c r="C3500" s="518">
        <v>0</v>
      </c>
    </row>
    <row r="3501" spans="1:3" x14ac:dyDescent="0.2">
      <c r="A3501" s="514" t="s">
        <v>5905</v>
      </c>
      <c r="B3501" s="517" t="s">
        <v>5892</v>
      </c>
      <c r="C3501" s="518">
        <v>0</v>
      </c>
    </row>
    <row r="3502" spans="1:3" x14ac:dyDescent="0.2">
      <c r="A3502" s="514" t="s">
        <v>5906</v>
      </c>
      <c r="B3502" s="517" t="s">
        <v>5892</v>
      </c>
      <c r="C3502" s="518">
        <v>0</v>
      </c>
    </row>
    <row r="3503" spans="1:3" x14ac:dyDescent="0.2">
      <c r="A3503" s="514" t="s">
        <v>5907</v>
      </c>
      <c r="B3503" s="517" t="s">
        <v>5892</v>
      </c>
      <c r="C3503" s="518">
        <v>0</v>
      </c>
    </row>
    <row r="3504" spans="1:3" x14ac:dyDescent="0.2">
      <c r="A3504" s="514" t="s">
        <v>5908</v>
      </c>
      <c r="B3504" s="517" t="s">
        <v>5892</v>
      </c>
      <c r="C3504" s="518">
        <v>0</v>
      </c>
    </row>
    <row r="3505" spans="1:3" x14ac:dyDescent="0.2">
      <c r="A3505" s="514" t="s">
        <v>5909</v>
      </c>
      <c r="B3505" s="517" t="s">
        <v>5892</v>
      </c>
      <c r="C3505" s="518">
        <v>0</v>
      </c>
    </row>
    <row r="3506" spans="1:3" x14ac:dyDescent="0.2">
      <c r="A3506" s="514" t="s">
        <v>5910</v>
      </c>
      <c r="B3506" s="517" t="s">
        <v>5892</v>
      </c>
      <c r="C3506" s="518">
        <v>0</v>
      </c>
    </row>
    <row r="3507" spans="1:3" x14ac:dyDescent="0.2">
      <c r="A3507" s="514" t="s">
        <v>5911</v>
      </c>
      <c r="B3507" s="517" t="s">
        <v>5892</v>
      </c>
      <c r="C3507" s="518">
        <v>0</v>
      </c>
    </row>
    <row r="3508" spans="1:3" x14ac:dyDescent="0.2">
      <c r="A3508" s="514" t="s">
        <v>5912</v>
      </c>
      <c r="B3508" s="517" t="s">
        <v>5830</v>
      </c>
      <c r="C3508" s="518">
        <v>0</v>
      </c>
    </row>
    <row r="3509" spans="1:3" x14ac:dyDescent="0.2">
      <c r="A3509" s="514" t="s">
        <v>5913</v>
      </c>
      <c r="B3509" s="517" t="s">
        <v>5914</v>
      </c>
      <c r="C3509" s="518">
        <v>0</v>
      </c>
    </row>
    <row r="3510" spans="1:3" x14ac:dyDescent="0.2">
      <c r="A3510" s="514" t="s">
        <v>5915</v>
      </c>
      <c r="B3510" s="517" t="s">
        <v>5916</v>
      </c>
      <c r="C3510" s="518">
        <v>0</v>
      </c>
    </row>
    <row r="3511" spans="1:3" x14ac:dyDescent="0.2">
      <c r="A3511" s="514" t="s">
        <v>5917</v>
      </c>
      <c r="B3511" s="517" t="s">
        <v>5916</v>
      </c>
      <c r="C3511" s="518">
        <v>0</v>
      </c>
    </row>
    <row r="3512" spans="1:3" x14ac:dyDescent="0.2">
      <c r="A3512" s="514" t="s">
        <v>5918</v>
      </c>
      <c r="B3512" s="517" t="s">
        <v>5916</v>
      </c>
      <c r="C3512" s="518">
        <v>0</v>
      </c>
    </row>
    <row r="3513" spans="1:3" x14ac:dyDescent="0.2">
      <c r="A3513" s="514" t="s">
        <v>5919</v>
      </c>
      <c r="B3513" s="517" t="s">
        <v>5916</v>
      </c>
      <c r="C3513" s="518">
        <v>0</v>
      </c>
    </row>
    <row r="3514" spans="1:3" x14ac:dyDescent="0.2">
      <c r="A3514" s="514" t="s">
        <v>5920</v>
      </c>
      <c r="B3514" s="517" t="s">
        <v>5916</v>
      </c>
      <c r="C3514" s="518">
        <v>0</v>
      </c>
    </row>
    <row r="3515" spans="1:3" x14ac:dyDescent="0.2">
      <c r="A3515" s="514" t="s">
        <v>5921</v>
      </c>
      <c r="B3515" s="517" t="s">
        <v>5916</v>
      </c>
      <c r="C3515" s="518">
        <v>0</v>
      </c>
    </row>
    <row r="3516" spans="1:3" x14ac:dyDescent="0.2">
      <c r="A3516" s="514" t="s">
        <v>5922</v>
      </c>
      <c r="B3516" s="517" t="s">
        <v>5916</v>
      </c>
      <c r="C3516" s="518">
        <v>0</v>
      </c>
    </row>
    <row r="3517" spans="1:3" x14ac:dyDescent="0.2">
      <c r="A3517" s="514" t="s">
        <v>5923</v>
      </c>
      <c r="B3517" s="517" t="s">
        <v>5916</v>
      </c>
      <c r="C3517" s="518">
        <v>0</v>
      </c>
    </row>
    <row r="3518" spans="1:3" x14ac:dyDescent="0.2">
      <c r="A3518" s="514" t="s">
        <v>5924</v>
      </c>
      <c r="B3518" s="517" t="s">
        <v>5916</v>
      </c>
      <c r="C3518" s="518">
        <v>0</v>
      </c>
    </row>
    <row r="3519" spans="1:3" x14ac:dyDescent="0.2">
      <c r="A3519" s="514" t="s">
        <v>5925</v>
      </c>
      <c r="B3519" s="517" t="s">
        <v>5916</v>
      </c>
      <c r="C3519" s="518">
        <v>0</v>
      </c>
    </row>
    <row r="3520" spans="1:3" x14ac:dyDescent="0.2">
      <c r="A3520" s="514" t="s">
        <v>5926</v>
      </c>
      <c r="B3520" s="517" t="s">
        <v>5916</v>
      </c>
      <c r="C3520" s="518">
        <v>0</v>
      </c>
    </row>
    <row r="3521" spans="1:3" x14ac:dyDescent="0.2">
      <c r="A3521" s="514" t="s">
        <v>5927</v>
      </c>
      <c r="B3521" s="517" t="s">
        <v>5916</v>
      </c>
      <c r="C3521" s="518">
        <v>0</v>
      </c>
    </row>
    <row r="3522" spans="1:3" x14ac:dyDescent="0.2">
      <c r="A3522" s="514" t="s">
        <v>5928</v>
      </c>
      <c r="B3522" s="517" t="s">
        <v>5916</v>
      </c>
      <c r="C3522" s="518">
        <v>0</v>
      </c>
    </row>
    <row r="3523" spans="1:3" x14ac:dyDescent="0.2">
      <c r="A3523" s="514" t="s">
        <v>5929</v>
      </c>
      <c r="B3523" s="517" t="s">
        <v>5916</v>
      </c>
      <c r="C3523" s="518">
        <v>0</v>
      </c>
    </row>
    <row r="3524" spans="1:3" x14ac:dyDescent="0.2">
      <c r="A3524" s="514" t="s">
        <v>5930</v>
      </c>
      <c r="B3524" s="517" t="s">
        <v>5916</v>
      </c>
      <c r="C3524" s="518">
        <v>0</v>
      </c>
    </row>
    <row r="3525" spans="1:3" x14ac:dyDescent="0.2">
      <c r="A3525" s="514" t="s">
        <v>5931</v>
      </c>
      <c r="B3525" s="517" t="s">
        <v>5916</v>
      </c>
      <c r="C3525" s="518">
        <v>0</v>
      </c>
    </row>
    <row r="3526" spans="1:3" x14ac:dyDescent="0.2">
      <c r="A3526" s="514" t="s">
        <v>5932</v>
      </c>
      <c r="B3526" s="517" t="s">
        <v>5916</v>
      </c>
      <c r="C3526" s="518">
        <v>0</v>
      </c>
    </row>
    <row r="3527" spans="1:3" x14ac:dyDescent="0.2">
      <c r="A3527" s="514" t="s">
        <v>5933</v>
      </c>
      <c r="B3527" s="517" t="s">
        <v>5916</v>
      </c>
      <c r="C3527" s="518">
        <v>0</v>
      </c>
    </row>
    <row r="3528" spans="1:3" x14ac:dyDescent="0.2">
      <c r="A3528" s="514" t="s">
        <v>5934</v>
      </c>
      <c r="B3528" s="517" t="s">
        <v>5916</v>
      </c>
      <c r="C3528" s="518">
        <v>0</v>
      </c>
    </row>
    <row r="3529" spans="1:3" x14ac:dyDescent="0.2">
      <c r="A3529" s="514" t="s">
        <v>5935</v>
      </c>
      <c r="B3529" s="517" t="s">
        <v>5916</v>
      </c>
      <c r="C3529" s="518">
        <v>0</v>
      </c>
    </row>
    <row r="3530" spans="1:3" x14ac:dyDescent="0.2">
      <c r="A3530" s="514" t="s">
        <v>5936</v>
      </c>
      <c r="B3530" s="517" t="s">
        <v>5916</v>
      </c>
      <c r="C3530" s="518">
        <v>0</v>
      </c>
    </row>
    <row r="3531" spans="1:3" x14ac:dyDescent="0.2">
      <c r="A3531" s="514" t="s">
        <v>5937</v>
      </c>
      <c r="B3531" s="517" t="s">
        <v>5916</v>
      </c>
      <c r="C3531" s="518">
        <v>0</v>
      </c>
    </row>
    <row r="3532" spans="1:3" x14ac:dyDescent="0.2">
      <c r="A3532" s="514" t="s">
        <v>5938</v>
      </c>
      <c r="B3532" s="517" t="s">
        <v>5916</v>
      </c>
      <c r="C3532" s="518">
        <v>0</v>
      </c>
    </row>
    <row r="3533" spans="1:3" x14ac:dyDescent="0.2">
      <c r="A3533" s="514" t="s">
        <v>5939</v>
      </c>
      <c r="B3533" s="517" t="s">
        <v>5916</v>
      </c>
      <c r="C3533" s="518">
        <v>0</v>
      </c>
    </row>
    <row r="3534" spans="1:3" x14ac:dyDescent="0.2">
      <c r="A3534" s="514" t="s">
        <v>5940</v>
      </c>
      <c r="B3534" s="517" t="s">
        <v>5916</v>
      </c>
      <c r="C3534" s="518">
        <v>0</v>
      </c>
    </row>
    <row r="3535" spans="1:3" x14ac:dyDescent="0.2">
      <c r="A3535" s="514" t="s">
        <v>5941</v>
      </c>
      <c r="B3535" s="517" t="s">
        <v>5942</v>
      </c>
      <c r="C3535" s="518">
        <v>0</v>
      </c>
    </row>
    <row r="3536" spans="1:3" x14ac:dyDescent="0.2">
      <c r="A3536" s="514" t="s">
        <v>5943</v>
      </c>
      <c r="B3536" s="517" t="s">
        <v>5916</v>
      </c>
      <c r="C3536" s="518">
        <v>0</v>
      </c>
    </row>
    <row r="3537" spans="1:3" x14ac:dyDescent="0.2">
      <c r="A3537" s="514" t="s">
        <v>5944</v>
      </c>
      <c r="B3537" s="517" t="s">
        <v>5916</v>
      </c>
      <c r="C3537" s="518">
        <v>0</v>
      </c>
    </row>
    <row r="3538" spans="1:3" x14ac:dyDescent="0.2">
      <c r="A3538" s="514" t="s">
        <v>5945</v>
      </c>
      <c r="B3538" s="517" t="s">
        <v>5916</v>
      </c>
      <c r="C3538" s="518">
        <v>0</v>
      </c>
    </row>
    <row r="3539" spans="1:3" x14ac:dyDescent="0.2">
      <c r="A3539" s="514" t="s">
        <v>5946</v>
      </c>
      <c r="B3539" s="517" t="s">
        <v>5916</v>
      </c>
      <c r="C3539" s="518">
        <v>0</v>
      </c>
    </row>
    <row r="3540" spans="1:3" x14ac:dyDescent="0.2">
      <c r="A3540" s="514" t="s">
        <v>5947</v>
      </c>
      <c r="B3540" s="517" t="s">
        <v>5942</v>
      </c>
      <c r="C3540" s="518">
        <v>0</v>
      </c>
    </row>
    <row r="3541" spans="1:3" x14ac:dyDescent="0.2">
      <c r="A3541" s="514" t="s">
        <v>5948</v>
      </c>
      <c r="B3541" s="517" t="s">
        <v>5942</v>
      </c>
      <c r="C3541" s="518">
        <v>0</v>
      </c>
    </row>
    <row r="3542" spans="1:3" x14ac:dyDescent="0.2">
      <c r="A3542" s="514" t="s">
        <v>5949</v>
      </c>
      <c r="B3542" s="517" t="s">
        <v>5942</v>
      </c>
      <c r="C3542" s="518">
        <v>0</v>
      </c>
    </row>
    <row r="3543" spans="1:3" x14ac:dyDescent="0.2">
      <c r="A3543" s="514" t="s">
        <v>5950</v>
      </c>
      <c r="B3543" s="517" t="s">
        <v>5916</v>
      </c>
      <c r="C3543" s="518">
        <v>0</v>
      </c>
    </row>
    <row r="3544" spans="1:3" x14ac:dyDescent="0.2">
      <c r="A3544" s="514" t="s">
        <v>5951</v>
      </c>
      <c r="B3544" s="517" t="s">
        <v>5916</v>
      </c>
      <c r="C3544" s="518">
        <v>0</v>
      </c>
    </row>
    <row r="3545" spans="1:3" x14ac:dyDescent="0.2">
      <c r="A3545" s="514" t="s">
        <v>5952</v>
      </c>
      <c r="B3545" s="517" t="s">
        <v>5942</v>
      </c>
      <c r="C3545" s="518">
        <v>0</v>
      </c>
    </row>
    <row r="3546" spans="1:3" x14ac:dyDescent="0.2">
      <c r="A3546" s="514" t="s">
        <v>5953</v>
      </c>
      <c r="B3546" s="517" t="s">
        <v>5942</v>
      </c>
      <c r="C3546" s="518">
        <v>0</v>
      </c>
    </row>
    <row r="3547" spans="1:3" x14ac:dyDescent="0.2">
      <c r="A3547" s="514" t="s">
        <v>5954</v>
      </c>
      <c r="B3547" s="517" t="s">
        <v>5916</v>
      </c>
      <c r="C3547" s="518">
        <v>0</v>
      </c>
    </row>
    <row r="3548" spans="1:3" x14ac:dyDescent="0.2">
      <c r="A3548" s="514" t="s">
        <v>5955</v>
      </c>
      <c r="B3548" s="517" t="s">
        <v>5523</v>
      </c>
      <c r="C3548" s="518">
        <v>0</v>
      </c>
    </row>
    <row r="3549" spans="1:3" x14ac:dyDescent="0.2">
      <c r="A3549" s="514" t="s">
        <v>5956</v>
      </c>
      <c r="B3549" s="517" t="s">
        <v>5523</v>
      </c>
      <c r="C3549" s="518">
        <v>0</v>
      </c>
    </row>
    <row r="3550" spans="1:3" x14ac:dyDescent="0.2">
      <c r="A3550" s="514" t="s">
        <v>5957</v>
      </c>
      <c r="B3550" s="517" t="s">
        <v>5523</v>
      </c>
      <c r="C3550" s="518">
        <v>0</v>
      </c>
    </row>
    <row r="3551" spans="1:3" x14ac:dyDescent="0.2">
      <c r="A3551" s="514" t="s">
        <v>5958</v>
      </c>
      <c r="B3551" s="517" t="s">
        <v>5959</v>
      </c>
      <c r="C3551" s="518">
        <v>0</v>
      </c>
    </row>
    <row r="3552" spans="1:3" x14ac:dyDescent="0.2">
      <c r="A3552" s="514" t="s">
        <v>5960</v>
      </c>
      <c r="B3552" s="517" t="s">
        <v>5961</v>
      </c>
      <c r="C3552" s="518">
        <v>0</v>
      </c>
    </row>
    <row r="3553" spans="1:3" x14ac:dyDescent="0.2">
      <c r="A3553" s="514" t="s">
        <v>5962</v>
      </c>
      <c r="B3553" s="517" t="s">
        <v>5963</v>
      </c>
      <c r="C3553" s="518">
        <v>0</v>
      </c>
    </row>
    <row r="3554" spans="1:3" x14ac:dyDescent="0.2">
      <c r="A3554" s="514" t="s">
        <v>5964</v>
      </c>
      <c r="B3554" s="517" t="s">
        <v>5965</v>
      </c>
      <c r="C3554" s="518">
        <v>0</v>
      </c>
    </row>
    <row r="3555" spans="1:3" x14ac:dyDescent="0.2">
      <c r="A3555" s="514" t="s">
        <v>5966</v>
      </c>
      <c r="B3555" s="517" t="s">
        <v>1948</v>
      </c>
      <c r="C3555" s="518">
        <v>0</v>
      </c>
    </row>
    <row r="3556" spans="1:3" x14ac:dyDescent="0.2">
      <c r="A3556" s="514" t="s">
        <v>5967</v>
      </c>
      <c r="B3556" s="517" t="s">
        <v>5916</v>
      </c>
      <c r="C3556" s="518">
        <v>0</v>
      </c>
    </row>
    <row r="3557" spans="1:3" x14ac:dyDescent="0.2">
      <c r="A3557" s="514" t="s">
        <v>5968</v>
      </c>
      <c r="B3557" s="517" t="s">
        <v>5916</v>
      </c>
      <c r="C3557" s="518">
        <v>0</v>
      </c>
    </row>
    <row r="3558" spans="1:3" x14ac:dyDescent="0.2">
      <c r="A3558" s="514" t="s">
        <v>5969</v>
      </c>
      <c r="B3558" s="517" t="s">
        <v>5916</v>
      </c>
      <c r="C3558" s="518">
        <v>0</v>
      </c>
    </row>
    <row r="3559" spans="1:3" x14ac:dyDescent="0.2">
      <c r="A3559" s="514" t="s">
        <v>5970</v>
      </c>
      <c r="B3559" s="517" t="s">
        <v>5916</v>
      </c>
      <c r="C3559" s="518">
        <v>0</v>
      </c>
    </row>
    <row r="3560" spans="1:3" x14ac:dyDescent="0.2">
      <c r="A3560" s="514" t="s">
        <v>5971</v>
      </c>
      <c r="B3560" s="517" t="s">
        <v>5916</v>
      </c>
      <c r="C3560" s="518">
        <v>0</v>
      </c>
    </row>
    <row r="3561" spans="1:3" x14ac:dyDescent="0.2">
      <c r="A3561" s="514" t="s">
        <v>5972</v>
      </c>
      <c r="B3561" s="517" t="s">
        <v>5916</v>
      </c>
      <c r="C3561" s="518">
        <v>0</v>
      </c>
    </row>
    <row r="3562" spans="1:3" x14ac:dyDescent="0.2">
      <c r="A3562" s="514" t="s">
        <v>5973</v>
      </c>
      <c r="B3562" s="517" t="s">
        <v>5916</v>
      </c>
      <c r="C3562" s="518">
        <v>0</v>
      </c>
    </row>
    <row r="3563" spans="1:3" x14ac:dyDescent="0.2">
      <c r="A3563" s="514" t="s">
        <v>5974</v>
      </c>
      <c r="B3563" s="517" t="s">
        <v>5916</v>
      </c>
      <c r="C3563" s="518">
        <v>0</v>
      </c>
    </row>
    <row r="3564" spans="1:3" x14ac:dyDescent="0.2">
      <c r="A3564" s="514" t="s">
        <v>5975</v>
      </c>
      <c r="B3564" s="517" t="s">
        <v>5916</v>
      </c>
      <c r="C3564" s="518">
        <v>0</v>
      </c>
    </row>
    <row r="3565" spans="1:3" x14ac:dyDescent="0.2">
      <c r="A3565" s="514" t="s">
        <v>5976</v>
      </c>
      <c r="B3565" s="517" t="s">
        <v>5916</v>
      </c>
      <c r="C3565" s="518">
        <v>0</v>
      </c>
    </row>
    <row r="3566" spans="1:3" x14ac:dyDescent="0.2">
      <c r="A3566" s="514" t="s">
        <v>5977</v>
      </c>
      <c r="B3566" s="517" t="s">
        <v>5916</v>
      </c>
      <c r="C3566" s="518">
        <v>0</v>
      </c>
    </row>
    <row r="3567" spans="1:3" x14ac:dyDescent="0.2">
      <c r="A3567" s="514" t="s">
        <v>5978</v>
      </c>
      <c r="B3567" s="517" t="s">
        <v>5916</v>
      </c>
      <c r="C3567" s="518">
        <v>0</v>
      </c>
    </row>
    <row r="3568" spans="1:3" x14ac:dyDescent="0.2">
      <c r="A3568" s="514" t="s">
        <v>5979</v>
      </c>
      <c r="B3568" s="517" t="s">
        <v>5916</v>
      </c>
      <c r="C3568" s="518">
        <v>0</v>
      </c>
    </row>
    <row r="3569" spans="1:3" x14ac:dyDescent="0.2">
      <c r="A3569" s="514" t="s">
        <v>5980</v>
      </c>
      <c r="B3569" s="517" t="s">
        <v>5916</v>
      </c>
      <c r="C3569" s="518">
        <v>0</v>
      </c>
    </row>
    <row r="3570" spans="1:3" x14ac:dyDescent="0.2">
      <c r="A3570" s="514" t="s">
        <v>5981</v>
      </c>
      <c r="B3570" s="517" t="s">
        <v>5916</v>
      </c>
      <c r="C3570" s="518">
        <v>0</v>
      </c>
    </row>
    <row r="3571" spans="1:3" x14ac:dyDescent="0.2">
      <c r="A3571" s="514" t="s">
        <v>5982</v>
      </c>
      <c r="B3571" s="517" t="s">
        <v>5916</v>
      </c>
      <c r="C3571" s="518">
        <v>0</v>
      </c>
    </row>
    <row r="3572" spans="1:3" x14ac:dyDescent="0.2">
      <c r="A3572" s="514" t="s">
        <v>5983</v>
      </c>
      <c r="B3572" s="517" t="s">
        <v>5916</v>
      </c>
      <c r="C3572" s="518">
        <v>0</v>
      </c>
    </row>
    <row r="3573" spans="1:3" x14ac:dyDescent="0.2">
      <c r="A3573" s="514" t="s">
        <v>5984</v>
      </c>
      <c r="B3573" s="517" t="s">
        <v>5916</v>
      </c>
      <c r="C3573" s="518">
        <v>0</v>
      </c>
    </row>
    <row r="3574" spans="1:3" x14ac:dyDescent="0.2">
      <c r="A3574" s="514" t="s">
        <v>5985</v>
      </c>
      <c r="B3574" s="517" t="s">
        <v>5916</v>
      </c>
      <c r="C3574" s="518">
        <v>0</v>
      </c>
    </row>
    <row r="3575" spans="1:3" x14ac:dyDescent="0.2">
      <c r="A3575" s="514" t="s">
        <v>5986</v>
      </c>
      <c r="B3575" s="517" t="s">
        <v>5916</v>
      </c>
      <c r="C3575" s="518">
        <v>0</v>
      </c>
    </row>
    <row r="3576" spans="1:3" x14ac:dyDescent="0.2">
      <c r="A3576" s="514" t="s">
        <v>5987</v>
      </c>
      <c r="B3576" s="517" t="s">
        <v>5916</v>
      </c>
      <c r="C3576" s="518">
        <v>0</v>
      </c>
    </row>
    <row r="3577" spans="1:3" x14ac:dyDescent="0.2">
      <c r="A3577" s="514" t="s">
        <v>5988</v>
      </c>
      <c r="B3577" s="517" t="s">
        <v>5916</v>
      </c>
      <c r="C3577" s="518">
        <v>0</v>
      </c>
    </row>
    <row r="3578" spans="1:3" x14ac:dyDescent="0.2">
      <c r="A3578" s="514" t="s">
        <v>5989</v>
      </c>
      <c r="B3578" s="517" t="s">
        <v>5916</v>
      </c>
      <c r="C3578" s="518">
        <v>0</v>
      </c>
    </row>
    <row r="3579" spans="1:3" x14ac:dyDescent="0.2">
      <c r="A3579" s="514" t="s">
        <v>5990</v>
      </c>
      <c r="B3579" s="517" t="s">
        <v>5916</v>
      </c>
      <c r="C3579" s="518">
        <v>0</v>
      </c>
    </row>
    <row r="3580" spans="1:3" x14ac:dyDescent="0.2">
      <c r="A3580" s="514" t="s">
        <v>5991</v>
      </c>
      <c r="B3580" s="517" t="s">
        <v>5916</v>
      </c>
      <c r="C3580" s="518">
        <v>0</v>
      </c>
    </row>
    <row r="3581" spans="1:3" x14ac:dyDescent="0.2">
      <c r="A3581" s="514" t="s">
        <v>5992</v>
      </c>
      <c r="B3581" s="517" t="s">
        <v>5916</v>
      </c>
      <c r="C3581" s="518">
        <v>0</v>
      </c>
    </row>
    <row r="3582" spans="1:3" x14ac:dyDescent="0.2">
      <c r="A3582" s="514" t="s">
        <v>5993</v>
      </c>
      <c r="B3582" s="517" t="s">
        <v>5916</v>
      </c>
      <c r="C3582" s="518">
        <v>0</v>
      </c>
    </row>
    <row r="3583" spans="1:3" x14ac:dyDescent="0.2">
      <c r="A3583" s="514" t="s">
        <v>5994</v>
      </c>
      <c r="B3583" s="517" t="s">
        <v>5916</v>
      </c>
      <c r="C3583" s="518">
        <v>0</v>
      </c>
    </row>
    <row r="3584" spans="1:3" x14ac:dyDescent="0.2">
      <c r="A3584" s="514" t="s">
        <v>5995</v>
      </c>
      <c r="B3584" s="517" t="s">
        <v>5916</v>
      </c>
      <c r="C3584" s="518">
        <v>0</v>
      </c>
    </row>
    <row r="3585" spans="1:3" x14ac:dyDescent="0.2">
      <c r="A3585" s="514" t="s">
        <v>5996</v>
      </c>
      <c r="B3585" s="517" t="s">
        <v>5942</v>
      </c>
      <c r="C3585" s="518">
        <v>0</v>
      </c>
    </row>
    <row r="3586" spans="1:3" x14ac:dyDescent="0.2">
      <c r="A3586" s="514" t="s">
        <v>5997</v>
      </c>
      <c r="B3586" s="517" t="s">
        <v>1956</v>
      </c>
      <c r="C3586" s="518">
        <v>0</v>
      </c>
    </row>
    <row r="3587" spans="1:3" x14ac:dyDescent="0.2">
      <c r="A3587" s="514" t="s">
        <v>5998</v>
      </c>
      <c r="B3587" s="517" t="s">
        <v>1956</v>
      </c>
      <c r="C3587" s="518">
        <v>0</v>
      </c>
    </row>
    <row r="3588" spans="1:3" x14ac:dyDescent="0.2">
      <c r="A3588" s="514" t="s">
        <v>5999</v>
      </c>
      <c r="B3588" s="517" t="s">
        <v>1956</v>
      </c>
      <c r="C3588" s="518">
        <v>0</v>
      </c>
    </row>
    <row r="3589" spans="1:3" x14ac:dyDescent="0.2">
      <c r="A3589" s="514" t="s">
        <v>6000</v>
      </c>
      <c r="B3589" s="517" t="s">
        <v>1956</v>
      </c>
      <c r="C3589" s="518">
        <v>0</v>
      </c>
    </row>
    <row r="3590" spans="1:3" x14ac:dyDescent="0.2">
      <c r="A3590" s="514" t="s">
        <v>6001</v>
      </c>
      <c r="B3590" s="517" t="s">
        <v>1956</v>
      </c>
      <c r="C3590" s="518">
        <v>0</v>
      </c>
    </row>
    <row r="3591" spans="1:3" x14ac:dyDescent="0.2">
      <c r="A3591" s="514" t="s">
        <v>6002</v>
      </c>
      <c r="B3591" s="517" t="s">
        <v>6003</v>
      </c>
      <c r="C3591" s="518">
        <v>0</v>
      </c>
    </row>
    <row r="3592" spans="1:3" x14ac:dyDescent="0.2">
      <c r="A3592" s="514" t="s">
        <v>6004</v>
      </c>
      <c r="B3592" s="517" t="s">
        <v>6003</v>
      </c>
      <c r="C3592" s="518">
        <v>0</v>
      </c>
    </row>
    <row r="3593" spans="1:3" x14ac:dyDescent="0.2">
      <c r="A3593" s="514" t="s">
        <v>6005</v>
      </c>
      <c r="B3593" s="517" t="s">
        <v>6006</v>
      </c>
      <c r="C3593" s="518">
        <v>0</v>
      </c>
    </row>
    <row r="3594" spans="1:3" x14ac:dyDescent="0.2">
      <c r="A3594" s="514" t="s">
        <v>6007</v>
      </c>
      <c r="B3594" s="517" t="s">
        <v>6006</v>
      </c>
      <c r="C3594" s="518">
        <v>0</v>
      </c>
    </row>
    <row r="3595" spans="1:3" x14ac:dyDescent="0.2">
      <c r="A3595" s="514" t="s">
        <v>6008</v>
      </c>
      <c r="B3595" s="517" t="s">
        <v>6006</v>
      </c>
      <c r="C3595" s="518">
        <v>0</v>
      </c>
    </row>
    <row r="3596" spans="1:3" x14ac:dyDescent="0.2">
      <c r="A3596" s="514" t="s">
        <v>6009</v>
      </c>
      <c r="B3596" s="517" t="s">
        <v>6006</v>
      </c>
      <c r="C3596" s="518">
        <v>0</v>
      </c>
    </row>
    <row r="3597" spans="1:3" x14ac:dyDescent="0.2">
      <c r="A3597" s="514" t="s">
        <v>6010</v>
      </c>
      <c r="B3597" s="517" t="s">
        <v>6006</v>
      </c>
      <c r="C3597" s="518">
        <v>0</v>
      </c>
    </row>
    <row r="3598" spans="1:3" x14ac:dyDescent="0.2">
      <c r="A3598" s="514" t="s">
        <v>6011</v>
      </c>
      <c r="B3598" s="517" t="s">
        <v>6006</v>
      </c>
      <c r="C3598" s="518">
        <v>0</v>
      </c>
    </row>
    <row r="3599" spans="1:3" x14ac:dyDescent="0.2">
      <c r="A3599" s="514" t="s">
        <v>6012</v>
      </c>
      <c r="B3599" s="517" t="s">
        <v>6006</v>
      </c>
      <c r="C3599" s="518">
        <v>0</v>
      </c>
    </row>
    <row r="3600" spans="1:3" x14ac:dyDescent="0.2">
      <c r="A3600" s="514" t="s">
        <v>6013</v>
      </c>
      <c r="B3600" s="517" t="s">
        <v>6006</v>
      </c>
      <c r="C3600" s="518">
        <v>0</v>
      </c>
    </row>
    <row r="3601" spans="1:3" x14ac:dyDescent="0.2">
      <c r="A3601" s="514" t="s">
        <v>6014</v>
      </c>
      <c r="B3601" s="517" t="s">
        <v>6006</v>
      </c>
      <c r="C3601" s="518">
        <v>0</v>
      </c>
    </row>
    <row r="3602" spans="1:3" x14ac:dyDescent="0.2">
      <c r="A3602" s="514" t="s">
        <v>6015</v>
      </c>
      <c r="B3602" s="517" t="s">
        <v>6006</v>
      </c>
      <c r="C3602" s="518">
        <v>0</v>
      </c>
    </row>
    <row r="3603" spans="1:3" x14ac:dyDescent="0.2">
      <c r="A3603" s="514" t="s">
        <v>6016</v>
      </c>
      <c r="B3603" s="517" t="s">
        <v>6006</v>
      </c>
      <c r="C3603" s="518">
        <v>0</v>
      </c>
    </row>
    <row r="3604" spans="1:3" x14ac:dyDescent="0.2">
      <c r="A3604" s="514" t="s">
        <v>6017</v>
      </c>
      <c r="B3604" s="517" t="s">
        <v>6006</v>
      </c>
      <c r="C3604" s="518">
        <v>0</v>
      </c>
    </row>
    <row r="3605" spans="1:3" x14ac:dyDescent="0.2">
      <c r="A3605" s="514" t="s">
        <v>6018</v>
      </c>
      <c r="B3605" s="517" t="s">
        <v>6006</v>
      </c>
      <c r="C3605" s="518">
        <v>0</v>
      </c>
    </row>
    <row r="3606" spans="1:3" x14ac:dyDescent="0.2">
      <c r="A3606" s="514" t="s">
        <v>6019</v>
      </c>
      <c r="B3606" s="517" t="s">
        <v>6006</v>
      </c>
      <c r="C3606" s="518">
        <v>0</v>
      </c>
    </row>
    <row r="3607" spans="1:3" x14ac:dyDescent="0.2">
      <c r="A3607" s="514" t="s">
        <v>6020</v>
      </c>
      <c r="B3607" s="517" t="s">
        <v>6006</v>
      </c>
      <c r="C3607" s="518">
        <v>0</v>
      </c>
    </row>
    <row r="3608" spans="1:3" x14ac:dyDescent="0.2">
      <c r="A3608" s="514" t="s">
        <v>6021</v>
      </c>
      <c r="B3608" s="517" t="s">
        <v>6006</v>
      </c>
      <c r="C3608" s="518">
        <v>0</v>
      </c>
    </row>
    <row r="3609" spans="1:3" x14ac:dyDescent="0.2">
      <c r="A3609" s="514" t="s">
        <v>6022</v>
      </c>
      <c r="B3609" s="517" t="s">
        <v>6006</v>
      </c>
      <c r="C3609" s="518">
        <v>0</v>
      </c>
    </row>
    <row r="3610" spans="1:3" x14ac:dyDescent="0.2">
      <c r="A3610" s="514" t="s">
        <v>6023</v>
      </c>
      <c r="B3610" s="517" t="s">
        <v>5794</v>
      </c>
      <c r="C3610" s="518">
        <v>0</v>
      </c>
    </row>
    <row r="3611" spans="1:3" x14ac:dyDescent="0.2">
      <c r="A3611" s="514" t="s">
        <v>6024</v>
      </c>
      <c r="B3611" s="517" t="s">
        <v>5794</v>
      </c>
      <c r="C3611" s="518">
        <v>0</v>
      </c>
    </row>
    <row r="3612" spans="1:3" x14ac:dyDescent="0.2">
      <c r="A3612" s="514" t="s">
        <v>6025</v>
      </c>
      <c r="B3612" s="517" t="s">
        <v>6026</v>
      </c>
      <c r="C3612" s="518">
        <v>0</v>
      </c>
    </row>
    <row r="3613" spans="1:3" x14ac:dyDescent="0.2">
      <c r="A3613" s="514" t="s">
        <v>6027</v>
      </c>
      <c r="B3613" s="517" t="s">
        <v>6028</v>
      </c>
      <c r="C3613" s="518">
        <v>0</v>
      </c>
    </row>
    <row r="3614" spans="1:3" x14ac:dyDescent="0.2">
      <c r="A3614" s="514" t="s">
        <v>6029</v>
      </c>
      <c r="B3614" s="517" t="s">
        <v>6030</v>
      </c>
      <c r="C3614" s="518">
        <v>0</v>
      </c>
    </row>
    <row r="3615" spans="1:3" x14ac:dyDescent="0.2">
      <c r="A3615" s="514" t="s">
        <v>6031</v>
      </c>
      <c r="B3615" s="517" t="s">
        <v>6032</v>
      </c>
      <c r="C3615" s="518">
        <v>0</v>
      </c>
    </row>
    <row r="3616" spans="1:3" x14ac:dyDescent="0.2">
      <c r="A3616" s="514" t="s">
        <v>6033</v>
      </c>
      <c r="B3616" s="517" t="s">
        <v>5616</v>
      </c>
      <c r="C3616" s="518">
        <v>0</v>
      </c>
    </row>
    <row r="3617" spans="1:3" x14ac:dyDescent="0.2">
      <c r="A3617" s="514" t="s">
        <v>6034</v>
      </c>
      <c r="B3617" s="517" t="s">
        <v>6035</v>
      </c>
      <c r="C3617" s="518">
        <v>0</v>
      </c>
    </row>
    <row r="3618" spans="1:3" x14ac:dyDescent="0.2">
      <c r="A3618" s="514" t="s">
        <v>6036</v>
      </c>
      <c r="B3618" s="517" t="s">
        <v>6037</v>
      </c>
      <c r="C3618" s="518">
        <v>0</v>
      </c>
    </row>
    <row r="3619" spans="1:3" x14ac:dyDescent="0.2">
      <c r="A3619" s="514" t="s">
        <v>6038</v>
      </c>
      <c r="B3619" s="517" t="s">
        <v>1949</v>
      </c>
      <c r="C3619" s="518">
        <v>0</v>
      </c>
    </row>
    <row r="3620" spans="1:3" x14ac:dyDescent="0.2">
      <c r="A3620" s="514" t="s">
        <v>6039</v>
      </c>
      <c r="B3620" s="517" t="s">
        <v>1970</v>
      </c>
      <c r="C3620" s="518">
        <v>0</v>
      </c>
    </row>
    <row r="3621" spans="1:3" x14ac:dyDescent="0.2">
      <c r="A3621" s="514" t="s">
        <v>6040</v>
      </c>
      <c r="B3621" s="517" t="s">
        <v>5777</v>
      </c>
      <c r="C3621" s="518">
        <v>0</v>
      </c>
    </row>
    <row r="3622" spans="1:3" x14ac:dyDescent="0.2">
      <c r="A3622" s="514" t="s">
        <v>6041</v>
      </c>
      <c r="B3622" s="517" t="s">
        <v>6042</v>
      </c>
      <c r="C3622" s="518">
        <v>0</v>
      </c>
    </row>
    <row r="3623" spans="1:3" x14ac:dyDescent="0.2">
      <c r="A3623" s="514" t="s">
        <v>6043</v>
      </c>
      <c r="B3623" s="517" t="s">
        <v>1956</v>
      </c>
      <c r="C3623" s="518">
        <v>0</v>
      </c>
    </row>
    <row r="3624" spans="1:3" x14ac:dyDescent="0.2">
      <c r="A3624" s="514" t="s">
        <v>6044</v>
      </c>
      <c r="B3624" s="517" t="s">
        <v>5916</v>
      </c>
      <c r="C3624" s="518">
        <v>0</v>
      </c>
    </row>
    <row r="3625" spans="1:3" x14ac:dyDescent="0.2">
      <c r="A3625" s="514" t="s">
        <v>6045</v>
      </c>
      <c r="B3625" s="517" t="s">
        <v>5916</v>
      </c>
      <c r="C3625" s="518">
        <v>0</v>
      </c>
    </row>
    <row r="3626" spans="1:3" x14ac:dyDescent="0.2">
      <c r="A3626" s="514" t="s">
        <v>6046</v>
      </c>
      <c r="B3626" s="517" t="s">
        <v>5916</v>
      </c>
      <c r="C3626" s="518">
        <v>0</v>
      </c>
    </row>
    <row r="3627" spans="1:3" x14ac:dyDescent="0.2">
      <c r="A3627" s="514" t="s">
        <v>6047</v>
      </c>
      <c r="B3627" s="517" t="s">
        <v>5942</v>
      </c>
      <c r="C3627" s="518">
        <v>0</v>
      </c>
    </row>
    <row r="3628" spans="1:3" x14ac:dyDescent="0.2">
      <c r="A3628" s="514" t="s">
        <v>6048</v>
      </c>
      <c r="B3628" s="517" t="s">
        <v>5942</v>
      </c>
      <c r="C3628" s="518">
        <v>0</v>
      </c>
    </row>
    <row r="3629" spans="1:3" x14ac:dyDescent="0.2">
      <c r="A3629" s="514" t="s">
        <v>6049</v>
      </c>
      <c r="B3629" s="517" t="s">
        <v>5942</v>
      </c>
      <c r="C3629" s="518">
        <v>0</v>
      </c>
    </row>
    <row r="3630" spans="1:3" x14ac:dyDescent="0.2">
      <c r="A3630" s="514" t="s">
        <v>6050</v>
      </c>
      <c r="B3630" s="517" t="s">
        <v>6051</v>
      </c>
      <c r="C3630" s="518">
        <v>0</v>
      </c>
    </row>
    <row r="3631" spans="1:3" x14ac:dyDescent="0.2">
      <c r="A3631" s="514" t="s">
        <v>6052</v>
      </c>
      <c r="B3631" s="517" t="s">
        <v>1952</v>
      </c>
      <c r="C3631" s="518">
        <v>0</v>
      </c>
    </row>
    <row r="3632" spans="1:3" x14ac:dyDescent="0.2">
      <c r="A3632" s="514" t="s">
        <v>6053</v>
      </c>
      <c r="B3632" s="517" t="s">
        <v>1952</v>
      </c>
      <c r="C3632" s="518">
        <v>0</v>
      </c>
    </row>
    <row r="3633" spans="1:3" x14ac:dyDescent="0.2">
      <c r="A3633" s="514" t="s">
        <v>6054</v>
      </c>
      <c r="B3633" s="517" t="s">
        <v>1952</v>
      </c>
      <c r="C3633" s="518">
        <v>0</v>
      </c>
    </row>
    <row r="3634" spans="1:3" x14ac:dyDescent="0.2">
      <c r="A3634" s="514" t="s">
        <v>6055</v>
      </c>
      <c r="B3634" s="517" t="s">
        <v>1952</v>
      </c>
      <c r="C3634" s="518">
        <v>0</v>
      </c>
    </row>
    <row r="3635" spans="1:3" x14ac:dyDescent="0.2">
      <c r="A3635" s="514" t="s">
        <v>6056</v>
      </c>
      <c r="B3635" s="517" t="s">
        <v>1952</v>
      </c>
      <c r="C3635" s="518">
        <v>0</v>
      </c>
    </row>
    <row r="3636" spans="1:3" x14ac:dyDescent="0.2">
      <c r="A3636" s="514" t="s">
        <v>6057</v>
      </c>
      <c r="B3636" s="517" t="s">
        <v>1952</v>
      </c>
      <c r="C3636" s="518">
        <v>0</v>
      </c>
    </row>
    <row r="3637" spans="1:3" x14ac:dyDescent="0.2">
      <c r="A3637" s="514" t="s">
        <v>6058</v>
      </c>
      <c r="B3637" s="517" t="s">
        <v>1952</v>
      </c>
      <c r="C3637" s="518">
        <v>0</v>
      </c>
    </row>
    <row r="3638" spans="1:3" x14ac:dyDescent="0.2">
      <c r="A3638" s="514" t="s">
        <v>6059</v>
      </c>
      <c r="B3638" s="517" t="s">
        <v>1952</v>
      </c>
      <c r="C3638" s="518">
        <v>0</v>
      </c>
    </row>
    <row r="3639" spans="1:3" x14ac:dyDescent="0.2">
      <c r="A3639" s="514" t="s">
        <v>6060</v>
      </c>
      <c r="B3639" s="517" t="s">
        <v>1952</v>
      </c>
      <c r="C3639" s="518">
        <v>0</v>
      </c>
    </row>
    <row r="3640" spans="1:3" x14ac:dyDescent="0.2">
      <c r="A3640" s="514" t="s">
        <v>6061</v>
      </c>
      <c r="B3640" s="517" t="s">
        <v>1952</v>
      </c>
      <c r="C3640" s="518">
        <v>0</v>
      </c>
    </row>
    <row r="3641" spans="1:3" x14ac:dyDescent="0.2">
      <c r="A3641" s="514" t="s">
        <v>6062</v>
      </c>
      <c r="B3641" s="517" t="s">
        <v>1952</v>
      </c>
      <c r="C3641" s="518">
        <v>0</v>
      </c>
    </row>
    <row r="3642" spans="1:3" x14ac:dyDescent="0.2">
      <c r="A3642" s="514" t="s">
        <v>6063</v>
      </c>
      <c r="B3642" s="517" t="s">
        <v>1952</v>
      </c>
      <c r="C3642" s="518">
        <v>0</v>
      </c>
    </row>
    <row r="3643" spans="1:3" x14ac:dyDescent="0.2">
      <c r="A3643" s="514" t="s">
        <v>6064</v>
      </c>
      <c r="B3643" s="517" t="s">
        <v>1952</v>
      </c>
      <c r="C3643" s="518">
        <v>0</v>
      </c>
    </row>
    <row r="3644" spans="1:3" x14ac:dyDescent="0.2">
      <c r="A3644" s="514" t="s">
        <v>6065</v>
      </c>
      <c r="B3644" s="517" t="s">
        <v>1952</v>
      </c>
      <c r="C3644" s="518">
        <v>0</v>
      </c>
    </row>
    <row r="3645" spans="1:3" x14ac:dyDescent="0.2">
      <c r="A3645" s="514" t="s">
        <v>6066</v>
      </c>
      <c r="B3645" s="517" t="s">
        <v>1952</v>
      </c>
      <c r="C3645" s="518">
        <v>0</v>
      </c>
    </row>
    <row r="3646" spans="1:3" x14ac:dyDescent="0.2">
      <c r="A3646" s="514" t="s">
        <v>6067</v>
      </c>
      <c r="B3646" s="517" t="s">
        <v>1952</v>
      </c>
      <c r="C3646" s="518">
        <v>0</v>
      </c>
    </row>
    <row r="3647" spans="1:3" x14ac:dyDescent="0.2">
      <c r="A3647" s="514" t="s">
        <v>6068</v>
      </c>
      <c r="B3647" s="517" t="s">
        <v>1952</v>
      </c>
      <c r="C3647" s="518">
        <v>0</v>
      </c>
    </row>
    <row r="3648" spans="1:3" x14ac:dyDescent="0.2">
      <c r="A3648" s="514" t="s">
        <v>6069</v>
      </c>
      <c r="B3648" s="517" t="s">
        <v>1952</v>
      </c>
      <c r="C3648" s="518">
        <v>0</v>
      </c>
    </row>
    <row r="3649" spans="1:3" x14ac:dyDescent="0.2">
      <c r="A3649" s="514" t="s">
        <v>6070</v>
      </c>
      <c r="B3649" s="517" t="s">
        <v>1952</v>
      </c>
      <c r="C3649" s="518">
        <v>0</v>
      </c>
    </row>
    <row r="3650" spans="1:3" x14ac:dyDescent="0.2">
      <c r="A3650" s="514" t="s">
        <v>6071</v>
      </c>
      <c r="B3650" s="517" t="s">
        <v>1956</v>
      </c>
      <c r="C3650" s="518">
        <v>0</v>
      </c>
    </row>
    <row r="3651" spans="1:3" x14ac:dyDescent="0.2">
      <c r="A3651" s="514" t="s">
        <v>6072</v>
      </c>
      <c r="B3651" s="517" t="s">
        <v>1956</v>
      </c>
      <c r="C3651" s="518">
        <v>0</v>
      </c>
    </row>
    <row r="3652" spans="1:3" x14ac:dyDescent="0.2">
      <c r="A3652" s="514" t="s">
        <v>6073</v>
      </c>
      <c r="B3652" s="517" t="s">
        <v>1956</v>
      </c>
      <c r="C3652" s="518">
        <v>0</v>
      </c>
    </row>
    <row r="3653" spans="1:3" x14ac:dyDescent="0.2">
      <c r="A3653" s="514" t="s">
        <v>6074</v>
      </c>
      <c r="B3653" s="517" t="s">
        <v>1956</v>
      </c>
      <c r="C3653" s="518">
        <v>0</v>
      </c>
    </row>
    <row r="3654" spans="1:3" x14ac:dyDescent="0.2">
      <c r="A3654" s="514" t="s">
        <v>6075</v>
      </c>
      <c r="B3654" s="517" t="s">
        <v>1956</v>
      </c>
      <c r="C3654" s="518">
        <v>0</v>
      </c>
    </row>
    <row r="3655" spans="1:3" x14ac:dyDescent="0.2">
      <c r="A3655" s="514" t="s">
        <v>6076</v>
      </c>
      <c r="B3655" s="517" t="s">
        <v>1956</v>
      </c>
      <c r="C3655" s="518">
        <v>0</v>
      </c>
    </row>
    <row r="3656" spans="1:3" x14ac:dyDescent="0.2">
      <c r="A3656" s="514" t="s">
        <v>6077</v>
      </c>
      <c r="B3656" s="517" t="s">
        <v>1956</v>
      </c>
      <c r="C3656" s="518">
        <v>0</v>
      </c>
    </row>
    <row r="3657" spans="1:3" x14ac:dyDescent="0.2">
      <c r="A3657" s="514" t="s">
        <v>6078</v>
      </c>
      <c r="B3657" s="517" t="s">
        <v>1956</v>
      </c>
      <c r="C3657" s="518">
        <v>0</v>
      </c>
    </row>
    <row r="3658" spans="1:3" x14ac:dyDescent="0.2">
      <c r="A3658" s="514" t="s">
        <v>6079</v>
      </c>
      <c r="B3658" s="517" t="s">
        <v>1956</v>
      </c>
      <c r="C3658" s="518">
        <v>0</v>
      </c>
    </row>
    <row r="3659" spans="1:3" x14ac:dyDescent="0.2">
      <c r="A3659" s="514" t="s">
        <v>6080</v>
      </c>
      <c r="B3659" s="517" t="s">
        <v>1956</v>
      </c>
      <c r="C3659" s="518">
        <v>0</v>
      </c>
    </row>
    <row r="3660" spans="1:3" x14ac:dyDescent="0.2">
      <c r="A3660" s="514" t="s">
        <v>6081</v>
      </c>
      <c r="B3660" s="517" t="s">
        <v>1956</v>
      </c>
      <c r="C3660" s="518">
        <v>0</v>
      </c>
    </row>
    <row r="3661" spans="1:3" x14ac:dyDescent="0.2">
      <c r="A3661" s="514" t="s">
        <v>6082</v>
      </c>
      <c r="B3661" s="517" t="s">
        <v>1950</v>
      </c>
      <c r="C3661" s="518">
        <v>0</v>
      </c>
    </row>
    <row r="3662" spans="1:3" x14ac:dyDescent="0.2">
      <c r="A3662" s="514" t="s">
        <v>6083</v>
      </c>
      <c r="B3662" s="517" t="s">
        <v>6084</v>
      </c>
      <c r="C3662" s="518">
        <v>0</v>
      </c>
    </row>
    <row r="3663" spans="1:3" x14ac:dyDescent="0.2">
      <c r="A3663" s="514" t="s">
        <v>6085</v>
      </c>
      <c r="B3663" s="517" t="s">
        <v>1950</v>
      </c>
      <c r="C3663" s="518">
        <v>0</v>
      </c>
    </row>
    <row r="3664" spans="1:3" x14ac:dyDescent="0.2">
      <c r="A3664" s="514" t="s">
        <v>6086</v>
      </c>
      <c r="B3664" s="517" t="s">
        <v>1949</v>
      </c>
      <c r="C3664" s="518">
        <v>0</v>
      </c>
    </row>
    <row r="3665" spans="1:3" x14ac:dyDescent="0.2">
      <c r="A3665" s="514" t="s">
        <v>6087</v>
      </c>
      <c r="B3665" s="517" t="s">
        <v>6030</v>
      </c>
      <c r="C3665" s="518">
        <v>0</v>
      </c>
    </row>
    <row r="3666" spans="1:3" x14ac:dyDescent="0.2">
      <c r="A3666" s="514" t="s">
        <v>6088</v>
      </c>
      <c r="B3666" s="517" t="s">
        <v>6030</v>
      </c>
      <c r="C3666" s="518">
        <v>0</v>
      </c>
    </row>
    <row r="3667" spans="1:3" x14ac:dyDescent="0.2">
      <c r="A3667" s="514" t="s">
        <v>6089</v>
      </c>
      <c r="B3667" s="517" t="s">
        <v>6090</v>
      </c>
      <c r="C3667" s="518">
        <v>0</v>
      </c>
    </row>
    <row r="3668" spans="1:3" x14ac:dyDescent="0.2">
      <c r="A3668" s="514" t="s">
        <v>6091</v>
      </c>
      <c r="B3668" s="517" t="s">
        <v>6090</v>
      </c>
      <c r="C3668" s="518">
        <v>0</v>
      </c>
    </row>
    <row r="3669" spans="1:3" x14ac:dyDescent="0.2">
      <c r="A3669" s="514" t="s">
        <v>6092</v>
      </c>
      <c r="B3669" s="517" t="s">
        <v>6093</v>
      </c>
      <c r="C3669" s="518">
        <v>0</v>
      </c>
    </row>
    <row r="3670" spans="1:3" x14ac:dyDescent="0.2">
      <c r="A3670" s="514" t="s">
        <v>6094</v>
      </c>
      <c r="B3670" s="517" t="s">
        <v>6095</v>
      </c>
      <c r="C3670" s="518">
        <v>0</v>
      </c>
    </row>
    <row r="3671" spans="1:3" x14ac:dyDescent="0.2">
      <c r="A3671" s="514" t="s">
        <v>6096</v>
      </c>
      <c r="B3671" s="517" t="s">
        <v>6097</v>
      </c>
      <c r="C3671" s="518">
        <v>0</v>
      </c>
    </row>
    <row r="3672" spans="1:3" x14ac:dyDescent="0.2">
      <c r="A3672" s="514" t="s">
        <v>6098</v>
      </c>
      <c r="B3672" s="517" t="s">
        <v>6099</v>
      </c>
      <c r="C3672" s="518">
        <v>0</v>
      </c>
    </row>
    <row r="3673" spans="1:3" x14ac:dyDescent="0.2">
      <c r="A3673" s="514" t="s">
        <v>6100</v>
      </c>
      <c r="B3673" s="517" t="s">
        <v>6030</v>
      </c>
      <c r="C3673" s="518">
        <v>0</v>
      </c>
    </row>
    <row r="3674" spans="1:3" x14ac:dyDescent="0.2">
      <c r="A3674" s="514" t="s">
        <v>6101</v>
      </c>
      <c r="B3674" s="517" t="s">
        <v>5485</v>
      </c>
      <c r="C3674" s="518">
        <v>0</v>
      </c>
    </row>
    <row r="3675" spans="1:3" x14ac:dyDescent="0.2">
      <c r="A3675" s="514" t="s">
        <v>6102</v>
      </c>
      <c r="B3675" s="517" t="s">
        <v>5485</v>
      </c>
      <c r="C3675" s="518">
        <v>0</v>
      </c>
    </row>
    <row r="3676" spans="1:3" x14ac:dyDescent="0.2">
      <c r="A3676" s="514" t="s">
        <v>6103</v>
      </c>
      <c r="B3676" s="517" t="s">
        <v>5485</v>
      </c>
      <c r="C3676" s="518">
        <v>0</v>
      </c>
    </row>
    <row r="3677" spans="1:3" x14ac:dyDescent="0.2">
      <c r="A3677" s="514" t="s">
        <v>6104</v>
      </c>
      <c r="B3677" s="517" t="s">
        <v>5485</v>
      </c>
      <c r="C3677" s="518">
        <v>0</v>
      </c>
    </row>
    <row r="3678" spans="1:3" x14ac:dyDescent="0.2">
      <c r="A3678" s="514" t="s">
        <v>6105</v>
      </c>
      <c r="B3678" s="517" t="s">
        <v>5485</v>
      </c>
      <c r="C3678" s="518">
        <v>0</v>
      </c>
    </row>
    <row r="3679" spans="1:3" x14ac:dyDescent="0.2">
      <c r="A3679" s="514" t="s">
        <v>6106</v>
      </c>
      <c r="B3679" s="517" t="s">
        <v>5830</v>
      </c>
      <c r="C3679" s="518">
        <v>0</v>
      </c>
    </row>
    <row r="3680" spans="1:3" x14ac:dyDescent="0.2">
      <c r="A3680" s="514" t="s">
        <v>6107</v>
      </c>
      <c r="B3680" s="517" t="s">
        <v>6108</v>
      </c>
      <c r="C3680" s="518">
        <v>0</v>
      </c>
    </row>
    <row r="3681" spans="1:3" x14ac:dyDescent="0.2">
      <c r="A3681" s="514" t="s">
        <v>6109</v>
      </c>
      <c r="B3681" s="517" t="s">
        <v>6110</v>
      </c>
      <c r="C3681" s="518">
        <v>0</v>
      </c>
    </row>
    <row r="3682" spans="1:3" x14ac:dyDescent="0.2">
      <c r="A3682" s="514" t="s">
        <v>6111</v>
      </c>
      <c r="B3682" s="517" t="s">
        <v>6112</v>
      </c>
      <c r="C3682" s="518">
        <v>0</v>
      </c>
    </row>
    <row r="3683" spans="1:3" x14ac:dyDescent="0.2">
      <c r="A3683" s="514" t="s">
        <v>6113</v>
      </c>
      <c r="B3683" s="517" t="s">
        <v>5616</v>
      </c>
      <c r="C3683" s="518">
        <v>0</v>
      </c>
    </row>
    <row r="3684" spans="1:3" x14ac:dyDescent="0.2">
      <c r="A3684" s="514" t="s">
        <v>6114</v>
      </c>
      <c r="B3684" s="517" t="s">
        <v>6115</v>
      </c>
      <c r="C3684" s="518">
        <v>0</v>
      </c>
    </row>
    <row r="3685" spans="1:3" x14ac:dyDescent="0.2">
      <c r="A3685" s="514" t="s">
        <v>6116</v>
      </c>
      <c r="B3685" s="517" t="s">
        <v>6117</v>
      </c>
      <c r="C3685" s="518">
        <v>0</v>
      </c>
    </row>
    <row r="3686" spans="1:3" x14ac:dyDescent="0.2">
      <c r="A3686" s="514" t="s">
        <v>6118</v>
      </c>
      <c r="B3686" s="517" t="s">
        <v>5818</v>
      </c>
      <c r="C3686" s="518">
        <v>0</v>
      </c>
    </row>
    <row r="3687" spans="1:3" x14ac:dyDescent="0.2">
      <c r="A3687" s="514" t="s">
        <v>6119</v>
      </c>
      <c r="B3687" s="517" t="s">
        <v>1952</v>
      </c>
      <c r="C3687" s="518">
        <v>0</v>
      </c>
    </row>
    <row r="3688" spans="1:3" x14ac:dyDescent="0.2">
      <c r="A3688" s="514" t="s">
        <v>6120</v>
      </c>
      <c r="B3688" s="517" t="s">
        <v>6121</v>
      </c>
      <c r="C3688" s="518">
        <v>0</v>
      </c>
    </row>
    <row r="3689" spans="1:3" x14ac:dyDescent="0.2">
      <c r="A3689" s="514" t="s">
        <v>6122</v>
      </c>
      <c r="B3689" s="517" t="s">
        <v>6123</v>
      </c>
      <c r="C3689" s="518">
        <v>0</v>
      </c>
    </row>
    <row r="3690" spans="1:3" x14ac:dyDescent="0.2">
      <c r="A3690" s="514" t="s">
        <v>6124</v>
      </c>
      <c r="B3690" s="517" t="s">
        <v>5616</v>
      </c>
      <c r="C3690" s="518">
        <v>0</v>
      </c>
    </row>
    <row r="3691" spans="1:3" x14ac:dyDescent="0.2">
      <c r="A3691" s="514" t="s">
        <v>6125</v>
      </c>
      <c r="B3691" s="517" t="s">
        <v>5807</v>
      </c>
      <c r="C3691" s="518">
        <v>0</v>
      </c>
    </row>
    <row r="3692" spans="1:3" x14ac:dyDescent="0.2">
      <c r="A3692" s="514" t="s">
        <v>6126</v>
      </c>
      <c r="B3692" s="517" t="s">
        <v>6123</v>
      </c>
      <c r="C3692" s="518">
        <v>0</v>
      </c>
    </row>
    <row r="3693" spans="1:3" x14ac:dyDescent="0.2">
      <c r="A3693" s="514" t="s">
        <v>6127</v>
      </c>
      <c r="B3693" s="517" t="s">
        <v>1965</v>
      </c>
      <c r="C3693" s="518">
        <v>0</v>
      </c>
    </row>
    <row r="3694" spans="1:3" x14ac:dyDescent="0.2">
      <c r="A3694" s="514" t="s">
        <v>6128</v>
      </c>
      <c r="B3694" s="517" t="s">
        <v>1970</v>
      </c>
      <c r="C3694" s="518">
        <v>0</v>
      </c>
    </row>
    <row r="3695" spans="1:3" x14ac:dyDescent="0.2">
      <c r="A3695" s="514" t="s">
        <v>6129</v>
      </c>
      <c r="B3695" s="517" t="s">
        <v>6130</v>
      </c>
      <c r="C3695" s="518">
        <v>0</v>
      </c>
    </row>
    <row r="3696" spans="1:3" x14ac:dyDescent="0.2">
      <c r="A3696" s="514" t="s">
        <v>6131</v>
      </c>
      <c r="B3696" s="517" t="s">
        <v>6132</v>
      </c>
      <c r="C3696" s="518">
        <v>0</v>
      </c>
    </row>
    <row r="3697" spans="1:3" x14ac:dyDescent="0.2">
      <c r="A3697" s="514" t="s">
        <v>6133</v>
      </c>
      <c r="B3697" s="517" t="s">
        <v>6130</v>
      </c>
      <c r="C3697" s="518">
        <v>0</v>
      </c>
    </row>
    <row r="3698" spans="1:3" x14ac:dyDescent="0.2">
      <c r="A3698" s="514" t="s">
        <v>6134</v>
      </c>
      <c r="B3698" s="517" t="s">
        <v>5485</v>
      </c>
      <c r="C3698" s="518">
        <v>0</v>
      </c>
    </row>
    <row r="3699" spans="1:3" x14ac:dyDescent="0.2">
      <c r="A3699" s="514" t="s">
        <v>6135</v>
      </c>
      <c r="B3699" s="517" t="s">
        <v>6136</v>
      </c>
      <c r="C3699" s="518">
        <v>0</v>
      </c>
    </row>
    <row r="3700" spans="1:3" x14ac:dyDescent="0.2">
      <c r="A3700" s="514" t="s">
        <v>6137</v>
      </c>
      <c r="B3700" s="517" t="s">
        <v>6136</v>
      </c>
      <c r="C3700" s="518">
        <v>0</v>
      </c>
    </row>
    <row r="3701" spans="1:3" x14ac:dyDescent="0.2">
      <c r="A3701" s="514" t="s">
        <v>6138</v>
      </c>
      <c r="B3701" s="517" t="s">
        <v>6136</v>
      </c>
      <c r="C3701" s="518">
        <v>0</v>
      </c>
    </row>
    <row r="3702" spans="1:3" x14ac:dyDescent="0.2">
      <c r="A3702" s="514" t="s">
        <v>6139</v>
      </c>
      <c r="B3702" s="517" t="s">
        <v>6136</v>
      </c>
      <c r="C3702" s="518">
        <v>0</v>
      </c>
    </row>
    <row r="3703" spans="1:3" x14ac:dyDescent="0.2">
      <c r="A3703" s="514" t="s">
        <v>6140</v>
      </c>
      <c r="B3703" s="517" t="s">
        <v>6141</v>
      </c>
      <c r="C3703" s="518">
        <v>0</v>
      </c>
    </row>
    <row r="3704" spans="1:3" x14ac:dyDescent="0.2">
      <c r="A3704" s="514" t="s">
        <v>6142</v>
      </c>
      <c r="B3704" s="517" t="s">
        <v>6141</v>
      </c>
      <c r="C3704" s="518">
        <v>0</v>
      </c>
    </row>
    <row r="3705" spans="1:3" x14ac:dyDescent="0.2">
      <c r="A3705" s="514" t="s">
        <v>6143</v>
      </c>
      <c r="B3705" s="517" t="s">
        <v>6141</v>
      </c>
      <c r="C3705" s="518">
        <v>0</v>
      </c>
    </row>
    <row r="3706" spans="1:3" x14ac:dyDescent="0.2">
      <c r="A3706" s="514" t="s">
        <v>6144</v>
      </c>
      <c r="B3706" s="517" t="s">
        <v>6141</v>
      </c>
      <c r="C3706" s="518">
        <v>0</v>
      </c>
    </row>
    <row r="3707" spans="1:3" x14ac:dyDescent="0.2">
      <c r="A3707" s="514" t="s">
        <v>6145</v>
      </c>
      <c r="B3707" s="517" t="s">
        <v>6141</v>
      </c>
      <c r="C3707" s="518">
        <v>0</v>
      </c>
    </row>
    <row r="3708" spans="1:3" x14ac:dyDescent="0.2">
      <c r="A3708" s="514" t="s">
        <v>6146</v>
      </c>
      <c r="B3708" s="517" t="s">
        <v>6141</v>
      </c>
      <c r="C3708" s="518">
        <v>0</v>
      </c>
    </row>
    <row r="3709" spans="1:3" x14ac:dyDescent="0.2">
      <c r="A3709" s="514" t="s">
        <v>6147</v>
      </c>
      <c r="B3709" s="517" t="s">
        <v>6141</v>
      </c>
      <c r="C3709" s="518">
        <v>0</v>
      </c>
    </row>
    <row r="3710" spans="1:3" x14ac:dyDescent="0.2">
      <c r="A3710" s="514" t="s">
        <v>6148</v>
      </c>
      <c r="B3710" s="517" t="s">
        <v>6141</v>
      </c>
      <c r="C3710" s="518">
        <v>0</v>
      </c>
    </row>
    <row r="3711" spans="1:3" x14ac:dyDescent="0.2">
      <c r="A3711" s="514" t="s">
        <v>6149</v>
      </c>
      <c r="B3711" s="517" t="s">
        <v>6141</v>
      </c>
      <c r="C3711" s="518">
        <v>0</v>
      </c>
    </row>
    <row r="3712" spans="1:3" x14ac:dyDescent="0.2">
      <c r="A3712" s="514" t="s">
        <v>6150</v>
      </c>
      <c r="B3712" s="517" t="s">
        <v>6141</v>
      </c>
      <c r="C3712" s="518">
        <v>0</v>
      </c>
    </row>
    <row r="3713" spans="1:3" x14ac:dyDescent="0.2">
      <c r="A3713" s="514" t="s">
        <v>6151</v>
      </c>
      <c r="B3713" s="517" t="s">
        <v>6141</v>
      </c>
      <c r="C3713" s="518">
        <v>0</v>
      </c>
    </row>
    <row r="3714" spans="1:3" x14ac:dyDescent="0.2">
      <c r="A3714" s="514" t="s">
        <v>6152</v>
      </c>
      <c r="B3714" s="517" t="s">
        <v>6141</v>
      </c>
      <c r="C3714" s="518">
        <v>0</v>
      </c>
    </row>
    <row r="3715" spans="1:3" x14ac:dyDescent="0.2">
      <c r="A3715" s="514" t="s">
        <v>6153</v>
      </c>
      <c r="B3715" s="517" t="s">
        <v>6141</v>
      </c>
      <c r="C3715" s="518">
        <v>0</v>
      </c>
    </row>
    <row r="3716" spans="1:3" x14ac:dyDescent="0.2">
      <c r="A3716" s="514" t="s">
        <v>6154</v>
      </c>
      <c r="B3716" s="517" t="s">
        <v>6141</v>
      </c>
      <c r="C3716" s="518">
        <v>0</v>
      </c>
    </row>
    <row r="3717" spans="1:3" x14ac:dyDescent="0.2">
      <c r="A3717" s="514" t="s">
        <v>6155</v>
      </c>
      <c r="B3717" s="517" t="s">
        <v>6141</v>
      </c>
      <c r="C3717" s="518">
        <v>0</v>
      </c>
    </row>
    <row r="3718" spans="1:3" x14ac:dyDescent="0.2">
      <c r="A3718" s="514" t="s">
        <v>6156</v>
      </c>
      <c r="B3718" s="517" t="s">
        <v>6141</v>
      </c>
      <c r="C3718" s="518">
        <v>0</v>
      </c>
    </row>
    <row r="3719" spans="1:3" x14ac:dyDescent="0.2">
      <c r="A3719" s="514" t="s">
        <v>6157</v>
      </c>
      <c r="B3719" s="517" t="s">
        <v>6141</v>
      </c>
      <c r="C3719" s="518">
        <v>0</v>
      </c>
    </row>
    <row r="3720" spans="1:3" x14ac:dyDescent="0.2">
      <c r="A3720" s="514" t="s">
        <v>6158</v>
      </c>
      <c r="B3720" s="517" t="s">
        <v>6141</v>
      </c>
      <c r="C3720" s="518">
        <v>0</v>
      </c>
    </row>
    <row r="3721" spans="1:3" x14ac:dyDescent="0.2">
      <c r="A3721" s="514" t="s">
        <v>6159</v>
      </c>
      <c r="B3721" s="517" t="s">
        <v>6141</v>
      </c>
      <c r="C3721" s="518">
        <v>0</v>
      </c>
    </row>
    <row r="3722" spans="1:3" x14ac:dyDescent="0.2">
      <c r="A3722" s="514" t="s">
        <v>6160</v>
      </c>
      <c r="B3722" s="517" t="s">
        <v>6141</v>
      </c>
      <c r="C3722" s="518">
        <v>0</v>
      </c>
    </row>
    <row r="3723" spans="1:3" x14ac:dyDescent="0.2">
      <c r="A3723" s="514" t="s">
        <v>6161</v>
      </c>
      <c r="B3723" s="517" t="s">
        <v>6141</v>
      </c>
      <c r="C3723" s="518">
        <v>0</v>
      </c>
    </row>
    <row r="3724" spans="1:3" x14ac:dyDescent="0.2">
      <c r="A3724" s="514" t="s">
        <v>6162</v>
      </c>
      <c r="B3724" s="517" t="s">
        <v>6141</v>
      </c>
      <c r="C3724" s="518">
        <v>0</v>
      </c>
    </row>
    <row r="3725" spans="1:3" x14ac:dyDescent="0.2">
      <c r="A3725" s="514" t="s">
        <v>6163</v>
      </c>
      <c r="B3725" s="517" t="s">
        <v>6141</v>
      </c>
      <c r="C3725" s="518">
        <v>0</v>
      </c>
    </row>
    <row r="3726" spans="1:3" x14ac:dyDescent="0.2">
      <c r="A3726" s="514" t="s">
        <v>6164</v>
      </c>
      <c r="B3726" s="517" t="s">
        <v>6141</v>
      </c>
      <c r="C3726" s="518">
        <v>0</v>
      </c>
    </row>
    <row r="3727" spans="1:3" x14ac:dyDescent="0.2">
      <c r="A3727" s="514" t="s">
        <v>6165</v>
      </c>
      <c r="B3727" s="517" t="s">
        <v>6141</v>
      </c>
      <c r="C3727" s="518">
        <v>0</v>
      </c>
    </row>
    <row r="3728" spans="1:3" x14ac:dyDescent="0.2">
      <c r="A3728" s="514" t="s">
        <v>6166</v>
      </c>
      <c r="B3728" s="517" t="s">
        <v>6141</v>
      </c>
      <c r="C3728" s="518">
        <v>0</v>
      </c>
    </row>
    <row r="3729" spans="1:3" x14ac:dyDescent="0.2">
      <c r="A3729" s="514" t="s">
        <v>6167</v>
      </c>
      <c r="B3729" s="517" t="s">
        <v>6141</v>
      </c>
      <c r="C3729" s="518">
        <v>0</v>
      </c>
    </row>
    <row r="3730" spans="1:3" x14ac:dyDescent="0.2">
      <c r="A3730" s="514" t="s">
        <v>6168</v>
      </c>
      <c r="B3730" s="517" t="s">
        <v>6141</v>
      </c>
      <c r="C3730" s="518">
        <v>0</v>
      </c>
    </row>
    <row r="3731" spans="1:3" x14ac:dyDescent="0.2">
      <c r="A3731" s="514" t="s">
        <v>6169</v>
      </c>
      <c r="B3731" s="517" t="s">
        <v>6141</v>
      </c>
      <c r="C3731" s="518">
        <v>0</v>
      </c>
    </row>
    <row r="3732" spans="1:3" x14ac:dyDescent="0.2">
      <c r="A3732" s="514" t="s">
        <v>6170</v>
      </c>
      <c r="B3732" s="517" t="s">
        <v>6141</v>
      </c>
      <c r="C3732" s="518">
        <v>0</v>
      </c>
    </row>
    <row r="3733" spans="1:3" x14ac:dyDescent="0.2">
      <c r="A3733" s="514" t="s">
        <v>6171</v>
      </c>
      <c r="B3733" s="517" t="s">
        <v>6141</v>
      </c>
      <c r="C3733" s="518">
        <v>0</v>
      </c>
    </row>
    <row r="3734" spans="1:3" x14ac:dyDescent="0.2">
      <c r="A3734" s="514" t="s">
        <v>6172</v>
      </c>
      <c r="B3734" s="517" t="s">
        <v>5485</v>
      </c>
      <c r="C3734" s="518">
        <v>0</v>
      </c>
    </row>
    <row r="3735" spans="1:3" x14ac:dyDescent="0.2">
      <c r="A3735" s="514" t="s">
        <v>6173</v>
      </c>
      <c r="B3735" s="517" t="s">
        <v>5485</v>
      </c>
      <c r="C3735" s="518">
        <v>0</v>
      </c>
    </row>
    <row r="3736" spans="1:3" x14ac:dyDescent="0.2">
      <c r="A3736" s="514" t="s">
        <v>6174</v>
      </c>
      <c r="B3736" s="517" t="s">
        <v>6130</v>
      </c>
      <c r="C3736" s="518">
        <v>0</v>
      </c>
    </row>
    <row r="3737" spans="1:3" x14ac:dyDescent="0.2">
      <c r="A3737" s="514" t="s">
        <v>6175</v>
      </c>
      <c r="B3737" s="517" t="s">
        <v>5866</v>
      </c>
      <c r="C3737" s="518">
        <v>0</v>
      </c>
    </row>
    <row r="3738" spans="1:3" x14ac:dyDescent="0.2">
      <c r="A3738" s="514" t="s">
        <v>6176</v>
      </c>
      <c r="B3738" s="517" t="s">
        <v>5866</v>
      </c>
      <c r="C3738" s="518">
        <v>0</v>
      </c>
    </row>
    <row r="3739" spans="1:3" x14ac:dyDescent="0.2">
      <c r="A3739" s="514" t="s">
        <v>6177</v>
      </c>
      <c r="B3739" s="517" t="s">
        <v>5866</v>
      </c>
      <c r="C3739" s="518">
        <v>0</v>
      </c>
    </row>
    <row r="3740" spans="1:3" x14ac:dyDescent="0.2">
      <c r="A3740" s="514" t="s">
        <v>6178</v>
      </c>
      <c r="B3740" s="517" t="s">
        <v>6179</v>
      </c>
      <c r="C3740" s="518">
        <v>0</v>
      </c>
    </row>
    <row r="3741" spans="1:3" x14ac:dyDescent="0.2">
      <c r="A3741" s="514" t="s">
        <v>6180</v>
      </c>
      <c r="B3741" s="517" t="s">
        <v>6179</v>
      </c>
      <c r="C3741" s="518">
        <v>0</v>
      </c>
    </row>
    <row r="3742" spans="1:3" x14ac:dyDescent="0.2">
      <c r="A3742" s="514" t="s">
        <v>6181</v>
      </c>
      <c r="B3742" s="517" t="s">
        <v>6179</v>
      </c>
      <c r="C3742" s="518">
        <v>0</v>
      </c>
    </row>
    <row r="3743" spans="1:3" x14ac:dyDescent="0.2">
      <c r="A3743" s="514" t="s">
        <v>6182</v>
      </c>
      <c r="B3743" s="517" t="s">
        <v>6179</v>
      </c>
      <c r="C3743" s="518">
        <v>0</v>
      </c>
    </row>
    <row r="3744" spans="1:3" x14ac:dyDescent="0.2">
      <c r="A3744" s="514" t="s">
        <v>6183</v>
      </c>
      <c r="B3744" s="517" t="s">
        <v>6179</v>
      </c>
      <c r="C3744" s="518">
        <v>0</v>
      </c>
    </row>
    <row r="3745" spans="1:3" x14ac:dyDescent="0.2">
      <c r="A3745" s="514" t="s">
        <v>6184</v>
      </c>
      <c r="B3745" s="517" t="s">
        <v>6179</v>
      </c>
      <c r="C3745" s="518">
        <v>0</v>
      </c>
    </row>
    <row r="3746" spans="1:3" x14ac:dyDescent="0.2">
      <c r="A3746" s="514" t="s">
        <v>6185</v>
      </c>
      <c r="B3746" s="517" t="s">
        <v>6179</v>
      </c>
      <c r="C3746" s="518">
        <v>0</v>
      </c>
    </row>
    <row r="3747" spans="1:3" x14ac:dyDescent="0.2">
      <c r="A3747" s="514" t="s">
        <v>6186</v>
      </c>
      <c r="B3747" s="517" t="s">
        <v>6179</v>
      </c>
      <c r="C3747" s="518">
        <v>0</v>
      </c>
    </row>
    <row r="3748" spans="1:3" x14ac:dyDescent="0.2">
      <c r="A3748" s="514" t="s">
        <v>6187</v>
      </c>
      <c r="B3748" s="517" t="s">
        <v>6179</v>
      </c>
      <c r="C3748" s="518">
        <v>0</v>
      </c>
    </row>
    <row r="3749" spans="1:3" x14ac:dyDescent="0.2">
      <c r="A3749" s="514" t="s">
        <v>6188</v>
      </c>
      <c r="B3749" s="517" t="s">
        <v>6179</v>
      </c>
      <c r="C3749" s="518">
        <v>0</v>
      </c>
    </row>
    <row r="3750" spans="1:3" x14ac:dyDescent="0.2">
      <c r="A3750" s="514" t="s">
        <v>6189</v>
      </c>
      <c r="B3750" s="517" t="s">
        <v>6179</v>
      </c>
      <c r="C3750" s="518">
        <v>0</v>
      </c>
    </row>
    <row r="3751" spans="1:3" x14ac:dyDescent="0.2">
      <c r="A3751" s="514" t="s">
        <v>6190</v>
      </c>
      <c r="B3751" s="517" t="s">
        <v>6179</v>
      </c>
      <c r="C3751" s="518">
        <v>0</v>
      </c>
    </row>
    <row r="3752" spans="1:3" x14ac:dyDescent="0.2">
      <c r="A3752" s="514" t="s">
        <v>6191</v>
      </c>
      <c r="B3752" s="517" t="s">
        <v>6179</v>
      </c>
      <c r="C3752" s="518">
        <v>0</v>
      </c>
    </row>
    <row r="3753" spans="1:3" x14ac:dyDescent="0.2">
      <c r="A3753" s="514" t="s">
        <v>6192</v>
      </c>
      <c r="B3753" s="517" t="s">
        <v>6179</v>
      </c>
      <c r="C3753" s="518">
        <v>0</v>
      </c>
    </row>
    <row r="3754" spans="1:3" x14ac:dyDescent="0.2">
      <c r="A3754" s="514" t="s">
        <v>6193</v>
      </c>
      <c r="B3754" s="517" t="s">
        <v>6179</v>
      </c>
      <c r="C3754" s="518">
        <v>0</v>
      </c>
    </row>
    <row r="3755" spans="1:3" x14ac:dyDescent="0.2">
      <c r="A3755" s="514" t="s">
        <v>6194</v>
      </c>
      <c r="B3755" s="517" t="s">
        <v>6179</v>
      </c>
      <c r="C3755" s="518">
        <v>0</v>
      </c>
    </row>
    <row r="3756" spans="1:3" x14ac:dyDescent="0.2">
      <c r="A3756" s="514" t="s">
        <v>6195</v>
      </c>
      <c r="B3756" s="517" t="s">
        <v>6179</v>
      </c>
      <c r="C3756" s="518">
        <v>0</v>
      </c>
    </row>
    <row r="3757" spans="1:3" x14ac:dyDescent="0.2">
      <c r="A3757" s="514" t="s">
        <v>6196</v>
      </c>
      <c r="B3757" s="517" t="s">
        <v>6179</v>
      </c>
      <c r="C3757" s="518">
        <v>0</v>
      </c>
    </row>
    <row r="3758" spans="1:3" x14ac:dyDescent="0.2">
      <c r="A3758" s="514" t="s">
        <v>6197</v>
      </c>
      <c r="B3758" s="517" t="s">
        <v>6179</v>
      </c>
      <c r="C3758" s="518">
        <v>0</v>
      </c>
    </row>
    <row r="3759" spans="1:3" x14ac:dyDescent="0.2">
      <c r="A3759" s="514" t="s">
        <v>6198</v>
      </c>
      <c r="B3759" s="517" t="s">
        <v>6179</v>
      </c>
      <c r="C3759" s="518">
        <v>0</v>
      </c>
    </row>
    <row r="3760" spans="1:3" x14ac:dyDescent="0.2">
      <c r="A3760" s="514" t="s">
        <v>6199</v>
      </c>
      <c r="B3760" s="517" t="s">
        <v>6179</v>
      </c>
      <c r="C3760" s="518">
        <v>0</v>
      </c>
    </row>
    <row r="3761" spans="1:3" x14ac:dyDescent="0.2">
      <c r="A3761" s="514" t="s">
        <v>6200</v>
      </c>
      <c r="B3761" s="517" t="s">
        <v>6179</v>
      </c>
      <c r="C3761" s="518">
        <v>0</v>
      </c>
    </row>
    <row r="3762" spans="1:3" x14ac:dyDescent="0.2">
      <c r="A3762" s="514" t="s">
        <v>6201</v>
      </c>
      <c r="B3762" s="517" t="s">
        <v>6179</v>
      </c>
      <c r="C3762" s="518">
        <v>0</v>
      </c>
    </row>
    <row r="3763" spans="1:3" x14ac:dyDescent="0.2">
      <c r="A3763" s="514" t="s">
        <v>6202</v>
      </c>
      <c r="B3763" s="517" t="s">
        <v>6179</v>
      </c>
      <c r="C3763" s="518">
        <v>0</v>
      </c>
    </row>
    <row r="3764" spans="1:3" x14ac:dyDescent="0.2">
      <c r="A3764" s="514" t="s">
        <v>6203</v>
      </c>
      <c r="B3764" s="517" t="s">
        <v>6179</v>
      </c>
      <c r="C3764" s="518">
        <v>0</v>
      </c>
    </row>
    <row r="3765" spans="1:3" x14ac:dyDescent="0.2">
      <c r="A3765" s="514" t="s">
        <v>6204</v>
      </c>
      <c r="B3765" s="517" t="s">
        <v>5830</v>
      </c>
      <c r="C3765" s="518">
        <v>0</v>
      </c>
    </row>
    <row r="3766" spans="1:3" x14ac:dyDescent="0.2">
      <c r="A3766" s="514" t="s">
        <v>6205</v>
      </c>
      <c r="B3766" s="517" t="s">
        <v>5830</v>
      </c>
      <c r="C3766" s="518">
        <v>0</v>
      </c>
    </row>
    <row r="3767" spans="1:3" x14ac:dyDescent="0.2">
      <c r="A3767" s="514" t="s">
        <v>6206</v>
      </c>
      <c r="B3767" s="517" t="s">
        <v>5830</v>
      </c>
      <c r="C3767" s="518">
        <v>0</v>
      </c>
    </row>
    <row r="3768" spans="1:3" x14ac:dyDescent="0.2">
      <c r="A3768" s="514" t="s">
        <v>6207</v>
      </c>
      <c r="B3768" s="517" t="s">
        <v>5830</v>
      </c>
      <c r="C3768" s="518">
        <v>0</v>
      </c>
    </row>
    <row r="3769" spans="1:3" x14ac:dyDescent="0.2">
      <c r="A3769" s="514" t="s">
        <v>6208</v>
      </c>
      <c r="B3769" s="517" t="s">
        <v>5830</v>
      </c>
      <c r="C3769" s="518">
        <v>0</v>
      </c>
    </row>
    <row r="3770" spans="1:3" x14ac:dyDescent="0.2">
      <c r="A3770" s="514" t="s">
        <v>6209</v>
      </c>
      <c r="B3770" s="517" t="s">
        <v>5830</v>
      </c>
      <c r="C3770" s="518">
        <v>0</v>
      </c>
    </row>
    <row r="3771" spans="1:3" x14ac:dyDescent="0.2">
      <c r="A3771" s="514" t="s">
        <v>6210</v>
      </c>
      <c r="B3771" s="517" t="s">
        <v>5830</v>
      </c>
      <c r="C3771" s="518">
        <v>0</v>
      </c>
    </row>
    <row r="3772" spans="1:3" x14ac:dyDescent="0.2">
      <c r="A3772" s="514" t="s">
        <v>6211</v>
      </c>
      <c r="B3772" s="517" t="s">
        <v>5830</v>
      </c>
      <c r="C3772" s="518">
        <v>0</v>
      </c>
    </row>
    <row r="3773" spans="1:3" x14ac:dyDescent="0.2">
      <c r="A3773" s="514" t="s">
        <v>6212</v>
      </c>
      <c r="B3773" s="517" t="s">
        <v>5830</v>
      </c>
      <c r="C3773" s="518">
        <v>0</v>
      </c>
    </row>
    <row r="3774" spans="1:3" x14ac:dyDescent="0.2">
      <c r="A3774" s="514" t="s">
        <v>6213</v>
      </c>
      <c r="B3774" s="517" t="s">
        <v>5866</v>
      </c>
      <c r="C3774" s="518">
        <v>0</v>
      </c>
    </row>
    <row r="3775" spans="1:3" x14ac:dyDescent="0.2">
      <c r="A3775" s="514" t="s">
        <v>6214</v>
      </c>
      <c r="B3775" s="517" t="s">
        <v>6130</v>
      </c>
      <c r="C3775" s="518">
        <v>0</v>
      </c>
    </row>
    <row r="3776" spans="1:3" x14ac:dyDescent="0.2">
      <c r="A3776" s="514" t="s">
        <v>6215</v>
      </c>
      <c r="B3776" s="517" t="s">
        <v>6216</v>
      </c>
      <c r="C3776" s="518">
        <v>0</v>
      </c>
    </row>
    <row r="3777" spans="1:3" x14ac:dyDescent="0.2">
      <c r="A3777" s="514" t="s">
        <v>6217</v>
      </c>
      <c r="B3777" s="517" t="s">
        <v>6216</v>
      </c>
      <c r="C3777" s="518">
        <v>0</v>
      </c>
    </row>
    <row r="3778" spans="1:3" x14ac:dyDescent="0.2">
      <c r="A3778" s="514" t="s">
        <v>6218</v>
      </c>
      <c r="B3778" s="517" t="s">
        <v>6216</v>
      </c>
      <c r="C3778" s="518">
        <v>0</v>
      </c>
    </row>
    <row r="3779" spans="1:3" x14ac:dyDescent="0.2">
      <c r="A3779" s="514" t="s">
        <v>6219</v>
      </c>
      <c r="B3779" s="517" t="s">
        <v>6216</v>
      </c>
      <c r="C3779" s="518">
        <v>0</v>
      </c>
    </row>
    <row r="3780" spans="1:3" x14ac:dyDescent="0.2">
      <c r="A3780" s="514" t="s">
        <v>6220</v>
      </c>
      <c r="B3780" s="517" t="s">
        <v>6216</v>
      </c>
      <c r="C3780" s="518">
        <v>0</v>
      </c>
    </row>
    <row r="3781" spans="1:3" x14ac:dyDescent="0.2">
      <c r="A3781" s="514" t="s">
        <v>6221</v>
      </c>
      <c r="B3781" s="517" t="s">
        <v>6216</v>
      </c>
      <c r="C3781" s="518">
        <v>0</v>
      </c>
    </row>
    <row r="3782" spans="1:3" x14ac:dyDescent="0.2">
      <c r="A3782" s="514" t="s">
        <v>6222</v>
      </c>
      <c r="B3782" s="517" t="s">
        <v>6216</v>
      </c>
      <c r="C3782" s="518">
        <v>0</v>
      </c>
    </row>
    <row r="3783" spans="1:3" x14ac:dyDescent="0.2">
      <c r="A3783" s="514" t="s">
        <v>6223</v>
      </c>
      <c r="B3783" s="517" t="s">
        <v>6216</v>
      </c>
      <c r="C3783" s="518">
        <v>0</v>
      </c>
    </row>
    <row r="3784" spans="1:3" x14ac:dyDescent="0.2">
      <c r="A3784" s="514" t="s">
        <v>6224</v>
      </c>
      <c r="B3784" s="517" t="s">
        <v>6216</v>
      </c>
      <c r="C3784" s="518">
        <v>0</v>
      </c>
    </row>
    <row r="3785" spans="1:3" x14ac:dyDescent="0.2">
      <c r="A3785" s="514" t="s">
        <v>6225</v>
      </c>
      <c r="B3785" s="517" t="s">
        <v>6216</v>
      </c>
      <c r="C3785" s="518">
        <v>0</v>
      </c>
    </row>
    <row r="3786" spans="1:3" x14ac:dyDescent="0.2">
      <c r="A3786" s="514" t="s">
        <v>6226</v>
      </c>
      <c r="B3786" s="517" t="s">
        <v>6216</v>
      </c>
      <c r="C3786" s="518">
        <v>0</v>
      </c>
    </row>
    <row r="3787" spans="1:3" x14ac:dyDescent="0.2">
      <c r="A3787" s="514" t="s">
        <v>6227</v>
      </c>
      <c r="B3787" s="517" t="s">
        <v>6216</v>
      </c>
      <c r="C3787" s="518">
        <v>0</v>
      </c>
    </row>
    <row r="3788" spans="1:3" x14ac:dyDescent="0.2">
      <c r="A3788" s="514" t="s">
        <v>6228</v>
      </c>
      <c r="B3788" s="517" t="s">
        <v>6216</v>
      </c>
      <c r="C3788" s="518">
        <v>0</v>
      </c>
    </row>
    <row r="3789" spans="1:3" x14ac:dyDescent="0.2">
      <c r="A3789" s="514" t="s">
        <v>6229</v>
      </c>
      <c r="B3789" s="517" t="s">
        <v>6216</v>
      </c>
      <c r="C3789" s="518">
        <v>0</v>
      </c>
    </row>
    <row r="3790" spans="1:3" x14ac:dyDescent="0.2">
      <c r="A3790" s="514" t="s">
        <v>6230</v>
      </c>
      <c r="B3790" s="517" t="s">
        <v>6216</v>
      </c>
      <c r="C3790" s="518">
        <v>0</v>
      </c>
    </row>
    <row r="3791" spans="1:3" x14ac:dyDescent="0.2">
      <c r="A3791" s="514" t="s">
        <v>6231</v>
      </c>
      <c r="B3791" s="517" t="s">
        <v>6216</v>
      </c>
      <c r="C3791" s="518">
        <v>0</v>
      </c>
    </row>
    <row r="3792" spans="1:3" x14ac:dyDescent="0.2">
      <c r="A3792" s="514" t="s">
        <v>6232</v>
      </c>
      <c r="B3792" s="517" t="s">
        <v>6216</v>
      </c>
      <c r="C3792" s="518">
        <v>0</v>
      </c>
    </row>
    <row r="3793" spans="1:3" x14ac:dyDescent="0.2">
      <c r="A3793" s="514" t="s">
        <v>6233</v>
      </c>
      <c r="B3793" s="517" t="s">
        <v>6216</v>
      </c>
      <c r="C3793" s="518">
        <v>0</v>
      </c>
    </row>
    <row r="3794" spans="1:3" x14ac:dyDescent="0.2">
      <c r="A3794" s="514" t="s">
        <v>6234</v>
      </c>
      <c r="B3794" s="517" t="s">
        <v>6216</v>
      </c>
      <c r="C3794" s="518">
        <v>0</v>
      </c>
    </row>
    <row r="3795" spans="1:3" x14ac:dyDescent="0.2">
      <c r="A3795" s="514" t="s">
        <v>6235</v>
      </c>
      <c r="B3795" s="517" t="s">
        <v>6216</v>
      </c>
      <c r="C3795" s="518">
        <v>0</v>
      </c>
    </row>
    <row r="3796" spans="1:3" x14ac:dyDescent="0.2">
      <c r="A3796" s="514" t="s">
        <v>6236</v>
      </c>
      <c r="B3796" s="517" t="s">
        <v>6216</v>
      </c>
      <c r="C3796" s="518">
        <v>0</v>
      </c>
    </row>
    <row r="3797" spans="1:3" x14ac:dyDescent="0.2">
      <c r="A3797" s="514" t="s">
        <v>6237</v>
      </c>
      <c r="B3797" s="517" t="s">
        <v>6216</v>
      </c>
      <c r="C3797" s="518">
        <v>0</v>
      </c>
    </row>
    <row r="3798" spans="1:3" x14ac:dyDescent="0.2">
      <c r="A3798" s="514" t="s">
        <v>6238</v>
      </c>
      <c r="B3798" s="517" t="s">
        <v>6216</v>
      </c>
      <c r="C3798" s="518">
        <v>0</v>
      </c>
    </row>
    <row r="3799" spans="1:3" x14ac:dyDescent="0.2">
      <c r="A3799" s="514" t="s">
        <v>6239</v>
      </c>
      <c r="B3799" s="517" t="s">
        <v>6216</v>
      </c>
      <c r="C3799" s="518">
        <v>0</v>
      </c>
    </row>
    <row r="3800" spans="1:3" x14ac:dyDescent="0.2">
      <c r="A3800" s="514" t="s">
        <v>6240</v>
      </c>
      <c r="B3800" s="517" t="s">
        <v>6216</v>
      </c>
      <c r="C3800" s="518">
        <v>0</v>
      </c>
    </row>
    <row r="3801" spans="1:3" x14ac:dyDescent="0.2">
      <c r="A3801" s="514" t="s">
        <v>6241</v>
      </c>
      <c r="B3801" s="517" t="s">
        <v>6216</v>
      </c>
      <c r="C3801" s="518">
        <v>0</v>
      </c>
    </row>
    <row r="3802" spans="1:3" x14ac:dyDescent="0.2">
      <c r="A3802" s="514" t="s">
        <v>6242</v>
      </c>
      <c r="B3802" s="517" t="s">
        <v>6216</v>
      </c>
      <c r="C3802" s="518">
        <v>0</v>
      </c>
    </row>
    <row r="3803" spans="1:3" x14ac:dyDescent="0.2">
      <c r="A3803" s="514" t="s">
        <v>6243</v>
      </c>
      <c r="B3803" s="517" t="s">
        <v>6216</v>
      </c>
      <c r="C3803" s="518">
        <v>0</v>
      </c>
    </row>
    <row r="3804" spans="1:3" x14ac:dyDescent="0.2">
      <c r="A3804" s="514" t="s">
        <v>6244</v>
      </c>
      <c r="B3804" s="517" t="s">
        <v>6216</v>
      </c>
      <c r="C3804" s="518">
        <v>0</v>
      </c>
    </row>
    <row r="3805" spans="1:3" x14ac:dyDescent="0.2">
      <c r="A3805" s="514" t="s">
        <v>6245</v>
      </c>
      <c r="B3805" s="517" t="s">
        <v>6216</v>
      </c>
      <c r="C3805" s="518">
        <v>0</v>
      </c>
    </row>
    <row r="3806" spans="1:3" x14ac:dyDescent="0.2">
      <c r="A3806" s="514" t="s">
        <v>6246</v>
      </c>
      <c r="B3806" s="517" t="s">
        <v>6247</v>
      </c>
      <c r="C3806" s="518">
        <v>0</v>
      </c>
    </row>
    <row r="3807" spans="1:3" x14ac:dyDescent="0.2">
      <c r="A3807" s="514" t="s">
        <v>6248</v>
      </c>
      <c r="B3807" s="517" t="s">
        <v>6247</v>
      </c>
      <c r="C3807" s="518">
        <v>0</v>
      </c>
    </row>
    <row r="3808" spans="1:3" x14ac:dyDescent="0.2">
      <c r="A3808" s="514" t="s">
        <v>6249</v>
      </c>
      <c r="B3808" s="517" t="s">
        <v>6247</v>
      </c>
      <c r="C3808" s="518">
        <v>0</v>
      </c>
    </row>
    <row r="3809" spans="1:3" x14ac:dyDescent="0.2">
      <c r="A3809" s="514" t="s">
        <v>6250</v>
      </c>
      <c r="B3809" s="517" t="s">
        <v>6247</v>
      </c>
      <c r="C3809" s="518">
        <v>0</v>
      </c>
    </row>
    <row r="3810" spans="1:3" x14ac:dyDescent="0.2">
      <c r="A3810" s="514" t="s">
        <v>6251</v>
      </c>
      <c r="B3810" s="517" t="s">
        <v>5501</v>
      </c>
      <c r="C3810" s="518">
        <v>0</v>
      </c>
    </row>
    <row r="3811" spans="1:3" x14ac:dyDescent="0.2">
      <c r="A3811" s="514" t="s">
        <v>6252</v>
      </c>
      <c r="B3811" s="517" t="s">
        <v>5501</v>
      </c>
      <c r="C3811" s="518">
        <v>0</v>
      </c>
    </row>
    <row r="3812" spans="1:3" x14ac:dyDescent="0.2">
      <c r="A3812" s="514" t="s">
        <v>6253</v>
      </c>
      <c r="B3812" s="517" t="s">
        <v>6136</v>
      </c>
      <c r="C3812" s="518">
        <v>0</v>
      </c>
    </row>
    <row r="3813" spans="1:3" x14ac:dyDescent="0.2">
      <c r="A3813" s="514" t="s">
        <v>6254</v>
      </c>
      <c r="B3813" s="517" t="s">
        <v>6255</v>
      </c>
      <c r="C3813" s="518">
        <v>0</v>
      </c>
    </row>
    <row r="3814" spans="1:3" x14ac:dyDescent="0.2">
      <c r="A3814" s="514" t="s">
        <v>6256</v>
      </c>
      <c r="B3814" s="517" t="s">
        <v>6255</v>
      </c>
      <c r="C3814" s="518">
        <v>0</v>
      </c>
    </row>
    <row r="3815" spans="1:3" x14ac:dyDescent="0.2">
      <c r="A3815" s="514" t="s">
        <v>6257</v>
      </c>
      <c r="B3815" s="517" t="s">
        <v>6255</v>
      </c>
      <c r="C3815" s="518">
        <v>0</v>
      </c>
    </row>
    <row r="3816" spans="1:3" x14ac:dyDescent="0.2">
      <c r="A3816" s="514" t="s">
        <v>6258</v>
      </c>
      <c r="B3816" s="517" t="s">
        <v>6255</v>
      </c>
      <c r="C3816" s="518">
        <v>0</v>
      </c>
    </row>
    <row r="3817" spans="1:3" x14ac:dyDescent="0.2">
      <c r="A3817" s="514" t="s">
        <v>6259</v>
      </c>
      <c r="B3817" s="517" t="s">
        <v>6255</v>
      </c>
      <c r="C3817" s="518">
        <v>0</v>
      </c>
    </row>
    <row r="3818" spans="1:3" x14ac:dyDescent="0.2">
      <c r="A3818" s="514" t="s">
        <v>6260</v>
      </c>
      <c r="B3818" s="517" t="s">
        <v>6255</v>
      </c>
      <c r="C3818" s="518">
        <v>0</v>
      </c>
    </row>
    <row r="3819" spans="1:3" x14ac:dyDescent="0.2">
      <c r="A3819" s="514" t="s">
        <v>6261</v>
      </c>
      <c r="B3819" s="517" t="s">
        <v>6255</v>
      </c>
      <c r="C3819" s="518">
        <v>0</v>
      </c>
    </row>
    <row r="3820" spans="1:3" x14ac:dyDescent="0.2">
      <c r="A3820" s="514" t="s">
        <v>6262</v>
      </c>
      <c r="B3820" s="517" t="s">
        <v>6255</v>
      </c>
      <c r="C3820" s="518">
        <v>0</v>
      </c>
    </row>
    <row r="3821" spans="1:3" x14ac:dyDescent="0.2">
      <c r="A3821" s="514" t="s">
        <v>6263</v>
      </c>
      <c r="B3821" s="517" t="s">
        <v>6255</v>
      </c>
      <c r="C3821" s="518">
        <v>0</v>
      </c>
    </row>
    <row r="3822" spans="1:3" x14ac:dyDescent="0.2">
      <c r="A3822" s="514" t="s">
        <v>6264</v>
      </c>
      <c r="B3822" s="517" t="s">
        <v>6255</v>
      </c>
      <c r="C3822" s="518">
        <v>0</v>
      </c>
    </row>
    <row r="3823" spans="1:3" x14ac:dyDescent="0.2">
      <c r="A3823" s="514" t="s">
        <v>6265</v>
      </c>
      <c r="B3823" s="517" t="s">
        <v>6255</v>
      </c>
      <c r="C3823" s="518">
        <v>0</v>
      </c>
    </row>
    <row r="3824" spans="1:3" x14ac:dyDescent="0.2">
      <c r="A3824" s="514" t="s">
        <v>6266</v>
      </c>
      <c r="B3824" s="517" t="s">
        <v>6255</v>
      </c>
      <c r="C3824" s="518">
        <v>0</v>
      </c>
    </row>
    <row r="3825" spans="1:3" x14ac:dyDescent="0.2">
      <c r="A3825" s="514" t="s">
        <v>6267</v>
      </c>
      <c r="B3825" s="517" t="s">
        <v>6255</v>
      </c>
      <c r="C3825" s="518">
        <v>0</v>
      </c>
    </row>
    <row r="3826" spans="1:3" x14ac:dyDescent="0.2">
      <c r="A3826" s="514" t="s">
        <v>6268</v>
      </c>
      <c r="B3826" s="517" t="s">
        <v>6255</v>
      </c>
      <c r="C3826" s="518">
        <v>0</v>
      </c>
    </row>
    <row r="3827" spans="1:3" x14ac:dyDescent="0.2">
      <c r="A3827" s="514" t="s">
        <v>6269</v>
      </c>
      <c r="B3827" s="517" t="s">
        <v>6255</v>
      </c>
      <c r="C3827" s="518">
        <v>0</v>
      </c>
    </row>
    <row r="3828" spans="1:3" x14ac:dyDescent="0.2">
      <c r="A3828" s="514" t="s">
        <v>6270</v>
      </c>
      <c r="B3828" s="517" t="s">
        <v>6255</v>
      </c>
      <c r="C3828" s="518">
        <v>0</v>
      </c>
    </row>
    <row r="3829" spans="1:3" x14ac:dyDescent="0.2">
      <c r="A3829" s="514" t="s">
        <v>6271</v>
      </c>
      <c r="B3829" s="517" t="s">
        <v>6255</v>
      </c>
      <c r="C3829" s="518">
        <v>0</v>
      </c>
    </row>
    <row r="3830" spans="1:3" x14ac:dyDescent="0.2">
      <c r="A3830" s="514" t="s">
        <v>6272</v>
      </c>
      <c r="B3830" s="517" t="s">
        <v>6255</v>
      </c>
      <c r="C3830" s="518">
        <v>0</v>
      </c>
    </row>
    <row r="3831" spans="1:3" x14ac:dyDescent="0.2">
      <c r="A3831" s="514" t="s">
        <v>6273</v>
      </c>
      <c r="B3831" s="517" t="s">
        <v>6255</v>
      </c>
      <c r="C3831" s="518">
        <v>0</v>
      </c>
    </row>
    <row r="3832" spans="1:3" x14ac:dyDescent="0.2">
      <c r="A3832" s="514" t="s">
        <v>6274</v>
      </c>
      <c r="B3832" s="517" t="s">
        <v>6255</v>
      </c>
      <c r="C3832" s="518">
        <v>0</v>
      </c>
    </row>
    <row r="3833" spans="1:3" x14ac:dyDescent="0.2">
      <c r="A3833" s="514" t="s">
        <v>6275</v>
      </c>
      <c r="B3833" s="517" t="s">
        <v>6255</v>
      </c>
      <c r="C3833" s="518">
        <v>0</v>
      </c>
    </row>
    <row r="3834" spans="1:3" x14ac:dyDescent="0.2">
      <c r="A3834" s="514" t="s">
        <v>6276</v>
      </c>
      <c r="B3834" s="517" t="s">
        <v>6255</v>
      </c>
      <c r="C3834" s="518">
        <v>0</v>
      </c>
    </row>
    <row r="3835" spans="1:3" x14ac:dyDescent="0.2">
      <c r="A3835" s="514" t="s">
        <v>6277</v>
      </c>
      <c r="B3835" s="517" t="s">
        <v>6255</v>
      </c>
      <c r="C3835" s="518">
        <v>0</v>
      </c>
    </row>
    <row r="3836" spans="1:3" x14ac:dyDescent="0.2">
      <c r="A3836" s="514" t="s">
        <v>6278</v>
      </c>
      <c r="B3836" s="517" t="s">
        <v>6255</v>
      </c>
      <c r="C3836" s="518">
        <v>0</v>
      </c>
    </row>
    <row r="3837" spans="1:3" x14ac:dyDescent="0.2">
      <c r="A3837" s="514" t="s">
        <v>6279</v>
      </c>
      <c r="B3837" s="517" t="s">
        <v>6255</v>
      </c>
      <c r="C3837" s="518">
        <v>0</v>
      </c>
    </row>
    <row r="3838" spans="1:3" x14ac:dyDescent="0.2">
      <c r="A3838" s="514" t="s">
        <v>6280</v>
      </c>
      <c r="B3838" s="517" t="s">
        <v>6255</v>
      </c>
      <c r="C3838" s="518">
        <v>0</v>
      </c>
    </row>
    <row r="3839" spans="1:3" x14ac:dyDescent="0.2">
      <c r="A3839" s="514" t="s">
        <v>6281</v>
      </c>
      <c r="B3839" s="517" t="s">
        <v>6255</v>
      </c>
      <c r="C3839" s="518">
        <v>0</v>
      </c>
    </row>
    <row r="3840" spans="1:3" x14ac:dyDescent="0.2">
      <c r="A3840" s="514" t="s">
        <v>6282</v>
      </c>
      <c r="B3840" s="517" t="s">
        <v>6255</v>
      </c>
      <c r="C3840" s="518">
        <v>0</v>
      </c>
    </row>
    <row r="3841" spans="1:3" x14ac:dyDescent="0.2">
      <c r="A3841" s="514" t="s">
        <v>6283</v>
      </c>
      <c r="B3841" s="517" t="s">
        <v>6255</v>
      </c>
      <c r="C3841" s="518">
        <v>0</v>
      </c>
    </row>
    <row r="3842" spans="1:3" x14ac:dyDescent="0.2">
      <c r="A3842" s="514" t="s">
        <v>6284</v>
      </c>
      <c r="B3842" s="517" t="s">
        <v>6255</v>
      </c>
      <c r="C3842" s="518">
        <v>0</v>
      </c>
    </row>
    <row r="3843" spans="1:3" x14ac:dyDescent="0.2">
      <c r="A3843" s="514" t="s">
        <v>6285</v>
      </c>
      <c r="B3843" s="517" t="s">
        <v>6255</v>
      </c>
      <c r="C3843" s="518">
        <v>0</v>
      </c>
    </row>
    <row r="3844" spans="1:3" x14ac:dyDescent="0.2">
      <c r="A3844" s="514" t="s">
        <v>6286</v>
      </c>
      <c r="B3844" s="517" t="s">
        <v>6255</v>
      </c>
      <c r="C3844" s="518">
        <v>0</v>
      </c>
    </row>
    <row r="3845" spans="1:3" x14ac:dyDescent="0.2">
      <c r="A3845" s="514" t="s">
        <v>6287</v>
      </c>
      <c r="B3845" s="517" t="s">
        <v>6255</v>
      </c>
      <c r="C3845" s="518">
        <v>0</v>
      </c>
    </row>
    <row r="3846" spans="1:3" x14ac:dyDescent="0.2">
      <c r="A3846" s="514" t="s">
        <v>6288</v>
      </c>
      <c r="B3846" s="517" t="s">
        <v>6255</v>
      </c>
      <c r="C3846" s="518">
        <v>0</v>
      </c>
    </row>
    <row r="3847" spans="1:3" x14ac:dyDescent="0.2">
      <c r="A3847" s="514" t="s">
        <v>6289</v>
      </c>
      <c r="B3847" s="517" t="s">
        <v>6255</v>
      </c>
      <c r="C3847" s="518">
        <v>0</v>
      </c>
    </row>
    <row r="3848" spans="1:3" x14ac:dyDescent="0.2">
      <c r="A3848" s="514" t="s">
        <v>6290</v>
      </c>
      <c r="B3848" s="517" t="s">
        <v>6255</v>
      </c>
      <c r="C3848" s="518">
        <v>0</v>
      </c>
    </row>
    <row r="3849" spans="1:3" x14ac:dyDescent="0.2">
      <c r="A3849" s="514" t="s">
        <v>6291</v>
      </c>
      <c r="B3849" s="517" t="s">
        <v>6255</v>
      </c>
      <c r="C3849" s="518">
        <v>0</v>
      </c>
    </row>
    <row r="3850" spans="1:3" x14ac:dyDescent="0.2">
      <c r="A3850" s="514" t="s">
        <v>6292</v>
      </c>
      <c r="B3850" s="517" t="s">
        <v>6255</v>
      </c>
      <c r="C3850" s="518">
        <v>0</v>
      </c>
    </row>
    <row r="3851" spans="1:3" x14ac:dyDescent="0.2">
      <c r="A3851" s="514" t="s">
        <v>6293</v>
      </c>
      <c r="B3851" s="517" t="s">
        <v>5520</v>
      </c>
      <c r="C3851" s="518">
        <v>0</v>
      </c>
    </row>
    <row r="3852" spans="1:3" x14ac:dyDescent="0.2">
      <c r="A3852" s="514" t="s">
        <v>6294</v>
      </c>
      <c r="B3852" s="517" t="s">
        <v>5520</v>
      </c>
      <c r="C3852" s="518">
        <v>0</v>
      </c>
    </row>
    <row r="3853" spans="1:3" x14ac:dyDescent="0.2">
      <c r="A3853" s="514" t="s">
        <v>6295</v>
      </c>
      <c r="B3853" s="517" t="s">
        <v>5520</v>
      </c>
      <c r="C3853" s="518">
        <v>0</v>
      </c>
    </row>
    <row r="3854" spans="1:3" x14ac:dyDescent="0.2">
      <c r="A3854" s="514" t="s">
        <v>6296</v>
      </c>
      <c r="B3854" s="517" t="s">
        <v>5520</v>
      </c>
      <c r="C3854" s="518">
        <v>0</v>
      </c>
    </row>
    <row r="3855" spans="1:3" x14ac:dyDescent="0.2">
      <c r="A3855" s="514" t="s">
        <v>6297</v>
      </c>
      <c r="B3855" s="517" t="s">
        <v>5520</v>
      </c>
      <c r="C3855" s="518">
        <v>0</v>
      </c>
    </row>
    <row r="3856" spans="1:3" x14ac:dyDescent="0.2">
      <c r="A3856" s="514" t="s">
        <v>6298</v>
      </c>
      <c r="B3856" s="517" t="s">
        <v>5520</v>
      </c>
      <c r="C3856" s="518">
        <v>0</v>
      </c>
    </row>
    <row r="3857" spans="1:3" x14ac:dyDescent="0.2">
      <c r="A3857" s="514" t="s">
        <v>6299</v>
      </c>
      <c r="B3857" s="517" t="s">
        <v>5520</v>
      </c>
      <c r="C3857" s="518">
        <v>0</v>
      </c>
    </row>
    <row r="3858" spans="1:3" x14ac:dyDescent="0.2">
      <c r="A3858" s="514" t="s">
        <v>6300</v>
      </c>
      <c r="B3858" s="517" t="s">
        <v>5520</v>
      </c>
      <c r="C3858" s="518">
        <v>0</v>
      </c>
    </row>
    <row r="3859" spans="1:3" x14ac:dyDescent="0.2">
      <c r="A3859" s="514" t="s">
        <v>6301</v>
      </c>
      <c r="B3859" s="517" t="s">
        <v>6302</v>
      </c>
      <c r="C3859" s="518">
        <v>0</v>
      </c>
    </row>
    <row r="3860" spans="1:3" x14ac:dyDescent="0.2">
      <c r="A3860" s="514" t="s">
        <v>6303</v>
      </c>
      <c r="B3860" s="517" t="s">
        <v>6302</v>
      </c>
      <c r="C3860" s="518">
        <v>0</v>
      </c>
    </row>
    <row r="3861" spans="1:3" x14ac:dyDescent="0.2">
      <c r="A3861" s="514" t="s">
        <v>6304</v>
      </c>
      <c r="B3861" s="517" t="s">
        <v>6302</v>
      </c>
      <c r="C3861" s="518">
        <v>0</v>
      </c>
    </row>
    <row r="3862" spans="1:3" x14ac:dyDescent="0.2">
      <c r="A3862" s="514" t="s">
        <v>6305</v>
      </c>
      <c r="B3862" s="517" t="s">
        <v>6302</v>
      </c>
      <c r="C3862" s="518">
        <v>0</v>
      </c>
    </row>
    <row r="3863" spans="1:3" x14ac:dyDescent="0.2">
      <c r="A3863" s="514" t="s">
        <v>6306</v>
      </c>
      <c r="B3863" s="517" t="s">
        <v>6302</v>
      </c>
      <c r="C3863" s="518">
        <v>0</v>
      </c>
    </row>
    <row r="3864" spans="1:3" x14ac:dyDescent="0.2">
      <c r="A3864" s="514" t="s">
        <v>6307</v>
      </c>
      <c r="B3864" s="517" t="s">
        <v>6302</v>
      </c>
      <c r="C3864" s="518">
        <v>0</v>
      </c>
    </row>
    <row r="3865" spans="1:3" x14ac:dyDescent="0.2">
      <c r="A3865" s="514" t="s">
        <v>6308</v>
      </c>
      <c r="B3865" s="517" t="s">
        <v>6302</v>
      </c>
      <c r="C3865" s="518">
        <v>0</v>
      </c>
    </row>
    <row r="3866" spans="1:3" x14ac:dyDescent="0.2">
      <c r="A3866" s="514" t="s">
        <v>6309</v>
      </c>
      <c r="B3866" s="517" t="s">
        <v>6302</v>
      </c>
      <c r="C3866" s="518">
        <v>0</v>
      </c>
    </row>
    <row r="3867" spans="1:3" x14ac:dyDescent="0.2">
      <c r="A3867" s="514" t="s">
        <v>6310</v>
      </c>
      <c r="B3867" s="517" t="s">
        <v>6302</v>
      </c>
      <c r="C3867" s="518">
        <v>0</v>
      </c>
    </row>
    <row r="3868" spans="1:3" x14ac:dyDescent="0.2">
      <c r="A3868" s="514" t="s">
        <v>6311</v>
      </c>
      <c r="B3868" s="517" t="s">
        <v>6302</v>
      </c>
      <c r="C3868" s="518">
        <v>0</v>
      </c>
    </row>
    <row r="3869" spans="1:3" x14ac:dyDescent="0.2">
      <c r="A3869" s="514" t="s">
        <v>6312</v>
      </c>
      <c r="B3869" s="517" t="s">
        <v>6302</v>
      </c>
      <c r="C3869" s="518">
        <v>0</v>
      </c>
    </row>
    <row r="3870" spans="1:3" x14ac:dyDescent="0.2">
      <c r="A3870" s="514" t="s">
        <v>6313</v>
      </c>
      <c r="B3870" s="517" t="s">
        <v>6314</v>
      </c>
      <c r="C3870" s="518">
        <v>0</v>
      </c>
    </row>
    <row r="3871" spans="1:3" x14ac:dyDescent="0.2">
      <c r="A3871" s="514" t="s">
        <v>6315</v>
      </c>
      <c r="B3871" s="517" t="s">
        <v>6255</v>
      </c>
      <c r="C3871" s="518">
        <v>0</v>
      </c>
    </row>
    <row r="3872" spans="1:3" x14ac:dyDescent="0.2">
      <c r="A3872" s="514" t="s">
        <v>6316</v>
      </c>
      <c r="B3872" s="517" t="s">
        <v>6255</v>
      </c>
      <c r="C3872" s="518">
        <v>0</v>
      </c>
    </row>
    <row r="3873" spans="1:3" x14ac:dyDescent="0.2">
      <c r="A3873" s="514" t="s">
        <v>6317</v>
      </c>
      <c r="B3873" s="517" t="s">
        <v>6255</v>
      </c>
      <c r="C3873" s="518">
        <v>0</v>
      </c>
    </row>
    <row r="3874" spans="1:3" x14ac:dyDescent="0.2">
      <c r="A3874" s="514" t="s">
        <v>6318</v>
      </c>
      <c r="B3874" s="517" t="s">
        <v>6255</v>
      </c>
      <c r="C3874" s="518">
        <v>0</v>
      </c>
    </row>
    <row r="3875" spans="1:3" x14ac:dyDescent="0.2">
      <c r="A3875" s="514" t="s">
        <v>6319</v>
      </c>
      <c r="B3875" s="517" t="s">
        <v>6255</v>
      </c>
      <c r="C3875" s="518">
        <v>0</v>
      </c>
    </row>
    <row r="3876" spans="1:3" x14ac:dyDescent="0.2">
      <c r="A3876" s="514" t="s">
        <v>6320</v>
      </c>
      <c r="B3876" s="517" t="s">
        <v>6255</v>
      </c>
      <c r="C3876" s="518">
        <v>0</v>
      </c>
    </row>
    <row r="3877" spans="1:3" x14ac:dyDescent="0.2">
      <c r="A3877" s="514" t="s">
        <v>6321</v>
      </c>
      <c r="B3877" s="517" t="s">
        <v>6255</v>
      </c>
      <c r="C3877" s="518">
        <v>0</v>
      </c>
    </row>
    <row r="3878" spans="1:3" x14ac:dyDescent="0.2">
      <c r="A3878" s="514" t="s">
        <v>6322</v>
      </c>
      <c r="B3878" s="517" t="s">
        <v>6255</v>
      </c>
      <c r="C3878" s="518">
        <v>0</v>
      </c>
    </row>
    <row r="3879" spans="1:3" x14ac:dyDescent="0.2">
      <c r="A3879" s="514" t="s">
        <v>6323</v>
      </c>
      <c r="B3879" s="517" t="s">
        <v>6255</v>
      </c>
      <c r="C3879" s="518">
        <v>0</v>
      </c>
    </row>
    <row r="3880" spans="1:3" x14ac:dyDescent="0.2">
      <c r="A3880" s="514" t="s">
        <v>6324</v>
      </c>
      <c r="B3880" s="517" t="s">
        <v>6255</v>
      </c>
      <c r="C3880" s="518">
        <v>0</v>
      </c>
    </row>
    <row r="3881" spans="1:3" x14ac:dyDescent="0.2">
      <c r="A3881" s="514" t="s">
        <v>6325</v>
      </c>
      <c r="B3881" s="517" t="s">
        <v>6255</v>
      </c>
      <c r="C3881" s="518">
        <v>0</v>
      </c>
    </row>
    <row r="3882" spans="1:3" x14ac:dyDescent="0.2">
      <c r="A3882" s="514" t="s">
        <v>6326</v>
      </c>
      <c r="B3882" s="517" t="s">
        <v>6255</v>
      </c>
      <c r="C3882" s="518">
        <v>0</v>
      </c>
    </row>
    <row r="3883" spans="1:3" x14ac:dyDescent="0.2">
      <c r="A3883" s="514" t="s">
        <v>6327</v>
      </c>
      <c r="B3883" s="517" t="s">
        <v>6255</v>
      </c>
      <c r="C3883" s="518">
        <v>0</v>
      </c>
    </row>
    <row r="3884" spans="1:3" x14ac:dyDescent="0.2">
      <c r="A3884" s="514" t="s">
        <v>6328</v>
      </c>
      <c r="B3884" s="517" t="s">
        <v>6255</v>
      </c>
      <c r="C3884" s="518">
        <v>0</v>
      </c>
    </row>
    <row r="3885" spans="1:3" x14ac:dyDescent="0.2">
      <c r="A3885" s="514" t="s">
        <v>6329</v>
      </c>
      <c r="B3885" s="517" t="s">
        <v>6255</v>
      </c>
      <c r="C3885" s="518">
        <v>0</v>
      </c>
    </row>
    <row r="3886" spans="1:3" x14ac:dyDescent="0.2">
      <c r="A3886" s="514" t="s">
        <v>6330</v>
      </c>
      <c r="B3886" s="517" t="s">
        <v>6255</v>
      </c>
      <c r="C3886" s="518">
        <v>0</v>
      </c>
    </row>
    <row r="3887" spans="1:3" x14ac:dyDescent="0.2">
      <c r="A3887" s="514" t="s">
        <v>6331</v>
      </c>
      <c r="B3887" s="517" t="s">
        <v>6255</v>
      </c>
      <c r="C3887" s="518">
        <v>0</v>
      </c>
    </row>
    <row r="3888" spans="1:3" x14ac:dyDescent="0.2">
      <c r="A3888" s="514" t="s">
        <v>6332</v>
      </c>
      <c r="B3888" s="517" t="s">
        <v>6255</v>
      </c>
      <c r="C3888" s="518">
        <v>0</v>
      </c>
    </row>
    <row r="3889" spans="1:3" x14ac:dyDescent="0.2">
      <c r="A3889" s="514" t="s">
        <v>6333</v>
      </c>
      <c r="B3889" s="517" t="s">
        <v>6334</v>
      </c>
      <c r="C3889" s="518">
        <v>0</v>
      </c>
    </row>
    <row r="3890" spans="1:3" x14ac:dyDescent="0.2">
      <c r="A3890" s="514" t="s">
        <v>6335</v>
      </c>
      <c r="B3890" s="517" t="s">
        <v>6334</v>
      </c>
      <c r="C3890" s="518">
        <v>0</v>
      </c>
    </row>
    <row r="3891" spans="1:3" x14ac:dyDescent="0.2">
      <c r="A3891" s="514" t="s">
        <v>6336</v>
      </c>
      <c r="B3891" s="517" t="s">
        <v>6334</v>
      </c>
      <c r="C3891" s="518">
        <v>0</v>
      </c>
    </row>
    <row r="3892" spans="1:3" x14ac:dyDescent="0.2">
      <c r="A3892" s="514" t="s">
        <v>6337</v>
      </c>
      <c r="B3892" s="517" t="s">
        <v>6334</v>
      </c>
      <c r="C3892" s="518">
        <v>0</v>
      </c>
    </row>
    <row r="3893" spans="1:3" x14ac:dyDescent="0.2">
      <c r="A3893" s="514" t="s">
        <v>6338</v>
      </c>
      <c r="B3893" s="517" t="s">
        <v>6334</v>
      </c>
      <c r="C3893" s="518">
        <v>0</v>
      </c>
    </row>
    <row r="3894" spans="1:3" x14ac:dyDescent="0.2">
      <c r="A3894" s="514" t="s">
        <v>6339</v>
      </c>
      <c r="B3894" s="517" t="s">
        <v>6334</v>
      </c>
      <c r="C3894" s="518">
        <v>0</v>
      </c>
    </row>
    <row r="3895" spans="1:3" x14ac:dyDescent="0.2">
      <c r="A3895" s="514" t="s">
        <v>6340</v>
      </c>
      <c r="B3895" s="517" t="s">
        <v>6136</v>
      </c>
      <c r="C3895" s="518">
        <v>0</v>
      </c>
    </row>
    <row r="3896" spans="1:3" x14ac:dyDescent="0.2">
      <c r="A3896" s="514" t="s">
        <v>6341</v>
      </c>
      <c r="B3896" s="517" t="s">
        <v>6136</v>
      </c>
      <c r="C3896" s="518">
        <v>0</v>
      </c>
    </row>
    <row r="3897" spans="1:3" x14ac:dyDescent="0.2">
      <c r="A3897" s="514" t="s">
        <v>6342</v>
      </c>
      <c r="B3897" s="517" t="s">
        <v>6136</v>
      </c>
      <c r="C3897" s="518">
        <v>0</v>
      </c>
    </row>
    <row r="3898" spans="1:3" x14ac:dyDescent="0.2">
      <c r="A3898" s="514" t="s">
        <v>6343</v>
      </c>
      <c r="B3898" s="517" t="s">
        <v>6136</v>
      </c>
      <c r="C3898" s="518">
        <v>0</v>
      </c>
    </row>
    <row r="3899" spans="1:3" x14ac:dyDescent="0.2">
      <c r="A3899" s="514" t="s">
        <v>6344</v>
      </c>
      <c r="B3899" s="517" t="s">
        <v>6136</v>
      </c>
      <c r="C3899" s="518">
        <v>0</v>
      </c>
    </row>
    <row r="3900" spans="1:3" x14ac:dyDescent="0.2">
      <c r="A3900" s="514" t="s">
        <v>6345</v>
      </c>
      <c r="B3900" s="517" t="s">
        <v>6136</v>
      </c>
      <c r="C3900" s="518">
        <v>0</v>
      </c>
    </row>
    <row r="3901" spans="1:3" x14ac:dyDescent="0.2">
      <c r="A3901" s="514" t="s">
        <v>6346</v>
      </c>
      <c r="B3901" s="517" t="s">
        <v>6136</v>
      </c>
      <c r="C3901" s="518">
        <v>0</v>
      </c>
    </row>
    <row r="3902" spans="1:3" x14ac:dyDescent="0.2">
      <c r="A3902" s="514" t="s">
        <v>6347</v>
      </c>
      <c r="B3902" s="517" t="s">
        <v>6136</v>
      </c>
      <c r="C3902" s="518">
        <v>0</v>
      </c>
    </row>
    <row r="3903" spans="1:3" x14ac:dyDescent="0.2">
      <c r="A3903" s="514" t="s">
        <v>6348</v>
      </c>
      <c r="B3903" s="517" t="s">
        <v>6136</v>
      </c>
      <c r="C3903" s="518">
        <v>0</v>
      </c>
    </row>
    <row r="3904" spans="1:3" x14ac:dyDescent="0.2">
      <c r="A3904" s="514" t="s">
        <v>6349</v>
      </c>
      <c r="B3904" s="517" t="s">
        <v>6136</v>
      </c>
      <c r="C3904" s="518">
        <v>0</v>
      </c>
    </row>
    <row r="3905" spans="1:3" x14ac:dyDescent="0.2">
      <c r="A3905" s="514" t="s">
        <v>6350</v>
      </c>
      <c r="B3905" s="517" t="s">
        <v>6136</v>
      </c>
      <c r="C3905" s="518">
        <v>0</v>
      </c>
    </row>
    <row r="3906" spans="1:3" x14ac:dyDescent="0.2">
      <c r="A3906" s="514" t="s">
        <v>6351</v>
      </c>
      <c r="B3906" s="517" t="s">
        <v>6136</v>
      </c>
      <c r="C3906" s="518">
        <v>0</v>
      </c>
    </row>
    <row r="3907" spans="1:3" x14ac:dyDescent="0.2">
      <c r="A3907" s="514" t="s">
        <v>6352</v>
      </c>
      <c r="B3907" s="517" t="s">
        <v>6136</v>
      </c>
      <c r="C3907" s="518">
        <v>0</v>
      </c>
    </row>
    <row r="3908" spans="1:3" x14ac:dyDescent="0.2">
      <c r="A3908" s="514" t="s">
        <v>6353</v>
      </c>
      <c r="B3908" s="517" t="s">
        <v>6136</v>
      </c>
      <c r="C3908" s="518">
        <v>0</v>
      </c>
    </row>
    <row r="3909" spans="1:3" x14ac:dyDescent="0.2">
      <c r="A3909" s="514" t="s">
        <v>6354</v>
      </c>
      <c r="B3909" s="517" t="s">
        <v>6136</v>
      </c>
      <c r="C3909" s="518">
        <v>0</v>
      </c>
    </row>
    <row r="3910" spans="1:3" x14ac:dyDescent="0.2">
      <c r="A3910" s="514" t="s">
        <v>6355</v>
      </c>
      <c r="B3910" s="517" t="s">
        <v>6136</v>
      </c>
      <c r="C3910" s="518">
        <v>0</v>
      </c>
    </row>
    <row r="3911" spans="1:3" x14ac:dyDescent="0.2">
      <c r="A3911" s="514" t="s">
        <v>6356</v>
      </c>
      <c r="B3911" s="517" t="s">
        <v>6136</v>
      </c>
      <c r="C3911" s="518">
        <v>0</v>
      </c>
    </row>
    <row r="3912" spans="1:3" x14ac:dyDescent="0.2">
      <c r="A3912" s="514" t="s">
        <v>6357</v>
      </c>
      <c r="B3912" s="517" t="s">
        <v>6136</v>
      </c>
      <c r="C3912" s="518">
        <v>0</v>
      </c>
    </row>
    <row r="3913" spans="1:3" x14ac:dyDescent="0.2">
      <c r="A3913" s="514" t="s">
        <v>6358</v>
      </c>
      <c r="B3913" s="517" t="s">
        <v>6136</v>
      </c>
      <c r="C3913" s="518">
        <v>0</v>
      </c>
    </row>
    <row r="3914" spans="1:3" x14ac:dyDescent="0.2">
      <c r="A3914" s="514" t="s">
        <v>6359</v>
      </c>
      <c r="B3914" s="517" t="s">
        <v>6136</v>
      </c>
      <c r="C3914" s="518">
        <v>0</v>
      </c>
    </row>
    <row r="3915" spans="1:3" x14ac:dyDescent="0.2">
      <c r="A3915" s="514" t="s">
        <v>6360</v>
      </c>
      <c r="B3915" s="517" t="s">
        <v>6136</v>
      </c>
      <c r="C3915" s="518">
        <v>0</v>
      </c>
    </row>
    <row r="3916" spans="1:3" x14ac:dyDescent="0.2">
      <c r="A3916" s="514" t="s">
        <v>6361</v>
      </c>
      <c r="B3916" s="517" t="s">
        <v>6136</v>
      </c>
      <c r="C3916" s="518">
        <v>0</v>
      </c>
    </row>
    <row r="3917" spans="1:3" x14ac:dyDescent="0.2">
      <c r="A3917" s="514" t="s">
        <v>6362</v>
      </c>
      <c r="B3917" s="517" t="s">
        <v>6136</v>
      </c>
      <c r="C3917" s="518">
        <v>0</v>
      </c>
    </row>
    <row r="3918" spans="1:3" x14ac:dyDescent="0.2">
      <c r="A3918" s="514" t="s">
        <v>6363</v>
      </c>
      <c r="B3918" s="517" t="s">
        <v>6136</v>
      </c>
      <c r="C3918" s="518">
        <v>0</v>
      </c>
    </row>
    <row r="3919" spans="1:3" x14ac:dyDescent="0.2">
      <c r="A3919" s="514" t="s">
        <v>6364</v>
      </c>
      <c r="B3919" s="517" t="s">
        <v>6136</v>
      </c>
      <c r="C3919" s="518">
        <v>0</v>
      </c>
    </row>
    <row r="3920" spans="1:3" x14ac:dyDescent="0.2">
      <c r="A3920" s="514" t="s">
        <v>6365</v>
      </c>
      <c r="B3920" s="517" t="s">
        <v>6136</v>
      </c>
      <c r="C3920" s="518">
        <v>0</v>
      </c>
    </row>
    <row r="3921" spans="1:3" x14ac:dyDescent="0.2">
      <c r="A3921" s="514" t="s">
        <v>6366</v>
      </c>
      <c r="B3921" s="517" t="s">
        <v>6136</v>
      </c>
      <c r="C3921" s="518">
        <v>0</v>
      </c>
    </row>
    <row r="3922" spans="1:3" x14ac:dyDescent="0.2">
      <c r="A3922" s="514" t="s">
        <v>6367</v>
      </c>
      <c r="B3922" s="517" t="s">
        <v>6136</v>
      </c>
      <c r="C3922" s="518">
        <v>0</v>
      </c>
    </row>
    <row r="3923" spans="1:3" x14ac:dyDescent="0.2">
      <c r="A3923" s="514" t="s">
        <v>6368</v>
      </c>
      <c r="B3923" s="517" t="s">
        <v>6136</v>
      </c>
      <c r="C3923" s="518">
        <v>0</v>
      </c>
    </row>
    <row r="3924" spans="1:3" x14ac:dyDescent="0.2">
      <c r="A3924" s="514" t="s">
        <v>6369</v>
      </c>
      <c r="B3924" s="517" t="s">
        <v>6136</v>
      </c>
      <c r="C3924" s="518">
        <v>0</v>
      </c>
    </row>
    <row r="3925" spans="1:3" x14ac:dyDescent="0.2">
      <c r="A3925" s="514" t="s">
        <v>6370</v>
      </c>
      <c r="B3925" s="517" t="s">
        <v>6136</v>
      </c>
      <c r="C3925" s="518">
        <v>0</v>
      </c>
    </row>
    <row r="3926" spans="1:3" x14ac:dyDescent="0.2">
      <c r="A3926" s="514" t="s">
        <v>6371</v>
      </c>
      <c r="B3926" s="517" t="s">
        <v>6334</v>
      </c>
      <c r="C3926" s="518">
        <v>0</v>
      </c>
    </row>
    <row r="3927" spans="1:3" x14ac:dyDescent="0.2">
      <c r="A3927" s="514" t="s">
        <v>6372</v>
      </c>
      <c r="B3927" s="517" t="s">
        <v>6255</v>
      </c>
      <c r="C3927" s="518">
        <v>0</v>
      </c>
    </row>
    <row r="3928" spans="1:3" x14ac:dyDescent="0.2">
      <c r="A3928" s="514" t="s">
        <v>6373</v>
      </c>
      <c r="B3928" s="517" t="s">
        <v>6255</v>
      </c>
      <c r="C3928" s="518">
        <v>0</v>
      </c>
    </row>
    <row r="3929" spans="1:3" x14ac:dyDescent="0.2">
      <c r="A3929" s="514" t="s">
        <v>6374</v>
      </c>
      <c r="B3929" s="517" t="s">
        <v>6255</v>
      </c>
      <c r="C3929" s="518">
        <v>0</v>
      </c>
    </row>
    <row r="3930" spans="1:3" x14ac:dyDescent="0.2">
      <c r="A3930" s="514" t="s">
        <v>6375</v>
      </c>
      <c r="B3930" s="517" t="s">
        <v>6255</v>
      </c>
      <c r="C3930" s="518">
        <v>0</v>
      </c>
    </row>
    <row r="3931" spans="1:3" x14ac:dyDescent="0.2">
      <c r="A3931" s="514" t="s">
        <v>6376</v>
      </c>
      <c r="B3931" s="517" t="s">
        <v>6255</v>
      </c>
      <c r="C3931" s="518">
        <v>0</v>
      </c>
    </row>
    <row r="3932" spans="1:3" x14ac:dyDescent="0.2">
      <c r="A3932" s="514" t="s">
        <v>6377</v>
      </c>
      <c r="B3932" s="517" t="s">
        <v>6255</v>
      </c>
      <c r="C3932" s="518">
        <v>0</v>
      </c>
    </row>
    <row r="3933" spans="1:3" x14ac:dyDescent="0.2">
      <c r="A3933" s="514" t="s">
        <v>6378</v>
      </c>
      <c r="B3933" s="517" t="s">
        <v>6255</v>
      </c>
      <c r="C3933" s="518">
        <v>0</v>
      </c>
    </row>
    <row r="3934" spans="1:3" x14ac:dyDescent="0.2">
      <c r="A3934" s="514" t="s">
        <v>6379</v>
      </c>
      <c r="B3934" s="517" t="s">
        <v>6255</v>
      </c>
      <c r="C3934" s="518">
        <v>0</v>
      </c>
    </row>
    <row r="3935" spans="1:3" x14ac:dyDescent="0.2">
      <c r="A3935" s="514" t="s">
        <v>6380</v>
      </c>
      <c r="B3935" s="517" t="s">
        <v>6255</v>
      </c>
      <c r="C3935" s="518">
        <v>0</v>
      </c>
    </row>
    <row r="3936" spans="1:3" x14ac:dyDescent="0.2">
      <c r="A3936" s="514" t="s">
        <v>6381</v>
      </c>
      <c r="B3936" s="517" t="s">
        <v>6255</v>
      </c>
      <c r="C3936" s="518">
        <v>0</v>
      </c>
    </row>
    <row r="3937" spans="1:3" x14ac:dyDescent="0.2">
      <c r="A3937" s="514" t="s">
        <v>6382</v>
      </c>
      <c r="B3937" s="517" t="s">
        <v>6255</v>
      </c>
      <c r="C3937" s="518">
        <v>0</v>
      </c>
    </row>
    <row r="3938" spans="1:3" x14ac:dyDescent="0.2">
      <c r="A3938" s="514" t="s">
        <v>6383</v>
      </c>
      <c r="B3938" s="517" t="s">
        <v>6255</v>
      </c>
      <c r="C3938" s="518">
        <v>0</v>
      </c>
    </row>
    <row r="3939" spans="1:3" x14ac:dyDescent="0.2">
      <c r="A3939" s="514" t="s">
        <v>6384</v>
      </c>
      <c r="B3939" s="517" t="s">
        <v>6255</v>
      </c>
      <c r="C3939" s="518">
        <v>0</v>
      </c>
    </row>
    <row r="3940" spans="1:3" x14ac:dyDescent="0.2">
      <c r="A3940" s="514" t="s">
        <v>6385</v>
      </c>
      <c r="B3940" s="517" t="s">
        <v>6255</v>
      </c>
      <c r="C3940" s="518">
        <v>0</v>
      </c>
    </row>
    <row r="3941" spans="1:3" x14ac:dyDescent="0.2">
      <c r="A3941" s="514" t="s">
        <v>6386</v>
      </c>
      <c r="B3941" s="517" t="s">
        <v>6255</v>
      </c>
      <c r="C3941" s="518">
        <v>0</v>
      </c>
    </row>
    <row r="3942" spans="1:3" x14ac:dyDescent="0.2">
      <c r="A3942" s="514" t="s">
        <v>6387</v>
      </c>
      <c r="B3942" s="517" t="s">
        <v>6255</v>
      </c>
      <c r="C3942" s="518">
        <v>0</v>
      </c>
    </row>
    <row r="3943" spans="1:3" x14ac:dyDescent="0.2">
      <c r="A3943" s="514" t="s">
        <v>6388</v>
      </c>
      <c r="B3943" s="517" t="s">
        <v>6255</v>
      </c>
      <c r="C3943" s="518">
        <v>0</v>
      </c>
    </row>
    <row r="3944" spans="1:3" x14ac:dyDescent="0.2">
      <c r="A3944" s="514" t="s">
        <v>6389</v>
      </c>
      <c r="B3944" s="517" t="s">
        <v>6255</v>
      </c>
      <c r="C3944" s="518">
        <v>0</v>
      </c>
    </row>
    <row r="3945" spans="1:3" x14ac:dyDescent="0.2">
      <c r="A3945" s="514" t="s">
        <v>6390</v>
      </c>
      <c r="B3945" s="517" t="s">
        <v>6255</v>
      </c>
      <c r="C3945" s="518">
        <v>0</v>
      </c>
    </row>
    <row r="3946" spans="1:3" x14ac:dyDescent="0.2">
      <c r="A3946" s="514" t="s">
        <v>6391</v>
      </c>
      <c r="B3946" s="517" t="s">
        <v>6255</v>
      </c>
      <c r="C3946" s="518">
        <v>0</v>
      </c>
    </row>
    <row r="3947" spans="1:3" x14ac:dyDescent="0.2">
      <c r="A3947" s="514" t="s">
        <v>6392</v>
      </c>
      <c r="B3947" s="517" t="s">
        <v>6255</v>
      </c>
      <c r="C3947" s="518">
        <v>0</v>
      </c>
    </row>
    <row r="3948" spans="1:3" x14ac:dyDescent="0.2">
      <c r="A3948" s="514" t="s">
        <v>6393</v>
      </c>
      <c r="B3948" s="517" t="s">
        <v>6255</v>
      </c>
      <c r="C3948" s="518">
        <v>0</v>
      </c>
    </row>
    <row r="3949" spans="1:3" x14ac:dyDescent="0.2">
      <c r="A3949" s="514" t="s">
        <v>6394</v>
      </c>
      <c r="B3949" s="517" t="s">
        <v>6255</v>
      </c>
      <c r="C3949" s="518">
        <v>0</v>
      </c>
    </row>
    <row r="3950" spans="1:3" x14ac:dyDescent="0.2">
      <c r="A3950" s="514" t="s">
        <v>6395</v>
      </c>
      <c r="B3950" s="517" t="s">
        <v>6255</v>
      </c>
      <c r="C3950" s="518">
        <v>0</v>
      </c>
    </row>
    <row r="3951" spans="1:3" x14ac:dyDescent="0.2">
      <c r="A3951" s="514" t="s">
        <v>6396</v>
      </c>
      <c r="B3951" s="517" t="s">
        <v>6397</v>
      </c>
      <c r="C3951" s="518">
        <v>0</v>
      </c>
    </row>
    <row r="3952" spans="1:3" x14ac:dyDescent="0.2">
      <c r="A3952" s="514" t="s">
        <v>6398</v>
      </c>
      <c r="B3952" s="517" t="s">
        <v>6397</v>
      </c>
      <c r="C3952" s="518">
        <v>0</v>
      </c>
    </row>
    <row r="3953" spans="1:3" x14ac:dyDescent="0.2">
      <c r="A3953" s="514" t="s">
        <v>6399</v>
      </c>
      <c r="B3953" s="517" t="s">
        <v>6397</v>
      </c>
      <c r="C3953" s="518">
        <v>0</v>
      </c>
    </row>
    <row r="3954" spans="1:3" x14ac:dyDescent="0.2">
      <c r="A3954" s="514" t="s">
        <v>6400</v>
      </c>
      <c r="B3954" s="517" t="s">
        <v>6397</v>
      </c>
      <c r="C3954" s="518">
        <v>0</v>
      </c>
    </row>
    <row r="3955" spans="1:3" x14ac:dyDescent="0.2">
      <c r="A3955" s="514" t="s">
        <v>6401</v>
      </c>
      <c r="B3955" s="517" t="s">
        <v>6397</v>
      </c>
      <c r="C3955" s="518">
        <v>0</v>
      </c>
    </row>
    <row r="3956" spans="1:3" x14ac:dyDescent="0.2">
      <c r="A3956" s="514" t="s">
        <v>6402</v>
      </c>
      <c r="B3956" s="517" t="s">
        <v>6397</v>
      </c>
      <c r="C3956" s="518">
        <v>0</v>
      </c>
    </row>
    <row r="3957" spans="1:3" x14ac:dyDescent="0.2">
      <c r="A3957" s="514" t="s">
        <v>6403</v>
      </c>
      <c r="B3957" s="517" t="s">
        <v>6397</v>
      </c>
      <c r="C3957" s="518">
        <v>0</v>
      </c>
    </row>
    <row r="3958" spans="1:3" x14ac:dyDescent="0.2">
      <c r="A3958" s="514" t="s">
        <v>6404</v>
      </c>
      <c r="B3958" s="517" t="s">
        <v>6397</v>
      </c>
      <c r="C3958" s="518">
        <v>0</v>
      </c>
    </row>
    <row r="3959" spans="1:3" x14ac:dyDescent="0.2">
      <c r="A3959" s="514" t="s">
        <v>6405</v>
      </c>
      <c r="B3959" s="517" t="s">
        <v>6397</v>
      </c>
      <c r="C3959" s="518">
        <v>0</v>
      </c>
    </row>
    <row r="3960" spans="1:3" x14ac:dyDescent="0.2">
      <c r="A3960" s="514" t="s">
        <v>6406</v>
      </c>
      <c r="B3960" s="517" t="s">
        <v>6334</v>
      </c>
      <c r="C3960" s="518">
        <v>0</v>
      </c>
    </row>
    <row r="3961" spans="1:3" x14ac:dyDescent="0.2">
      <c r="A3961" s="514" t="s">
        <v>6407</v>
      </c>
      <c r="B3961" s="517" t="s">
        <v>6334</v>
      </c>
      <c r="C3961" s="518">
        <v>0</v>
      </c>
    </row>
    <row r="3962" spans="1:3" x14ac:dyDescent="0.2">
      <c r="A3962" s="514" t="s">
        <v>6408</v>
      </c>
      <c r="B3962" s="517" t="s">
        <v>6334</v>
      </c>
      <c r="C3962" s="518">
        <v>0</v>
      </c>
    </row>
    <row r="3963" spans="1:3" x14ac:dyDescent="0.2">
      <c r="A3963" s="514" t="s">
        <v>6409</v>
      </c>
      <c r="B3963" s="517" t="s">
        <v>6334</v>
      </c>
      <c r="C3963" s="518">
        <v>0</v>
      </c>
    </row>
    <row r="3964" spans="1:3" x14ac:dyDescent="0.2">
      <c r="A3964" s="514" t="s">
        <v>6410</v>
      </c>
      <c r="B3964" s="517" t="s">
        <v>5830</v>
      </c>
      <c r="C3964" s="518">
        <v>0</v>
      </c>
    </row>
    <row r="3965" spans="1:3" x14ac:dyDescent="0.2">
      <c r="A3965" s="514" t="s">
        <v>6411</v>
      </c>
      <c r="B3965" s="517" t="s">
        <v>5770</v>
      </c>
      <c r="C3965" s="518">
        <v>0</v>
      </c>
    </row>
    <row r="3966" spans="1:3" x14ac:dyDescent="0.2">
      <c r="A3966" s="514" t="s">
        <v>6412</v>
      </c>
      <c r="B3966" s="517" t="s">
        <v>1952</v>
      </c>
      <c r="C3966" s="518">
        <v>0</v>
      </c>
    </row>
    <row r="3967" spans="1:3" x14ac:dyDescent="0.2">
      <c r="A3967" s="514" t="s">
        <v>6413</v>
      </c>
      <c r="B3967" s="517" t="s">
        <v>5770</v>
      </c>
      <c r="C3967" s="518">
        <v>0</v>
      </c>
    </row>
    <row r="3968" spans="1:3" x14ac:dyDescent="0.2">
      <c r="A3968" s="514" t="s">
        <v>6414</v>
      </c>
      <c r="B3968" s="517" t="s">
        <v>6415</v>
      </c>
      <c r="C3968" s="518">
        <v>0</v>
      </c>
    </row>
    <row r="3969" spans="1:3" x14ac:dyDescent="0.2">
      <c r="A3969" s="514" t="s">
        <v>6416</v>
      </c>
      <c r="B3969" s="517" t="s">
        <v>1952</v>
      </c>
      <c r="C3969" s="518">
        <v>0</v>
      </c>
    </row>
    <row r="3970" spans="1:3" x14ac:dyDescent="0.2">
      <c r="A3970" s="514" t="s">
        <v>6417</v>
      </c>
      <c r="B3970" s="517" t="s">
        <v>1952</v>
      </c>
      <c r="C3970" s="518">
        <v>0</v>
      </c>
    </row>
    <row r="3971" spans="1:3" x14ac:dyDescent="0.2">
      <c r="A3971" s="514" t="s">
        <v>6418</v>
      </c>
      <c r="B3971" s="517" t="s">
        <v>1952</v>
      </c>
      <c r="C3971" s="518">
        <v>0</v>
      </c>
    </row>
    <row r="3972" spans="1:3" x14ac:dyDescent="0.2">
      <c r="A3972" s="514" t="s">
        <v>6419</v>
      </c>
      <c r="B3972" s="517" t="s">
        <v>1952</v>
      </c>
      <c r="C3972" s="518">
        <v>0</v>
      </c>
    </row>
    <row r="3973" spans="1:3" x14ac:dyDescent="0.2">
      <c r="A3973" s="514" t="s">
        <v>6420</v>
      </c>
      <c r="B3973" s="517" t="s">
        <v>1952</v>
      </c>
      <c r="C3973" s="518">
        <v>0</v>
      </c>
    </row>
    <row r="3974" spans="1:3" x14ac:dyDescent="0.2">
      <c r="A3974" s="514" t="s">
        <v>6421</v>
      </c>
      <c r="B3974" s="517" t="s">
        <v>5770</v>
      </c>
      <c r="C3974" s="518">
        <v>0</v>
      </c>
    </row>
    <row r="3975" spans="1:3" x14ac:dyDescent="0.2">
      <c r="A3975" s="514" t="s">
        <v>6422</v>
      </c>
      <c r="B3975" s="517" t="s">
        <v>6415</v>
      </c>
      <c r="C3975" s="518">
        <v>0</v>
      </c>
    </row>
    <row r="3976" spans="1:3" x14ac:dyDescent="0.2">
      <c r="A3976" s="514" t="s">
        <v>6423</v>
      </c>
      <c r="B3976" s="517" t="s">
        <v>5770</v>
      </c>
      <c r="C3976" s="518">
        <v>0</v>
      </c>
    </row>
    <row r="3977" spans="1:3" x14ac:dyDescent="0.2">
      <c r="A3977" s="514" t="s">
        <v>6424</v>
      </c>
      <c r="B3977" s="517" t="s">
        <v>6415</v>
      </c>
      <c r="C3977" s="518">
        <v>0</v>
      </c>
    </row>
    <row r="3978" spans="1:3" x14ac:dyDescent="0.2">
      <c r="A3978" s="514" t="s">
        <v>6425</v>
      </c>
      <c r="B3978" s="517" t="s">
        <v>5770</v>
      </c>
      <c r="C3978" s="518">
        <v>0</v>
      </c>
    </row>
    <row r="3979" spans="1:3" x14ac:dyDescent="0.2">
      <c r="A3979" s="514" t="s">
        <v>6426</v>
      </c>
      <c r="B3979" s="517" t="s">
        <v>5789</v>
      </c>
      <c r="C3979" s="518">
        <v>0</v>
      </c>
    </row>
    <row r="3980" spans="1:3" x14ac:dyDescent="0.2">
      <c r="A3980" s="514" t="s">
        <v>6427</v>
      </c>
      <c r="B3980" s="517" t="s">
        <v>5770</v>
      </c>
      <c r="C3980" s="518">
        <v>0</v>
      </c>
    </row>
    <row r="3981" spans="1:3" x14ac:dyDescent="0.2">
      <c r="A3981" s="514" t="s">
        <v>6428</v>
      </c>
      <c r="B3981" s="517" t="s">
        <v>5770</v>
      </c>
      <c r="C3981" s="518">
        <v>0</v>
      </c>
    </row>
    <row r="3982" spans="1:3" x14ac:dyDescent="0.2">
      <c r="A3982" s="514" t="s">
        <v>6429</v>
      </c>
      <c r="B3982" s="517" t="s">
        <v>5789</v>
      </c>
      <c r="C3982" s="518">
        <v>0</v>
      </c>
    </row>
    <row r="3983" spans="1:3" x14ac:dyDescent="0.2">
      <c r="A3983" s="514" t="s">
        <v>6430</v>
      </c>
      <c r="B3983" s="517" t="s">
        <v>1952</v>
      </c>
      <c r="C3983" s="518">
        <v>0</v>
      </c>
    </row>
    <row r="3984" spans="1:3" x14ac:dyDescent="0.2">
      <c r="A3984" s="514" t="s">
        <v>6431</v>
      </c>
      <c r="B3984" s="517" t="s">
        <v>1952</v>
      </c>
      <c r="C3984" s="518">
        <v>0</v>
      </c>
    </row>
    <row r="3985" spans="1:3" x14ac:dyDescent="0.2">
      <c r="A3985" s="514" t="s">
        <v>6432</v>
      </c>
      <c r="B3985" s="517" t="s">
        <v>1952</v>
      </c>
      <c r="C3985" s="518">
        <v>0</v>
      </c>
    </row>
    <row r="3986" spans="1:3" x14ac:dyDescent="0.2">
      <c r="A3986" s="514" t="s">
        <v>6433</v>
      </c>
      <c r="B3986" s="517" t="s">
        <v>1952</v>
      </c>
      <c r="C3986" s="518">
        <v>0</v>
      </c>
    </row>
    <row r="3987" spans="1:3" x14ac:dyDescent="0.2">
      <c r="A3987" s="514" t="s">
        <v>6434</v>
      </c>
      <c r="B3987" s="517" t="s">
        <v>1952</v>
      </c>
      <c r="C3987" s="518">
        <v>0</v>
      </c>
    </row>
    <row r="3988" spans="1:3" x14ac:dyDescent="0.2">
      <c r="A3988" s="514" t="s">
        <v>6435</v>
      </c>
      <c r="B3988" s="517" t="s">
        <v>1952</v>
      </c>
      <c r="C3988" s="518">
        <v>0</v>
      </c>
    </row>
    <row r="3989" spans="1:3" x14ac:dyDescent="0.2">
      <c r="A3989" s="514" t="s">
        <v>6436</v>
      </c>
      <c r="B3989" s="517" t="s">
        <v>1952</v>
      </c>
      <c r="C3989" s="518">
        <v>0</v>
      </c>
    </row>
    <row r="3990" spans="1:3" x14ac:dyDescent="0.2">
      <c r="A3990" s="514" t="s">
        <v>6437</v>
      </c>
      <c r="B3990" s="517" t="s">
        <v>1952</v>
      </c>
      <c r="C3990" s="518">
        <v>0</v>
      </c>
    </row>
    <row r="3991" spans="1:3" x14ac:dyDescent="0.2">
      <c r="A3991" s="514" t="s">
        <v>6438</v>
      </c>
      <c r="B3991" s="517" t="s">
        <v>1952</v>
      </c>
      <c r="C3991" s="518">
        <v>0</v>
      </c>
    </row>
    <row r="3992" spans="1:3" x14ac:dyDescent="0.2">
      <c r="A3992" s="514" t="s">
        <v>6439</v>
      </c>
      <c r="B3992" s="517" t="s">
        <v>1952</v>
      </c>
      <c r="C3992" s="518">
        <v>0</v>
      </c>
    </row>
    <row r="3993" spans="1:3" x14ac:dyDescent="0.2">
      <c r="A3993" s="514" t="s">
        <v>6440</v>
      </c>
      <c r="B3993" s="517" t="s">
        <v>1952</v>
      </c>
      <c r="C3993" s="518">
        <v>0</v>
      </c>
    </row>
    <row r="3994" spans="1:3" x14ac:dyDescent="0.2">
      <c r="A3994" s="514" t="s">
        <v>6441</v>
      </c>
      <c r="B3994" s="517" t="s">
        <v>1952</v>
      </c>
      <c r="C3994" s="518">
        <v>0</v>
      </c>
    </row>
    <row r="3995" spans="1:3" x14ac:dyDescent="0.2">
      <c r="A3995" s="514" t="s">
        <v>6442</v>
      </c>
      <c r="B3995" s="517" t="s">
        <v>1952</v>
      </c>
      <c r="C3995" s="518">
        <v>0</v>
      </c>
    </row>
    <row r="3996" spans="1:3" x14ac:dyDescent="0.2">
      <c r="A3996" s="514" t="s">
        <v>6443</v>
      </c>
      <c r="B3996" s="517" t="s">
        <v>1952</v>
      </c>
      <c r="C3996" s="518">
        <v>0</v>
      </c>
    </row>
    <row r="3997" spans="1:3" x14ac:dyDescent="0.2">
      <c r="A3997" s="514" t="s">
        <v>6444</v>
      </c>
      <c r="B3997" s="517" t="s">
        <v>1952</v>
      </c>
      <c r="C3997" s="518">
        <v>0</v>
      </c>
    </row>
    <row r="3998" spans="1:3" x14ac:dyDescent="0.2">
      <c r="A3998" s="514" t="s">
        <v>6445</v>
      </c>
      <c r="B3998" s="517" t="s">
        <v>1952</v>
      </c>
      <c r="C3998" s="518">
        <v>0</v>
      </c>
    </row>
    <row r="3999" spans="1:3" x14ac:dyDescent="0.2">
      <c r="A3999" s="514" t="s">
        <v>6446</v>
      </c>
      <c r="B3999" s="517" t="s">
        <v>1952</v>
      </c>
      <c r="C3999" s="518">
        <v>0</v>
      </c>
    </row>
    <row r="4000" spans="1:3" x14ac:dyDescent="0.2">
      <c r="A4000" s="514" t="s">
        <v>6447</v>
      </c>
      <c r="B4000" s="517" t="s">
        <v>1952</v>
      </c>
      <c r="C4000" s="518">
        <v>0</v>
      </c>
    </row>
    <row r="4001" spans="1:3" x14ac:dyDescent="0.2">
      <c r="A4001" s="514" t="s">
        <v>6448</v>
      </c>
      <c r="B4001" s="517" t="s">
        <v>1952</v>
      </c>
      <c r="C4001" s="518">
        <v>0</v>
      </c>
    </row>
    <row r="4002" spans="1:3" x14ac:dyDescent="0.2">
      <c r="A4002" s="514" t="s">
        <v>6449</v>
      </c>
      <c r="B4002" s="517" t="s">
        <v>5770</v>
      </c>
      <c r="C4002" s="518">
        <v>0</v>
      </c>
    </row>
    <row r="4003" spans="1:3" x14ac:dyDescent="0.2">
      <c r="A4003" s="514" t="s">
        <v>6450</v>
      </c>
      <c r="B4003" s="517" t="s">
        <v>5818</v>
      </c>
      <c r="C4003" s="518">
        <v>0</v>
      </c>
    </row>
    <row r="4004" spans="1:3" x14ac:dyDescent="0.2">
      <c r="A4004" s="514" t="s">
        <v>6451</v>
      </c>
      <c r="B4004" s="517" t="s">
        <v>5818</v>
      </c>
      <c r="C4004" s="518">
        <v>0</v>
      </c>
    </row>
    <row r="4005" spans="1:3" x14ac:dyDescent="0.2">
      <c r="A4005" s="514" t="s">
        <v>6452</v>
      </c>
      <c r="B4005" s="517" t="s">
        <v>5818</v>
      </c>
      <c r="C4005" s="518">
        <v>0</v>
      </c>
    </row>
    <row r="4006" spans="1:3" x14ac:dyDescent="0.2">
      <c r="A4006" s="514" t="s">
        <v>6453</v>
      </c>
      <c r="B4006" s="517" t="s">
        <v>5818</v>
      </c>
      <c r="C4006" s="518">
        <v>0</v>
      </c>
    </row>
    <row r="4007" spans="1:3" x14ac:dyDescent="0.2">
      <c r="A4007" s="514" t="s">
        <v>6454</v>
      </c>
      <c r="B4007" s="517" t="s">
        <v>6455</v>
      </c>
      <c r="C4007" s="518">
        <v>0</v>
      </c>
    </row>
    <row r="4008" spans="1:3" x14ac:dyDescent="0.2">
      <c r="A4008" s="514" t="s">
        <v>6456</v>
      </c>
      <c r="B4008" s="517" t="s">
        <v>5818</v>
      </c>
      <c r="C4008" s="518">
        <v>0</v>
      </c>
    </row>
    <row r="4009" spans="1:3" x14ac:dyDescent="0.2">
      <c r="A4009" s="514" t="s">
        <v>6457</v>
      </c>
      <c r="B4009" s="517" t="s">
        <v>6455</v>
      </c>
      <c r="C4009" s="518">
        <v>0</v>
      </c>
    </row>
    <row r="4010" spans="1:3" x14ac:dyDescent="0.2">
      <c r="A4010" s="514" t="s">
        <v>6458</v>
      </c>
      <c r="B4010" s="517" t="s">
        <v>5818</v>
      </c>
      <c r="C4010" s="518">
        <v>0</v>
      </c>
    </row>
    <row r="4011" spans="1:3" x14ac:dyDescent="0.2">
      <c r="A4011" s="514" t="s">
        <v>6459</v>
      </c>
      <c r="B4011" s="517" t="s">
        <v>6460</v>
      </c>
      <c r="C4011" s="518">
        <v>0</v>
      </c>
    </row>
    <row r="4012" spans="1:3" x14ac:dyDescent="0.2">
      <c r="A4012" s="514" t="s">
        <v>6461</v>
      </c>
      <c r="B4012" s="517" t="s">
        <v>5818</v>
      </c>
      <c r="C4012" s="518">
        <v>0</v>
      </c>
    </row>
    <row r="4013" spans="1:3" x14ac:dyDescent="0.2">
      <c r="A4013" s="514" t="s">
        <v>6462</v>
      </c>
      <c r="B4013" s="517" t="s">
        <v>6455</v>
      </c>
      <c r="C4013" s="518">
        <v>0</v>
      </c>
    </row>
    <row r="4014" spans="1:3" x14ac:dyDescent="0.2">
      <c r="A4014" s="514" t="s">
        <v>6463</v>
      </c>
      <c r="B4014" s="517" t="s">
        <v>5818</v>
      </c>
      <c r="C4014" s="518">
        <v>0</v>
      </c>
    </row>
    <row r="4015" spans="1:3" x14ac:dyDescent="0.2">
      <c r="A4015" s="514" t="s">
        <v>6464</v>
      </c>
      <c r="B4015" s="517" t="s">
        <v>6455</v>
      </c>
      <c r="C4015" s="518">
        <v>0</v>
      </c>
    </row>
    <row r="4016" spans="1:3" x14ac:dyDescent="0.2">
      <c r="A4016" s="514" t="s">
        <v>6465</v>
      </c>
      <c r="B4016" s="517" t="s">
        <v>5818</v>
      </c>
      <c r="C4016" s="518">
        <v>0</v>
      </c>
    </row>
    <row r="4017" spans="1:3" x14ac:dyDescent="0.2">
      <c r="A4017" s="514" t="s">
        <v>6466</v>
      </c>
      <c r="B4017" s="517" t="s">
        <v>6455</v>
      </c>
      <c r="C4017" s="518">
        <v>0</v>
      </c>
    </row>
    <row r="4018" spans="1:3" x14ac:dyDescent="0.2">
      <c r="A4018" s="514" t="s">
        <v>6467</v>
      </c>
      <c r="B4018" s="517" t="s">
        <v>5818</v>
      </c>
      <c r="C4018" s="518">
        <v>0</v>
      </c>
    </row>
    <row r="4019" spans="1:3" x14ac:dyDescent="0.2">
      <c r="A4019" s="514" t="s">
        <v>6468</v>
      </c>
      <c r="B4019" s="517" t="s">
        <v>6455</v>
      </c>
      <c r="C4019" s="518">
        <v>0</v>
      </c>
    </row>
    <row r="4020" spans="1:3" x14ac:dyDescent="0.2">
      <c r="A4020" s="514" t="s">
        <v>6469</v>
      </c>
      <c r="B4020" s="517" t="s">
        <v>6455</v>
      </c>
      <c r="C4020" s="518">
        <v>0</v>
      </c>
    </row>
    <row r="4021" spans="1:3" x14ac:dyDescent="0.2">
      <c r="A4021" s="514" t="s">
        <v>6470</v>
      </c>
      <c r="B4021" s="517" t="s">
        <v>6455</v>
      </c>
      <c r="C4021" s="518">
        <v>0</v>
      </c>
    </row>
    <row r="4022" spans="1:3" x14ac:dyDescent="0.2">
      <c r="A4022" s="514" t="s">
        <v>6471</v>
      </c>
      <c r="B4022" s="517" t="s">
        <v>6455</v>
      </c>
      <c r="C4022" s="518">
        <v>0</v>
      </c>
    </row>
    <row r="4023" spans="1:3" x14ac:dyDescent="0.2">
      <c r="A4023" s="514" t="s">
        <v>6472</v>
      </c>
      <c r="B4023" s="517" t="s">
        <v>6455</v>
      </c>
      <c r="C4023" s="518">
        <v>0</v>
      </c>
    </row>
    <row r="4024" spans="1:3" x14ac:dyDescent="0.2">
      <c r="A4024" s="514" t="s">
        <v>6473</v>
      </c>
      <c r="B4024" s="517" t="s">
        <v>6455</v>
      </c>
      <c r="C4024" s="518">
        <v>0</v>
      </c>
    </row>
    <row r="4025" spans="1:3" x14ac:dyDescent="0.2">
      <c r="A4025" s="514" t="s">
        <v>6474</v>
      </c>
      <c r="B4025" s="517" t="s">
        <v>6455</v>
      </c>
      <c r="C4025" s="518">
        <v>0</v>
      </c>
    </row>
    <row r="4026" spans="1:3" x14ac:dyDescent="0.2">
      <c r="A4026" s="514" t="s">
        <v>6475</v>
      </c>
      <c r="B4026" s="517" t="s">
        <v>6455</v>
      </c>
      <c r="C4026" s="518">
        <v>0</v>
      </c>
    </row>
    <row r="4027" spans="1:3" x14ac:dyDescent="0.2">
      <c r="A4027" s="514" t="s">
        <v>6476</v>
      </c>
      <c r="B4027" s="517" t="s">
        <v>5770</v>
      </c>
      <c r="C4027" s="518">
        <v>0</v>
      </c>
    </row>
    <row r="4028" spans="1:3" x14ac:dyDescent="0.2">
      <c r="A4028" s="514" t="s">
        <v>6477</v>
      </c>
      <c r="B4028" s="517" t="s">
        <v>5770</v>
      </c>
      <c r="C4028" s="518">
        <v>0</v>
      </c>
    </row>
    <row r="4029" spans="1:3" x14ac:dyDescent="0.2">
      <c r="A4029" s="514" t="s">
        <v>6478</v>
      </c>
      <c r="B4029" s="517" t="s">
        <v>5770</v>
      </c>
      <c r="C4029" s="518">
        <v>0</v>
      </c>
    </row>
    <row r="4030" spans="1:3" x14ac:dyDescent="0.2">
      <c r="A4030" s="514" t="s">
        <v>6479</v>
      </c>
      <c r="B4030" s="517" t="s">
        <v>5770</v>
      </c>
      <c r="C4030" s="518">
        <v>0</v>
      </c>
    </row>
    <row r="4031" spans="1:3" x14ac:dyDescent="0.2">
      <c r="A4031" s="514" t="s">
        <v>6480</v>
      </c>
      <c r="B4031" s="517" t="s">
        <v>5770</v>
      </c>
      <c r="C4031" s="518">
        <v>0</v>
      </c>
    </row>
    <row r="4032" spans="1:3" x14ac:dyDescent="0.2">
      <c r="A4032" s="514" t="s">
        <v>6481</v>
      </c>
      <c r="B4032" s="517" t="s">
        <v>5770</v>
      </c>
      <c r="C4032" s="518">
        <v>0</v>
      </c>
    </row>
    <row r="4033" spans="1:3" x14ac:dyDescent="0.2">
      <c r="A4033" s="514" t="s">
        <v>6482</v>
      </c>
      <c r="B4033" s="517" t="s">
        <v>5770</v>
      </c>
      <c r="C4033" s="518">
        <v>0</v>
      </c>
    </row>
    <row r="4034" spans="1:3" x14ac:dyDescent="0.2">
      <c r="A4034" s="514" t="s">
        <v>6483</v>
      </c>
      <c r="B4034" s="517" t="s">
        <v>5770</v>
      </c>
      <c r="C4034" s="518">
        <v>0</v>
      </c>
    </row>
    <row r="4035" spans="1:3" x14ac:dyDescent="0.2">
      <c r="A4035" s="514" t="s">
        <v>6484</v>
      </c>
      <c r="B4035" s="517" t="s">
        <v>5770</v>
      </c>
      <c r="C4035" s="518">
        <v>0</v>
      </c>
    </row>
    <row r="4036" spans="1:3" x14ac:dyDescent="0.2">
      <c r="A4036" s="514" t="s">
        <v>6485</v>
      </c>
      <c r="B4036" s="517" t="s">
        <v>5770</v>
      </c>
      <c r="C4036" s="518">
        <v>0</v>
      </c>
    </row>
    <row r="4037" spans="1:3" x14ac:dyDescent="0.2">
      <c r="A4037" s="514" t="s">
        <v>6486</v>
      </c>
      <c r="B4037" s="517" t="s">
        <v>5789</v>
      </c>
      <c r="C4037" s="518">
        <v>0</v>
      </c>
    </row>
    <row r="4038" spans="1:3" x14ac:dyDescent="0.2">
      <c r="A4038" s="514" t="s">
        <v>6487</v>
      </c>
      <c r="B4038" s="517" t="s">
        <v>5770</v>
      </c>
      <c r="C4038" s="518">
        <v>0</v>
      </c>
    </row>
    <row r="4039" spans="1:3" x14ac:dyDescent="0.2">
      <c r="A4039" s="514" t="s">
        <v>6488</v>
      </c>
      <c r="B4039" s="517" t="s">
        <v>5789</v>
      </c>
      <c r="C4039" s="518">
        <v>0</v>
      </c>
    </row>
    <row r="4040" spans="1:3" x14ac:dyDescent="0.2">
      <c r="A4040" s="514" t="s">
        <v>6489</v>
      </c>
      <c r="B4040" s="517" t="s">
        <v>5616</v>
      </c>
      <c r="C4040" s="518">
        <v>0</v>
      </c>
    </row>
    <row r="4041" spans="1:3" x14ac:dyDescent="0.2">
      <c r="A4041" s="514" t="s">
        <v>6490</v>
      </c>
      <c r="B4041" s="517" t="s">
        <v>5963</v>
      </c>
      <c r="C4041" s="518">
        <v>0</v>
      </c>
    </row>
    <row r="4042" spans="1:3" x14ac:dyDescent="0.2">
      <c r="A4042" s="514" t="s">
        <v>6491</v>
      </c>
      <c r="B4042" s="517" t="s">
        <v>6492</v>
      </c>
      <c r="C4042" s="518">
        <v>0</v>
      </c>
    </row>
    <row r="4043" spans="1:3" x14ac:dyDescent="0.2">
      <c r="A4043" s="514" t="s">
        <v>6493</v>
      </c>
      <c r="B4043" s="517" t="s">
        <v>6492</v>
      </c>
      <c r="C4043" s="518">
        <v>0</v>
      </c>
    </row>
    <row r="4044" spans="1:3" x14ac:dyDescent="0.2">
      <c r="A4044" s="514" t="s">
        <v>6494</v>
      </c>
      <c r="B4044" s="517" t="s">
        <v>6495</v>
      </c>
      <c r="C4044" s="518">
        <v>0</v>
      </c>
    </row>
    <row r="4045" spans="1:3" x14ac:dyDescent="0.2">
      <c r="A4045" s="514" t="s">
        <v>6496</v>
      </c>
      <c r="B4045" s="517" t="s">
        <v>6497</v>
      </c>
      <c r="C4045" s="518">
        <v>0</v>
      </c>
    </row>
    <row r="4046" spans="1:3" x14ac:dyDescent="0.2">
      <c r="A4046" s="514" t="s">
        <v>6498</v>
      </c>
      <c r="B4046" s="517" t="s">
        <v>6499</v>
      </c>
      <c r="C4046" s="518">
        <v>0</v>
      </c>
    </row>
    <row r="4047" spans="1:3" x14ac:dyDescent="0.2">
      <c r="A4047" s="514" t="s">
        <v>6500</v>
      </c>
      <c r="B4047" s="517" t="s">
        <v>6501</v>
      </c>
      <c r="C4047" s="518">
        <v>0</v>
      </c>
    </row>
    <row r="4048" spans="1:3" x14ac:dyDescent="0.2">
      <c r="A4048" s="514" t="s">
        <v>6502</v>
      </c>
      <c r="B4048" s="517" t="s">
        <v>6501</v>
      </c>
      <c r="C4048" s="518">
        <v>0</v>
      </c>
    </row>
    <row r="4049" spans="1:3" x14ac:dyDescent="0.2">
      <c r="A4049" s="514" t="s">
        <v>6503</v>
      </c>
      <c r="B4049" s="517" t="s">
        <v>6501</v>
      </c>
      <c r="C4049" s="518">
        <v>0</v>
      </c>
    </row>
    <row r="4050" spans="1:3" x14ac:dyDescent="0.2">
      <c r="A4050" s="514" t="s">
        <v>6504</v>
      </c>
      <c r="B4050" s="517" t="s">
        <v>6501</v>
      </c>
      <c r="C4050" s="518">
        <v>0</v>
      </c>
    </row>
    <row r="4051" spans="1:3" x14ac:dyDescent="0.2">
      <c r="A4051" s="514" t="s">
        <v>6505</v>
      </c>
      <c r="B4051" s="517" t="s">
        <v>6501</v>
      </c>
      <c r="C4051" s="518">
        <v>0</v>
      </c>
    </row>
    <row r="4052" spans="1:3" x14ac:dyDescent="0.2">
      <c r="A4052" s="514" t="s">
        <v>6506</v>
      </c>
      <c r="B4052" s="517" t="s">
        <v>6501</v>
      </c>
      <c r="C4052" s="518">
        <v>0</v>
      </c>
    </row>
    <row r="4053" spans="1:3" x14ac:dyDescent="0.2">
      <c r="A4053" s="514" t="s">
        <v>6507</v>
      </c>
      <c r="B4053" s="517" t="s">
        <v>6501</v>
      </c>
      <c r="C4053" s="518">
        <v>0</v>
      </c>
    </row>
    <row r="4054" spans="1:3" x14ac:dyDescent="0.2">
      <c r="A4054" s="514" t="s">
        <v>6508</v>
      </c>
      <c r="B4054" s="517" t="s">
        <v>5879</v>
      </c>
      <c r="C4054" s="518">
        <v>0</v>
      </c>
    </row>
    <row r="4055" spans="1:3" x14ac:dyDescent="0.2">
      <c r="A4055" s="514" t="s">
        <v>6509</v>
      </c>
      <c r="B4055" s="517" t="s">
        <v>6510</v>
      </c>
      <c r="C4055" s="518">
        <v>0</v>
      </c>
    </row>
    <row r="4056" spans="1:3" x14ac:dyDescent="0.2">
      <c r="A4056" s="514" t="s">
        <v>6511</v>
      </c>
      <c r="B4056" s="517" t="s">
        <v>6510</v>
      </c>
      <c r="C4056" s="518">
        <v>0</v>
      </c>
    </row>
    <row r="4057" spans="1:3" x14ac:dyDescent="0.2">
      <c r="A4057" s="514" t="s">
        <v>6512</v>
      </c>
      <c r="B4057" s="517" t="s">
        <v>6510</v>
      </c>
      <c r="C4057" s="518">
        <v>0</v>
      </c>
    </row>
    <row r="4058" spans="1:3" x14ac:dyDescent="0.2">
      <c r="A4058" s="514" t="s">
        <v>6513</v>
      </c>
      <c r="B4058" s="517" t="s">
        <v>6510</v>
      </c>
      <c r="C4058" s="518">
        <v>0</v>
      </c>
    </row>
    <row r="4059" spans="1:3" x14ac:dyDescent="0.2">
      <c r="A4059" s="514" t="s">
        <v>6514</v>
      </c>
      <c r="B4059" s="517" t="s">
        <v>6510</v>
      </c>
      <c r="C4059" s="518">
        <v>0</v>
      </c>
    </row>
    <row r="4060" spans="1:3" x14ac:dyDescent="0.2">
      <c r="A4060" s="514" t="s">
        <v>6515</v>
      </c>
      <c r="B4060" s="517" t="s">
        <v>6510</v>
      </c>
      <c r="C4060" s="518">
        <v>0</v>
      </c>
    </row>
    <row r="4061" spans="1:3" x14ac:dyDescent="0.2">
      <c r="A4061" s="514" t="s">
        <v>6516</v>
      </c>
      <c r="B4061" s="517" t="s">
        <v>1957</v>
      </c>
      <c r="C4061" s="518">
        <v>0</v>
      </c>
    </row>
    <row r="4062" spans="1:3" x14ac:dyDescent="0.2">
      <c r="A4062" s="514" t="s">
        <v>6517</v>
      </c>
      <c r="B4062" s="517" t="s">
        <v>1957</v>
      </c>
      <c r="C4062" s="518">
        <v>0</v>
      </c>
    </row>
    <row r="4063" spans="1:3" x14ac:dyDescent="0.2">
      <c r="A4063" s="514" t="s">
        <v>6518</v>
      </c>
      <c r="B4063" s="517" t="s">
        <v>1957</v>
      </c>
      <c r="C4063" s="518">
        <v>0</v>
      </c>
    </row>
    <row r="4064" spans="1:3" x14ac:dyDescent="0.2">
      <c r="A4064" s="514" t="s">
        <v>6519</v>
      </c>
      <c r="B4064" s="517" t="s">
        <v>1957</v>
      </c>
      <c r="C4064" s="518">
        <v>0</v>
      </c>
    </row>
    <row r="4065" spans="1:3" x14ac:dyDescent="0.2">
      <c r="A4065" s="514" t="s">
        <v>6520</v>
      </c>
      <c r="B4065" s="517" t="s">
        <v>6521</v>
      </c>
      <c r="C4065" s="518">
        <v>0</v>
      </c>
    </row>
    <row r="4066" spans="1:3" x14ac:dyDescent="0.2">
      <c r="A4066" s="514" t="s">
        <v>6522</v>
      </c>
      <c r="B4066" s="517" t="s">
        <v>1952</v>
      </c>
      <c r="C4066" s="518">
        <v>0</v>
      </c>
    </row>
    <row r="4067" spans="1:3" x14ac:dyDescent="0.2">
      <c r="A4067" s="514" t="s">
        <v>6523</v>
      </c>
      <c r="B4067" s="517" t="s">
        <v>1952</v>
      </c>
      <c r="C4067" s="518">
        <v>0</v>
      </c>
    </row>
    <row r="4068" spans="1:3" x14ac:dyDescent="0.2">
      <c r="A4068" s="514" t="s">
        <v>6524</v>
      </c>
      <c r="B4068" s="517" t="s">
        <v>1952</v>
      </c>
      <c r="C4068" s="518">
        <v>0</v>
      </c>
    </row>
    <row r="4069" spans="1:3" x14ac:dyDescent="0.2">
      <c r="A4069" s="514" t="s">
        <v>6525</v>
      </c>
      <c r="B4069" s="517" t="s">
        <v>6526</v>
      </c>
      <c r="C4069" s="518">
        <v>0</v>
      </c>
    </row>
    <row r="4070" spans="1:3" x14ac:dyDescent="0.2">
      <c r="A4070" s="514" t="s">
        <v>6527</v>
      </c>
      <c r="B4070" s="517" t="s">
        <v>6526</v>
      </c>
      <c r="C4070" s="518">
        <v>0</v>
      </c>
    </row>
    <row r="4071" spans="1:3" x14ac:dyDescent="0.2">
      <c r="A4071" s="514" t="s">
        <v>6528</v>
      </c>
      <c r="B4071" s="517" t="s">
        <v>6526</v>
      </c>
      <c r="C4071" s="518">
        <v>0</v>
      </c>
    </row>
    <row r="4072" spans="1:3" x14ac:dyDescent="0.2">
      <c r="A4072" s="514" t="s">
        <v>6529</v>
      </c>
      <c r="B4072" s="517" t="s">
        <v>6530</v>
      </c>
      <c r="C4072" s="518">
        <v>0</v>
      </c>
    </row>
    <row r="4073" spans="1:3" x14ac:dyDescent="0.2">
      <c r="A4073" s="514" t="s">
        <v>6531</v>
      </c>
      <c r="B4073" s="517" t="s">
        <v>6530</v>
      </c>
      <c r="C4073" s="518">
        <v>0</v>
      </c>
    </row>
    <row r="4074" spans="1:3" x14ac:dyDescent="0.2">
      <c r="A4074" s="514" t="s">
        <v>6532</v>
      </c>
      <c r="B4074" s="517" t="s">
        <v>6530</v>
      </c>
      <c r="C4074" s="518">
        <v>0</v>
      </c>
    </row>
    <row r="4075" spans="1:3" x14ac:dyDescent="0.2">
      <c r="A4075" s="514" t="s">
        <v>6533</v>
      </c>
      <c r="B4075" s="517" t="s">
        <v>6534</v>
      </c>
      <c r="C4075" s="518">
        <v>0</v>
      </c>
    </row>
    <row r="4076" spans="1:3" x14ac:dyDescent="0.2">
      <c r="A4076" s="514" t="s">
        <v>6535</v>
      </c>
      <c r="B4076" s="517" t="s">
        <v>6534</v>
      </c>
      <c r="C4076" s="518">
        <v>0</v>
      </c>
    </row>
    <row r="4077" spans="1:3" x14ac:dyDescent="0.2">
      <c r="A4077" s="514" t="s">
        <v>6536</v>
      </c>
      <c r="B4077" s="517" t="s">
        <v>6534</v>
      </c>
      <c r="C4077" s="518">
        <v>0</v>
      </c>
    </row>
    <row r="4078" spans="1:3" x14ac:dyDescent="0.2">
      <c r="A4078" s="514" t="s">
        <v>6537</v>
      </c>
      <c r="B4078" s="517" t="s">
        <v>6538</v>
      </c>
      <c r="C4078" s="518">
        <v>0</v>
      </c>
    </row>
    <row r="4079" spans="1:3" x14ac:dyDescent="0.2">
      <c r="A4079" s="514" t="s">
        <v>6539</v>
      </c>
      <c r="B4079" s="517" t="s">
        <v>5616</v>
      </c>
      <c r="C4079" s="518">
        <v>0</v>
      </c>
    </row>
    <row r="4080" spans="1:3" x14ac:dyDescent="0.2">
      <c r="A4080" s="514" t="s">
        <v>6540</v>
      </c>
      <c r="B4080" s="517" t="s">
        <v>5616</v>
      </c>
      <c r="C4080" s="518">
        <v>0</v>
      </c>
    </row>
    <row r="4081" spans="1:3" x14ac:dyDescent="0.2">
      <c r="A4081" s="514" t="s">
        <v>6541</v>
      </c>
      <c r="B4081" s="517" t="s">
        <v>5616</v>
      </c>
      <c r="C4081" s="518">
        <v>0</v>
      </c>
    </row>
    <row r="4082" spans="1:3" x14ac:dyDescent="0.2">
      <c r="A4082" s="514" t="s">
        <v>6542</v>
      </c>
      <c r="B4082" s="517" t="s">
        <v>5616</v>
      </c>
      <c r="C4082" s="518">
        <v>0</v>
      </c>
    </row>
    <row r="4083" spans="1:3" x14ac:dyDescent="0.2">
      <c r="A4083" s="514" t="s">
        <v>6543</v>
      </c>
      <c r="B4083" s="517" t="s">
        <v>5616</v>
      </c>
      <c r="C4083" s="518">
        <v>0</v>
      </c>
    </row>
    <row r="4084" spans="1:3" x14ac:dyDescent="0.2">
      <c r="A4084" s="514" t="s">
        <v>6544</v>
      </c>
      <c r="B4084" s="517" t="s">
        <v>1947</v>
      </c>
      <c r="C4084" s="518">
        <v>0</v>
      </c>
    </row>
    <row r="4085" spans="1:3" x14ac:dyDescent="0.2">
      <c r="A4085" s="514" t="s">
        <v>6545</v>
      </c>
      <c r="B4085" s="517" t="s">
        <v>1947</v>
      </c>
      <c r="C4085" s="518">
        <v>0</v>
      </c>
    </row>
    <row r="4086" spans="1:3" x14ac:dyDescent="0.2">
      <c r="A4086" s="514" t="s">
        <v>6546</v>
      </c>
      <c r="B4086" s="517" t="s">
        <v>1947</v>
      </c>
      <c r="C4086" s="518">
        <v>0</v>
      </c>
    </row>
    <row r="4087" spans="1:3" x14ac:dyDescent="0.2">
      <c r="A4087" s="514" t="s">
        <v>6547</v>
      </c>
      <c r="B4087" s="517" t="s">
        <v>1947</v>
      </c>
      <c r="C4087" s="518">
        <v>0</v>
      </c>
    </row>
    <row r="4088" spans="1:3" x14ac:dyDescent="0.2">
      <c r="A4088" s="514" t="s">
        <v>6548</v>
      </c>
      <c r="B4088" s="517" t="s">
        <v>1947</v>
      </c>
      <c r="C4088" s="518">
        <v>0</v>
      </c>
    </row>
    <row r="4089" spans="1:3" x14ac:dyDescent="0.2">
      <c r="A4089" s="514" t="s">
        <v>6549</v>
      </c>
      <c r="B4089" s="517" t="s">
        <v>1947</v>
      </c>
      <c r="C4089" s="518">
        <v>0</v>
      </c>
    </row>
    <row r="4090" spans="1:3" x14ac:dyDescent="0.2">
      <c r="A4090" s="514" t="s">
        <v>6550</v>
      </c>
      <c r="B4090" s="517" t="s">
        <v>1947</v>
      </c>
      <c r="C4090" s="518">
        <v>0</v>
      </c>
    </row>
    <row r="4091" spans="1:3" x14ac:dyDescent="0.2">
      <c r="A4091" s="514" t="s">
        <v>6551</v>
      </c>
      <c r="B4091" s="517" t="s">
        <v>1947</v>
      </c>
      <c r="C4091" s="518">
        <v>0</v>
      </c>
    </row>
    <row r="4092" spans="1:3" x14ac:dyDescent="0.2">
      <c r="A4092" s="514" t="s">
        <v>6552</v>
      </c>
      <c r="B4092" s="517" t="s">
        <v>1947</v>
      </c>
      <c r="C4092" s="518">
        <v>0</v>
      </c>
    </row>
    <row r="4093" spans="1:3" x14ac:dyDescent="0.2">
      <c r="A4093" s="514" t="s">
        <v>6553</v>
      </c>
      <c r="B4093" s="517" t="s">
        <v>1947</v>
      </c>
      <c r="C4093" s="518">
        <v>0</v>
      </c>
    </row>
    <row r="4094" spans="1:3" x14ac:dyDescent="0.2">
      <c r="A4094" s="514" t="s">
        <v>6554</v>
      </c>
      <c r="B4094" s="517" t="s">
        <v>6555</v>
      </c>
      <c r="C4094" s="518">
        <v>0</v>
      </c>
    </row>
    <row r="4095" spans="1:3" x14ac:dyDescent="0.2">
      <c r="A4095" s="514" t="s">
        <v>6556</v>
      </c>
      <c r="B4095" s="517" t="s">
        <v>6555</v>
      </c>
      <c r="C4095" s="518">
        <v>0</v>
      </c>
    </row>
    <row r="4096" spans="1:3" x14ac:dyDescent="0.2">
      <c r="A4096" s="514" t="s">
        <v>6557</v>
      </c>
      <c r="B4096" s="517" t="s">
        <v>1956</v>
      </c>
      <c r="C4096" s="518">
        <v>0</v>
      </c>
    </row>
    <row r="4097" spans="1:3" x14ac:dyDescent="0.2">
      <c r="A4097" s="514" t="s">
        <v>6558</v>
      </c>
      <c r="B4097" s="517" t="s">
        <v>1956</v>
      </c>
      <c r="C4097" s="518">
        <v>0</v>
      </c>
    </row>
    <row r="4098" spans="1:3" x14ac:dyDescent="0.2">
      <c r="A4098" s="514" t="s">
        <v>6559</v>
      </c>
      <c r="B4098" s="517" t="s">
        <v>1956</v>
      </c>
      <c r="C4098" s="518">
        <v>0</v>
      </c>
    </row>
    <row r="4099" spans="1:3" x14ac:dyDescent="0.2">
      <c r="A4099" s="514" t="s">
        <v>6560</v>
      </c>
      <c r="B4099" s="517" t="s">
        <v>1956</v>
      </c>
      <c r="C4099" s="518">
        <v>0</v>
      </c>
    </row>
    <row r="4100" spans="1:3" x14ac:dyDescent="0.2">
      <c r="A4100" s="514" t="s">
        <v>6561</v>
      </c>
      <c r="B4100" s="517" t="s">
        <v>1956</v>
      </c>
      <c r="C4100" s="518">
        <v>0</v>
      </c>
    </row>
    <row r="4101" spans="1:3" x14ac:dyDescent="0.2">
      <c r="A4101" s="514" t="s">
        <v>6562</v>
      </c>
      <c r="B4101" s="517" t="s">
        <v>1956</v>
      </c>
      <c r="C4101" s="518">
        <v>0</v>
      </c>
    </row>
    <row r="4102" spans="1:3" x14ac:dyDescent="0.2">
      <c r="A4102" s="514" t="s">
        <v>6563</v>
      </c>
      <c r="B4102" s="517" t="s">
        <v>1956</v>
      </c>
      <c r="C4102" s="518">
        <v>0</v>
      </c>
    </row>
    <row r="4103" spans="1:3" x14ac:dyDescent="0.2">
      <c r="A4103" s="514" t="s">
        <v>6564</v>
      </c>
      <c r="B4103" s="517" t="s">
        <v>1956</v>
      </c>
      <c r="C4103" s="518">
        <v>0</v>
      </c>
    </row>
    <row r="4104" spans="1:3" x14ac:dyDescent="0.2">
      <c r="A4104" s="514" t="s">
        <v>6565</v>
      </c>
      <c r="B4104" s="517" t="s">
        <v>1956</v>
      </c>
      <c r="C4104" s="518">
        <v>0</v>
      </c>
    </row>
    <row r="4105" spans="1:3" x14ac:dyDescent="0.2">
      <c r="A4105" s="514" t="s">
        <v>6566</v>
      </c>
      <c r="B4105" s="517" t="s">
        <v>6501</v>
      </c>
      <c r="C4105" s="518">
        <v>0</v>
      </c>
    </row>
    <row r="4106" spans="1:3" x14ac:dyDescent="0.2">
      <c r="A4106" s="514" t="s">
        <v>6567</v>
      </c>
      <c r="B4106" s="517" t="s">
        <v>6501</v>
      </c>
      <c r="C4106" s="518">
        <v>0</v>
      </c>
    </row>
    <row r="4107" spans="1:3" x14ac:dyDescent="0.2">
      <c r="A4107" s="514" t="s">
        <v>6568</v>
      </c>
      <c r="B4107" s="517" t="s">
        <v>6501</v>
      </c>
      <c r="C4107" s="518">
        <v>0</v>
      </c>
    </row>
    <row r="4108" spans="1:3" x14ac:dyDescent="0.2">
      <c r="A4108" s="514" t="s">
        <v>6569</v>
      </c>
      <c r="B4108" s="517" t="s">
        <v>6501</v>
      </c>
      <c r="C4108" s="518">
        <v>0</v>
      </c>
    </row>
    <row r="4109" spans="1:3" x14ac:dyDescent="0.2">
      <c r="A4109" s="514" t="s">
        <v>6570</v>
      </c>
      <c r="B4109" s="517" t="s">
        <v>6501</v>
      </c>
      <c r="C4109" s="518">
        <v>0</v>
      </c>
    </row>
    <row r="4110" spans="1:3" x14ac:dyDescent="0.2">
      <c r="A4110" s="514" t="s">
        <v>6571</v>
      </c>
      <c r="B4110" s="517" t="s">
        <v>6501</v>
      </c>
      <c r="C4110" s="518">
        <v>0</v>
      </c>
    </row>
    <row r="4111" spans="1:3" x14ac:dyDescent="0.2">
      <c r="A4111" s="514" t="s">
        <v>6572</v>
      </c>
      <c r="B4111" s="517" t="s">
        <v>6573</v>
      </c>
      <c r="C4111" s="518">
        <v>0</v>
      </c>
    </row>
    <row r="4112" spans="1:3" x14ac:dyDescent="0.2">
      <c r="A4112" s="514" t="s">
        <v>6574</v>
      </c>
      <c r="B4112" s="517" t="s">
        <v>6573</v>
      </c>
      <c r="C4112" s="518">
        <v>0</v>
      </c>
    </row>
    <row r="4113" spans="1:3" x14ac:dyDescent="0.2">
      <c r="A4113" s="514" t="s">
        <v>6575</v>
      </c>
      <c r="B4113" s="517" t="s">
        <v>6573</v>
      </c>
      <c r="C4113" s="518">
        <v>0</v>
      </c>
    </row>
    <row r="4114" spans="1:3" x14ac:dyDescent="0.2">
      <c r="A4114" s="514" t="s">
        <v>6576</v>
      </c>
      <c r="B4114" s="517" t="s">
        <v>6573</v>
      </c>
      <c r="C4114" s="518">
        <v>0</v>
      </c>
    </row>
    <row r="4115" spans="1:3" x14ac:dyDescent="0.2">
      <c r="A4115" s="514" t="s">
        <v>6577</v>
      </c>
      <c r="B4115" s="517" t="s">
        <v>6578</v>
      </c>
      <c r="C4115" s="518">
        <v>0</v>
      </c>
    </row>
    <row r="4116" spans="1:3" x14ac:dyDescent="0.2">
      <c r="A4116" s="514" t="s">
        <v>6579</v>
      </c>
      <c r="B4116" s="517" t="s">
        <v>5872</v>
      </c>
      <c r="C4116" s="518">
        <v>0</v>
      </c>
    </row>
    <row r="4117" spans="1:3" x14ac:dyDescent="0.2">
      <c r="A4117" s="514" t="s">
        <v>6580</v>
      </c>
      <c r="B4117" s="517" t="s">
        <v>1952</v>
      </c>
      <c r="C4117" s="518">
        <v>0</v>
      </c>
    </row>
    <row r="4118" spans="1:3" x14ac:dyDescent="0.2">
      <c r="A4118" s="514" t="s">
        <v>6581</v>
      </c>
      <c r="B4118" s="517" t="s">
        <v>1952</v>
      </c>
      <c r="C4118" s="518">
        <v>0</v>
      </c>
    </row>
    <row r="4119" spans="1:3" x14ac:dyDescent="0.2">
      <c r="A4119" s="514" t="s">
        <v>6582</v>
      </c>
      <c r="B4119" s="517" t="s">
        <v>1952</v>
      </c>
      <c r="C4119" s="518">
        <v>0</v>
      </c>
    </row>
    <row r="4120" spans="1:3" x14ac:dyDescent="0.2">
      <c r="A4120" s="514" t="s">
        <v>6583</v>
      </c>
      <c r="B4120" s="517" t="s">
        <v>1952</v>
      </c>
      <c r="C4120" s="518">
        <v>0</v>
      </c>
    </row>
    <row r="4121" spans="1:3" x14ac:dyDescent="0.2">
      <c r="A4121" s="514" t="s">
        <v>6584</v>
      </c>
      <c r="B4121" s="517" t="s">
        <v>1952</v>
      </c>
      <c r="C4121" s="518">
        <v>0</v>
      </c>
    </row>
    <row r="4122" spans="1:3" x14ac:dyDescent="0.2">
      <c r="A4122" s="514" t="s">
        <v>6585</v>
      </c>
      <c r="B4122" s="517" t="s">
        <v>1952</v>
      </c>
      <c r="C4122" s="518">
        <v>0</v>
      </c>
    </row>
    <row r="4123" spans="1:3" x14ac:dyDescent="0.2">
      <c r="A4123" s="514" t="s">
        <v>6586</v>
      </c>
      <c r="B4123" s="517" t="s">
        <v>1952</v>
      </c>
      <c r="C4123" s="518">
        <v>0</v>
      </c>
    </row>
    <row r="4124" spans="1:3" x14ac:dyDescent="0.2">
      <c r="A4124" s="514" t="s">
        <v>6587</v>
      </c>
      <c r="B4124" s="517" t="s">
        <v>1952</v>
      </c>
      <c r="C4124" s="518">
        <v>0</v>
      </c>
    </row>
    <row r="4125" spans="1:3" x14ac:dyDescent="0.2">
      <c r="A4125" s="514" t="s">
        <v>6588</v>
      </c>
      <c r="B4125" s="517" t="s">
        <v>1952</v>
      </c>
      <c r="C4125" s="518">
        <v>0</v>
      </c>
    </row>
    <row r="4126" spans="1:3" x14ac:dyDescent="0.2">
      <c r="A4126" s="514" t="s">
        <v>6589</v>
      </c>
      <c r="B4126" s="517" t="s">
        <v>1952</v>
      </c>
      <c r="C4126" s="518">
        <v>0</v>
      </c>
    </row>
    <row r="4127" spans="1:3" x14ac:dyDescent="0.2">
      <c r="A4127" s="514" t="s">
        <v>6590</v>
      </c>
      <c r="B4127" s="517" t="s">
        <v>1952</v>
      </c>
      <c r="C4127" s="518">
        <v>0</v>
      </c>
    </row>
    <row r="4128" spans="1:3" x14ac:dyDescent="0.2">
      <c r="A4128" s="514" t="s">
        <v>6591</v>
      </c>
      <c r="B4128" s="517" t="s">
        <v>1952</v>
      </c>
      <c r="C4128" s="518">
        <v>0</v>
      </c>
    </row>
    <row r="4129" spans="1:3" x14ac:dyDescent="0.2">
      <c r="A4129" s="514" t="s">
        <v>6592</v>
      </c>
      <c r="B4129" s="517" t="s">
        <v>1952</v>
      </c>
      <c r="C4129" s="518">
        <v>0</v>
      </c>
    </row>
    <row r="4130" spans="1:3" x14ac:dyDescent="0.2">
      <c r="A4130" s="514" t="s">
        <v>6593</v>
      </c>
      <c r="B4130" s="517" t="s">
        <v>1952</v>
      </c>
      <c r="C4130" s="518">
        <v>0</v>
      </c>
    </row>
    <row r="4131" spans="1:3" x14ac:dyDescent="0.2">
      <c r="A4131" s="514" t="s">
        <v>6594</v>
      </c>
      <c r="B4131" s="517" t="s">
        <v>1952</v>
      </c>
      <c r="C4131" s="518">
        <v>0</v>
      </c>
    </row>
    <row r="4132" spans="1:3" x14ac:dyDescent="0.2">
      <c r="A4132" s="514" t="s">
        <v>6595</v>
      </c>
      <c r="B4132" s="517" t="s">
        <v>6596</v>
      </c>
      <c r="C4132" s="518">
        <v>0</v>
      </c>
    </row>
    <row r="4133" spans="1:3" x14ac:dyDescent="0.2">
      <c r="A4133" s="514" t="s">
        <v>6597</v>
      </c>
      <c r="B4133" s="517" t="s">
        <v>6598</v>
      </c>
      <c r="C4133" s="518">
        <v>0</v>
      </c>
    </row>
    <row r="4134" spans="1:3" x14ac:dyDescent="0.2">
      <c r="A4134" s="514" t="s">
        <v>6599</v>
      </c>
      <c r="B4134" s="517" t="s">
        <v>6600</v>
      </c>
      <c r="C4134" s="518">
        <v>0</v>
      </c>
    </row>
    <row r="4135" spans="1:3" x14ac:dyDescent="0.2">
      <c r="A4135" s="514" t="s">
        <v>6601</v>
      </c>
      <c r="B4135" s="517" t="s">
        <v>6602</v>
      </c>
      <c r="C4135" s="518">
        <v>0</v>
      </c>
    </row>
    <row r="4136" spans="1:3" x14ac:dyDescent="0.2">
      <c r="A4136" s="514" t="s">
        <v>6603</v>
      </c>
      <c r="B4136" s="517" t="s">
        <v>6602</v>
      </c>
      <c r="C4136" s="518">
        <v>0</v>
      </c>
    </row>
    <row r="4137" spans="1:3" x14ac:dyDescent="0.2">
      <c r="A4137" s="514" t="s">
        <v>6604</v>
      </c>
      <c r="B4137" s="517" t="s">
        <v>6605</v>
      </c>
      <c r="C4137" s="518">
        <v>0</v>
      </c>
    </row>
    <row r="4138" spans="1:3" x14ac:dyDescent="0.2">
      <c r="A4138" s="514" t="s">
        <v>6606</v>
      </c>
      <c r="B4138" s="517" t="s">
        <v>6605</v>
      </c>
      <c r="C4138" s="518">
        <v>0</v>
      </c>
    </row>
    <row r="4139" spans="1:3" x14ac:dyDescent="0.2">
      <c r="A4139" s="514" t="s">
        <v>6607</v>
      </c>
      <c r="B4139" s="517" t="s">
        <v>6605</v>
      </c>
      <c r="C4139" s="518">
        <v>0</v>
      </c>
    </row>
    <row r="4140" spans="1:3" x14ac:dyDescent="0.2">
      <c r="A4140" s="514" t="s">
        <v>6608</v>
      </c>
      <c r="B4140" s="517" t="s">
        <v>6605</v>
      </c>
      <c r="C4140" s="518">
        <v>0</v>
      </c>
    </row>
    <row r="4141" spans="1:3" x14ac:dyDescent="0.2">
      <c r="A4141" s="514" t="s">
        <v>6609</v>
      </c>
      <c r="B4141" s="517" t="s">
        <v>6605</v>
      </c>
      <c r="C4141" s="518">
        <v>0</v>
      </c>
    </row>
    <row r="4142" spans="1:3" x14ac:dyDescent="0.2">
      <c r="A4142" s="514" t="s">
        <v>6610</v>
      </c>
      <c r="B4142" s="517" t="s">
        <v>6605</v>
      </c>
      <c r="C4142" s="518">
        <v>0</v>
      </c>
    </row>
    <row r="4143" spans="1:3" x14ac:dyDescent="0.2">
      <c r="A4143" s="514" t="s">
        <v>6611</v>
      </c>
      <c r="B4143" s="517" t="s">
        <v>6605</v>
      </c>
      <c r="C4143" s="518">
        <v>0</v>
      </c>
    </row>
    <row r="4144" spans="1:3" x14ac:dyDescent="0.2">
      <c r="A4144" s="514" t="s">
        <v>6612</v>
      </c>
      <c r="B4144" s="517" t="s">
        <v>6605</v>
      </c>
      <c r="C4144" s="518">
        <v>0</v>
      </c>
    </row>
    <row r="4145" spans="1:3" x14ac:dyDescent="0.2">
      <c r="A4145" s="514" t="s">
        <v>6613</v>
      </c>
      <c r="B4145" s="517" t="s">
        <v>6605</v>
      </c>
      <c r="C4145" s="518">
        <v>0</v>
      </c>
    </row>
    <row r="4146" spans="1:3" x14ac:dyDescent="0.2">
      <c r="A4146" s="514" t="s">
        <v>6614</v>
      </c>
      <c r="B4146" s="517" t="s">
        <v>6605</v>
      </c>
      <c r="C4146" s="518">
        <v>0</v>
      </c>
    </row>
    <row r="4147" spans="1:3" x14ac:dyDescent="0.2">
      <c r="A4147" s="514" t="s">
        <v>6615</v>
      </c>
      <c r="B4147" s="517" t="s">
        <v>6605</v>
      </c>
      <c r="C4147" s="518">
        <v>0</v>
      </c>
    </row>
    <row r="4148" spans="1:3" x14ac:dyDescent="0.2">
      <c r="A4148" s="514" t="s">
        <v>6616</v>
      </c>
      <c r="B4148" s="517" t="s">
        <v>6605</v>
      </c>
      <c r="C4148" s="518">
        <v>0</v>
      </c>
    </row>
    <row r="4149" spans="1:3" x14ac:dyDescent="0.2">
      <c r="A4149" s="514" t="s">
        <v>6617</v>
      </c>
      <c r="B4149" s="517" t="s">
        <v>6605</v>
      </c>
      <c r="C4149" s="518">
        <v>0</v>
      </c>
    </row>
    <row r="4150" spans="1:3" x14ac:dyDescent="0.2">
      <c r="A4150" s="514" t="s">
        <v>6618</v>
      </c>
      <c r="B4150" s="517" t="s">
        <v>6605</v>
      </c>
      <c r="C4150" s="518">
        <v>0</v>
      </c>
    </row>
    <row r="4151" spans="1:3" x14ac:dyDescent="0.2">
      <c r="A4151" s="514" t="s">
        <v>6619</v>
      </c>
      <c r="B4151" s="517" t="s">
        <v>6605</v>
      </c>
      <c r="C4151" s="518">
        <v>0</v>
      </c>
    </row>
    <row r="4152" spans="1:3" x14ac:dyDescent="0.2">
      <c r="A4152" s="514" t="s">
        <v>6620</v>
      </c>
      <c r="B4152" s="517" t="s">
        <v>6605</v>
      </c>
      <c r="C4152" s="518">
        <v>0</v>
      </c>
    </row>
    <row r="4153" spans="1:3" x14ac:dyDescent="0.2">
      <c r="A4153" s="514" t="s">
        <v>6621</v>
      </c>
      <c r="B4153" s="517" t="s">
        <v>6605</v>
      </c>
      <c r="C4153" s="518">
        <v>0</v>
      </c>
    </row>
    <row r="4154" spans="1:3" x14ac:dyDescent="0.2">
      <c r="A4154" s="514" t="s">
        <v>6622</v>
      </c>
      <c r="B4154" s="517" t="s">
        <v>1952</v>
      </c>
      <c r="C4154" s="518">
        <v>0</v>
      </c>
    </row>
    <row r="4155" spans="1:3" x14ac:dyDescent="0.2">
      <c r="A4155" s="514" t="s">
        <v>6623</v>
      </c>
      <c r="B4155" s="517" t="s">
        <v>5830</v>
      </c>
      <c r="C4155" s="518">
        <v>0</v>
      </c>
    </row>
    <row r="4156" spans="1:3" x14ac:dyDescent="0.2">
      <c r="A4156" s="514" t="s">
        <v>6624</v>
      </c>
      <c r="B4156" s="517" t="s">
        <v>5830</v>
      </c>
      <c r="C4156" s="518">
        <v>0</v>
      </c>
    </row>
    <row r="4157" spans="1:3" x14ac:dyDescent="0.2">
      <c r="A4157" s="514" t="s">
        <v>6625</v>
      </c>
      <c r="B4157" s="517" t="s">
        <v>5830</v>
      </c>
      <c r="C4157" s="518">
        <v>0</v>
      </c>
    </row>
    <row r="4158" spans="1:3" x14ac:dyDescent="0.2">
      <c r="A4158" s="514" t="s">
        <v>6626</v>
      </c>
      <c r="B4158" s="517" t="s">
        <v>5830</v>
      </c>
      <c r="C4158" s="518">
        <v>0</v>
      </c>
    </row>
    <row r="4159" spans="1:3" x14ac:dyDescent="0.2">
      <c r="A4159" s="514" t="s">
        <v>6627</v>
      </c>
      <c r="B4159" s="517" t="s">
        <v>5830</v>
      </c>
      <c r="C4159" s="518">
        <v>0</v>
      </c>
    </row>
    <row r="4160" spans="1:3" x14ac:dyDescent="0.2">
      <c r="A4160" s="514" t="s">
        <v>6628</v>
      </c>
      <c r="B4160" s="517" t="s">
        <v>1951</v>
      </c>
      <c r="C4160" s="518">
        <v>0</v>
      </c>
    </row>
    <row r="4161" spans="1:3" x14ac:dyDescent="0.2">
      <c r="A4161" s="514" t="s">
        <v>6629</v>
      </c>
      <c r="B4161" s="517" t="s">
        <v>1951</v>
      </c>
      <c r="C4161" s="518">
        <v>0</v>
      </c>
    </row>
    <row r="4162" spans="1:3" x14ac:dyDescent="0.2">
      <c r="A4162" s="514" t="s">
        <v>6630</v>
      </c>
      <c r="B4162" s="517" t="s">
        <v>1951</v>
      </c>
      <c r="C4162" s="518">
        <v>0</v>
      </c>
    </row>
    <row r="4163" spans="1:3" x14ac:dyDescent="0.2">
      <c r="A4163" s="514" t="s">
        <v>6631</v>
      </c>
      <c r="B4163" s="517" t="s">
        <v>1951</v>
      </c>
      <c r="C4163" s="518">
        <v>0</v>
      </c>
    </row>
    <row r="4164" spans="1:3" x14ac:dyDescent="0.2">
      <c r="A4164" s="514" t="s">
        <v>6632</v>
      </c>
      <c r="B4164" s="517" t="s">
        <v>1951</v>
      </c>
      <c r="C4164" s="518">
        <v>0</v>
      </c>
    </row>
    <row r="4165" spans="1:3" x14ac:dyDescent="0.2">
      <c r="A4165" s="514" t="s">
        <v>6633</v>
      </c>
      <c r="B4165" s="517" t="s">
        <v>1951</v>
      </c>
      <c r="C4165" s="518">
        <v>0</v>
      </c>
    </row>
    <row r="4166" spans="1:3" x14ac:dyDescent="0.2">
      <c r="A4166" s="514" t="s">
        <v>6634</v>
      </c>
      <c r="B4166" s="517" t="s">
        <v>1951</v>
      </c>
      <c r="C4166" s="518">
        <v>0</v>
      </c>
    </row>
    <row r="4167" spans="1:3" x14ac:dyDescent="0.2">
      <c r="A4167" s="514" t="s">
        <v>6635</v>
      </c>
      <c r="B4167" s="517" t="s">
        <v>1951</v>
      </c>
      <c r="C4167" s="518">
        <v>0</v>
      </c>
    </row>
    <row r="4168" spans="1:3" x14ac:dyDescent="0.2">
      <c r="A4168" s="514" t="s">
        <v>6636</v>
      </c>
      <c r="B4168" s="517" t="s">
        <v>1951</v>
      </c>
      <c r="C4168" s="518">
        <v>0</v>
      </c>
    </row>
    <row r="4169" spans="1:3" x14ac:dyDescent="0.2">
      <c r="A4169" s="514" t="s">
        <v>6637</v>
      </c>
      <c r="B4169" s="517" t="s">
        <v>1951</v>
      </c>
      <c r="C4169" s="518">
        <v>0</v>
      </c>
    </row>
    <row r="4170" spans="1:3" x14ac:dyDescent="0.2">
      <c r="A4170" s="514" t="s">
        <v>6638</v>
      </c>
      <c r="B4170" s="517" t="s">
        <v>6639</v>
      </c>
      <c r="C4170" s="518">
        <v>0</v>
      </c>
    </row>
    <row r="4171" spans="1:3" x14ac:dyDescent="0.2">
      <c r="A4171" s="514" t="s">
        <v>6640</v>
      </c>
      <c r="B4171" s="517" t="s">
        <v>6639</v>
      </c>
      <c r="C4171" s="518">
        <v>0</v>
      </c>
    </row>
    <row r="4172" spans="1:3" x14ac:dyDescent="0.2">
      <c r="A4172" s="514" t="s">
        <v>6641</v>
      </c>
      <c r="B4172" s="517" t="s">
        <v>6639</v>
      </c>
      <c r="C4172" s="518">
        <v>0</v>
      </c>
    </row>
    <row r="4173" spans="1:3" x14ac:dyDescent="0.2">
      <c r="A4173" s="514" t="s">
        <v>6642</v>
      </c>
      <c r="B4173" s="517" t="s">
        <v>6639</v>
      </c>
      <c r="C4173" s="518">
        <v>0</v>
      </c>
    </row>
    <row r="4174" spans="1:3" x14ac:dyDescent="0.2">
      <c r="A4174" s="514" t="s">
        <v>6643</v>
      </c>
      <c r="B4174" s="517" t="s">
        <v>6639</v>
      </c>
      <c r="C4174" s="518">
        <v>0</v>
      </c>
    </row>
    <row r="4175" spans="1:3" x14ac:dyDescent="0.2">
      <c r="A4175" s="514" t="s">
        <v>6644</v>
      </c>
      <c r="B4175" s="517" t="s">
        <v>6639</v>
      </c>
      <c r="C4175" s="518">
        <v>0</v>
      </c>
    </row>
    <row r="4176" spans="1:3" x14ac:dyDescent="0.2">
      <c r="A4176" s="514" t="s">
        <v>6645</v>
      </c>
      <c r="B4176" s="517" t="s">
        <v>6639</v>
      </c>
      <c r="C4176" s="518">
        <v>0</v>
      </c>
    </row>
    <row r="4177" spans="1:3" x14ac:dyDescent="0.2">
      <c r="A4177" s="514" t="s">
        <v>6646</v>
      </c>
      <c r="B4177" s="517" t="s">
        <v>6639</v>
      </c>
      <c r="C4177" s="518">
        <v>0</v>
      </c>
    </row>
    <row r="4178" spans="1:3" x14ac:dyDescent="0.2">
      <c r="A4178" s="514" t="s">
        <v>6647</v>
      </c>
      <c r="B4178" s="517" t="s">
        <v>6639</v>
      </c>
      <c r="C4178" s="518">
        <v>0</v>
      </c>
    </row>
    <row r="4179" spans="1:3" x14ac:dyDescent="0.2">
      <c r="A4179" s="514" t="s">
        <v>6648</v>
      </c>
      <c r="B4179" s="517" t="s">
        <v>6639</v>
      </c>
      <c r="C4179" s="518">
        <v>0</v>
      </c>
    </row>
    <row r="4180" spans="1:3" x14ac:dyDescent="0.2">
      <c r="A4180" s="514" t="s">
        <v>6649</v>
      </c>
      <c r="B4180" s="517" t="s">
        <v>6639</v>
      </c>
      <c r="C4180" s="518">
        <v>0</v>
      </c>
    </row>
    <row r="4181" spans="1:3" x14ac:dyDescent="0.2">
      <c r="A4181" s="514" t="s">
        <v>6650</v>
      </c>
      <c r="B4181" s="517" t="s">
        <v>6639</v>
      </c>
      <c r="C4181" s="518">
        <v>0</v>
      </c>
    </row>
    <row r="4182" spans="1:3" x14ac:dyDescent="0.2">
      <c r="A4182" s="514" t="s">
        <v>6651</v>
      </c>
      <c r="B4182" s="517" t="s">
        <v>6639</v>
      </c>
      <c r="C4182" s="518">
        <v>0</v>
      </c>
    </row>
    <row r="4183" spans="1:3" x14ac:dyDescent="0.2">
      <c r="A4183" s="514" t="s">
        <v>6652</v>
      </c>
      <c r="B4183" s="517" t="s">
        <v>6639</v>
      </c>
      <c r="C4183" s="518">
        <v>0</v>
      </c>
    </row>
    <row r="4184" spans="1:3" x14ac:dyDescent="0.2">
      <c r="A4184" s="514" t="s">
        <v>6653</v>
      </c>
      <c r="B4184" s="517" t="s">
        <v>6654</v>
      </c>
      <c r="C4184" s="518">
        <v>0</v>
      </c>
    </row>
    <row r="4185" spans="1:3" x14ac:dyDescent="0.2">
      <c r="A4185" s="514" t="s">
        <v>6655</v>
      </c>
      <c r="B4185" s="517" t="s">
        <v>6654</v>
      </c>
      <c r="C4185" s="518">
        <v>0</v>
      </c>
    </row>
    <row r="4186" spans="1:3" x14ac:dyDescent="0.2">
      <c r="A4186" s="514" t="s">
        <v>6656</v>
      </c>
      <c r="B4186" s="517" t="s">
        <v>6654</v>
      </c>
      <c r="C4186" s="518">
        <v>0</v>
      </c>
    </row>
    <row r="4187" spans="1:3" x14ac:dyDescent="0.2">
      <c r="A4187" s="514" t="s">
        <v>6657</v>
      </c>
      <c r="B4187" s="517" t="s">
        <v>6654</v>
      </c>
      <c r="C4187" s="518">
        <v>0</v>
      </c>
    </row>
    <row r="4188" spans="1:3" x14ac:dyDescent="0.2">
      <c r="A4188" s="514" t="s">
        <v>6658</v>
      </c>
      <c r="B4188" s="517" t="s">
        <v>6654</v>
      </c>
      <c r="C4188" s="518">
        <v>0</v>
      </c>
    </row>
    <row r="4189" spans="1:3" x14ac:dyDescent="0.2">
      <c r="A4189" s="514" t="s">
        <v>6659</v>
      </c>
      <c r="B4189" s="517" t="s">
        <v>6654</v>
      </c>
      <c r="C4189" s="518">
        <v>0</v>
      </c>
    </row>
    <row r="4190" spans="1:3" x14ac:dyDescent="0.2">
      <c r="A4190" s="514" t="s">
        <v>6660</v>
      </c>
      <c r="B4190" s="517" t="s">
        <v>6654</v>
      </c>
      <c r="C4190" s="518">
        <v>0</v>
      </c>
    </row>
    <row r="4191" spans="1:3" x14ac:dyDescent="0.2">
      <c r="A4191" s="514" t="s">
        <v>6661</v>
      </c>
      <c r="B4191" s="517" t="s">
        <v>1952</v>
      </c>
      <c r="C4191" s="518">
        <v>0</v>
      </c>
    </row>
    <row r="4192" spans="1:3" x14ac:dyDescent="0.2">
      <c r="A4192" s="514" t="s">
        <v>6662</v>
      </c>
      <c r="B4192" s="517" t="s">
        <v>6605</v>
      </c>
      <c r="C4192" s="518">
        <v>0</v>
      </c>
    </row>
    <row r="4193" spans="1:3" x14ac:dyDescent="0.2">
      <c r="A4193" s="514" t="s">
        <v>6663</v>
      </c>
      <c r="B4193" s="517" t="s">
        <v>6664</v>
      </c>
      <c r="C4193" s="518">
        <v>0</v>
      </c>
    </row>
    <row r="4194" spans="1:3" x14ac:dyDescent="0.2">
      <c r="A4194" s="514" t="s">
        <v>6665</v>
      </c>
      <c r="B4194" s="517" t="s">
        <v>6664</v>
      </c>
      <c r="C4194" s="518">
        <v>0</v>
      </c>
    </row>
    <row r="4195" spans="1:3" x14ac:dyDescent="0.2">
      <c r="A4195" s="514" t="s">
        <v>6666</v>
      </c>
      <c r="B4195" s="517" t="s">
        <v>6664</v>
      </c>
      <c r="C4195" s="518">
        <v>0</v>
      </c>
    </row>
    <row r="4196" spans="1:3" x14ac:dyDescent="0.2">
      <c r="A4196" s="514" t="s">
        <v>6667</v>
      </c>
      <c r="B4196" s="517" t="s">
        <v>6668</v>
      </c>
      <c r="C4196" s="518">
        <v>0</v>
      </c>
    </row>
    <row r="4197" spans="1:3" x14ac:dyDescent="0.2">
      <c r="A4197" s="514" t="s">
        <v>6669</v>
      </c>
      <c r="B4197" s="517" t="s">
        <v>6668</v>
      </c>
      <c r="C4197" s="518">
        <v>0</v>
      </c>
    </row>
    <row r="4198" spans="1:3" x14ac:dyDescent="0.2">
      <c r="A4198" s="514" t="s">
        <v>6670</v>
      </c>
      <c r="B4198" s="517" t="s">
        <v>6668</v>
      </c>
      <c r="C4198" s="518">
        <v>0</v>
      </c>
    </row>
    <row r="4199" spans="1:3" x14ac:dyDescent="0.2">
      <c r="A4199" s="514" t="s">
        <v>6671</v>
      </c>
      <c r="B4199" s="517" t="s">
        <v>6668</v>
      </c>
      <c r="C4199" s="518">
        <v>0</v>
      </c>
    </row>
    <row r="4200" spans="1:3" x14ac:dyDescent="0.2">
      <c r="A4200" s="514" t="s">
        <v>6672</v>
      </c>
      <c r="B4200" s="517" t="s">
        <v>6668</v>
      </c>
      <c r="C4200" s="518">
        <v>0</v>
      </c>
    </row>
    <row r="4201" spans="1:3" x14ac:dyDescent="0.2">
      <c r="A4201" s="514" t="s">
        <v>6673</v>
      </c>
      <c r="B4201" s="517" t="s">
        <v>6668</v>
      </c>
      <c r="C4201" s="518">
        <v>0</v>
      </c>
    </row>
    <row r="4202" spans="1:3" x14ac:dyDescent="0.2">
      <c r="A4202" s="514" t="s">
        <v>6674</v>
      </c>
      <c r="B4202" s="517" t="s">
        <v>5789</v>
      </c>
      <c r="C4202" s="518">
        <v>0</v>
      </c>
    </row>
    <row r="4203" spans="1:3" x14ac:dyDescent="0.2">
      <c r="A4203" s="514" t="s">
        <v>6675</v>
      </c>
      <c r="B4203" s="517" t="s">
        <v>5789</v>
      </c>
      <c r="C4203" s="518">
        <v>0</v>
      </c>
    </row>
    <row r="4204" spans="1:3" x14ac:dyDescent="0.2">
      <c r="A4204" s="514" t="s">
        <v>6676</v>
      </c>
      <c r="B4204" s="517" t="s">
        <v>5789</v>
      </c>
      <c r="C4204" s="518">
        <v>0</v>
      </c>
    </row>
    <row r="4205" spans="1:3" x14ac:dyDescent="0.2">
      <c r="A4205" s="514" t="s">
        <v>6677</v>
      </c>
      <c r="B4205" s="517" t="s">
        <v>6678</v>
      </c>
      <c r="C4205" s="518">
        <v>0</v>
      </c>
    </row>
    <row r="4206" spans="1:3" x14ac:dyDescent="0.2">
      <c r="A4206" s="514" t="s">
        <v>6679</v>
      </c>
      <c r="B4206" s="517" t="s">
        <v>5942</v>
      </c>
      <c r="C4206" s="518">
        <v>0</v>
      </c>
    </row>
    <row r="4207" spans="1:3" x14ac:dyDescent="0.2">
      <c r="A4207" s="514" t="s">
        <v>6680</v>
      </c>
      <c r="B4207" s="517" t="s">
        <v>5916</v>
      </c>
      <c r="C4207" s="518">
        <v>0</v>
      </c>
    </row>
    <row r="4208" spans="1:3" x14ac:dyDescent="0.2">
      <c r="A4208" s="514" t="s">
        <v>6681</v>
      </c>
      <c r="B4208" s="517" t="s">
        <v>5916</v>
      </c>
      <c r="C4208" s="518">
        <v>0</v>
      </c>
    </row>
    <row r="4209" spans="1:3" x14ac:dyDescent="0.2">
      <c r="A4209" s="514" t="s">
        <v>6682</v>
      </c>
      <c r="B4209" s="517" t="s">
        <v>5916</v>
      </c>
      <c r="C4209" s="518">
        <v>0</v>
      </c>
    </row>
    <row r="4210" spans="1:3" x14ac:dyDescent="0.2">
      <c r="A4210" s="514" t="s">
        <v>6683</v>
      </c>
      <c r="B4210" s="517" t="s">
        <v>5916</v>
      </c>
      <c r="C4210" s="518">
        <v>0</v>
      </c>
    </row>
    <row r="4211" spans="1:3" x14ac:dyDescent="0.2">
      <c r="A4211" s="514" t="s">
        <v>6684</v>
      </c>
      <c r="B4211" s="517" t="s">
        <v>5916</v>
      </c>
      <c r="C4211" s="518">
        <v>0</v>
      </c>
    </row>
    <row r="4212" spans="1:3" x14ac:dyDescent="0.2">
      <c r="A4212" s="514" t="s">
        <v>6685</v>
      </c>
      <c r="B4212" s="517" t="s">
        <v>5942</v>
      </c>
      <c r="C4212" s="518">
        <v>0</v>
      </c>
    </row>
    <row r="4213" spans="1:3" x14ac:dyDescent="0.2">
      <c r="A4213" s="514" t="s">
        <v>6686</v>
      </c>
      <c r="B4213" s="517" t="s">
        <v>5942</v>
      </c>
      <c r="C4213" s="518">
        <v>0</v>
      </c>
    </row>
    <row r="4214" spans="1:3" x14ac:dyDescent="0.2">
      <c r="A4214" s="514" t="s">
        <v>6687</v>
      </c>
      <c r="B4214" s="517" t="s">
        <v>5916</v>
      </c>
      <c r="C4214" s="518">
        <v>0</v>
      </c>
    </row>
    <row r="4215" spans="1:3" x14ac:dyDescent="0.2">
      <c r="A4215" s="514" t="s">
        <v>6688</v>
      </c>
      <c r="B4215" s="517" t="s">
        <v>5942</v>
      </c>
      <c r="C4215" s="518">
        <v>0</v>
      </c>
    </row>
    <row r="4216" spans="1:3" x14ac:dyDescent="0.2">
      <c r="A4216" s="514" t="s">
        <v>6689</v>
      </c>
      <c r="B4216" s="517" t="s">
        <v>5916</v>
      </c>
      <c r="C4216" s="518">
        <v>0</v>
      </c>
    </row>
    <row r="4217" spans="1:3" x14ac:dyDescent="0.2">
      <c r="A4217" s="514" t="s">
        <v>6690</v>
      </c>
      <c r="B4217" s="517" t="s">
        <v>5916</v>
      </c>
      <c r="C4217" s="518">
        <v>0</v>
      </c>
    </row>
    <row r="4218" spans="1:3" x14ac:dyDescent="0.2">
      <c r="A4218" s="514" t="s">
        <v>6691</v>
      </c>
      <c r="B4218" s="517" t="s">
        <v>5916</v>
      </c>
      <c r="C4218" s="518">
        <v>0</v>
      </c>
    </row>
    <row r="4219" spans="1:3" x14ac:dyDescent="0.2">
      <c r="A4219" s="514" t="s">
        <v>6692</v>
      </c>
      <c r="B4219" s="517" t="s">
        <v>5916</v>
      </c>
      <c r="C4219" s="518">
        <v>0</v>
      </c>
    </row>
    <row r="4220" spans="1:3" x14ac:dyDescent="0.2">
      <c r="A4220" s="514" t="s">
        <v>6693</v>
      </c>
      <c r="B4220" s="517" t="s">
        <v>5916</v>
      </c>
      <c r="C4220" s="518">
        <v>0</v>
      </c>
    </row>
    <row r="4221" spans="1:3" x14ac:dyDescent="0.2">
      <c r="A4221" s="514" t="s">
        <v>6694</v>
      </c>
      <c r="B4221" s="517" t="s">
        <v>5916</v>
      </c>
      <c r="C4221" s="518">
        <v>0</v>
      </c>
    </row>
    <row r="4222" spans="1:3" x14ac:dyDescent="0.2">
      <c r="A4222" s="514" t="s">
        <v>6695</v>
      </c>
      <c r="B4222" s="517" t="s">
        <v>5916</v>
      </c>
      <c r="C4222" s="518">
        <v>0</v>
      </c>
    </row>
    <row r="4223" spans="1:3" x14ac:dyDescent="0.2">
      <c r="A4223" s="514" t="s">
        <v>6696</v>
      </c>
      <c r="B4223" s="517" t="s">
        <v>5916</v>
      </c>
      <c r="C4223" s="518">
        <v>0</v>
      </c>
    </row>
    <row r="4224" spans="1:3" x14ac:dyDescent="0.2">
      <c r="A4224" s="514" t="s">
        <v>6697</v>
      </c>
      <c r="B4224" s="517" t="s">
        <v>5942</v>
      </c>
      <c r="C4224" s="518">
        <v>0</v>
      </c>
    </row>
    <row r="4225" spans="1:3" x14ac:dyDescent="0.2">
      <c r="A4225" s="514" t="s">
        <v>6698</v>
      </c>
      <c r="B4225" s="517" t="s">
        <v>5916</v>
      </c>
      <c r="C4225" s="518">
        <v>0</v>
      </c>
    </row>
    <row r="4226" spans="1:3" x14ac:dyDescent="0.2">
      <c r="A4226" s="514" t="s">
        <v>6699</v>
      </c>
      <c r="B4226" s="517" t="s">
        <v>5916</v>
      </c>
      <c r="C4226" s="518">
        <v>0</v>
      </c>
    </row>
    <row r="4227" spans="1:3" x14ac:dyDescent="0.2">
      <c r="A4227" s="514" t="s">
        <v>6700</v>
      </c>
      <c r="B4227" s="517" t="s">
        <v>5916</v>
      </c>
      <c r="C4227" s="518">
        <v>0</v>
      </c>
    </row>
    <row r="4228" spans="1:3" x14ac:dyDescent="0.2">
      <c r="A4228" s="514" t="s">
        <v>6701</v>
      </c>
      <c r="B4228" s="517" t="s">
        <v>5916</v>
      </c>
      <c r="C4228" s="518">
        <v>0</v>
      </c>
    </row>
    <row r="4229" spans="1:3" x14ac:dyDescent="0.2">
      <c r="A4229" s="514" t="s">
        <v>6702</v>
      </c>
      <c r="B4229" s="517" t="s">
        <v>5916</v>
      </c>
      <c r="C4229" s="518">
        <v>0</v>
      </c>
    </row>
    <row r="4230" spans="1:3" x14ac:dyDescent="0.2">
      <c r="A4230" s="514" t="s">
        <v>6703</v>
      </c>
      <c r="B4230" s="517" t="s">
        <v>6704</v>
      </c>
      <c r="C4230" s="518">
        <v>0</v>
      </c>
    </row>
    <row r="4231" spans="1:3" x14ac:dyDescent="0.2">
      <c r="A4231" s="514" t="s">
        <v>6705</v>
      </c>
      <c r="B4231" s="517" t="s">
        <v>6605</v>
      </c>
      <c r="C4231" s="518">
        <v>0</v>
      </c>
    </row>
    <row r="4232" spans="1:3" x14ac:dyDescent="0.2">
      <c r="A4232" s="514" t="s">
        <v>6706</v>
      </c>
      <c r="B4232" s="517" t="s">
        <v>6605</v>
      </c>
      <c r="C4232" s="518">
        <v>0</v>
      </c>
    </row>
    <row r="4233" spans="1:3" x14ac:dyDescent="0.2">
      <c r="A4233" s="514" t="s">
        <v>6707</v>
      </c>
      <c r="B4233" s="517" t="s">
        <v>2070</v>
      </c>
      <c r="C4233" s="518">
        <v>0</v>
      </c>
    </row>
    <row r="4234" spans="1:3" x14ac:dyDescent="0.2">
      <c r="A4234" s="514" t="s">
        <v>6708</v>
      </c>
      <c r="B4234" s="517" t="s">
        <v>2070</v>
      </c>
      <c r="C4234" s="518">
        <v>0</v>
      </c>
    </row>
    <row r="4235" spans="1:3" x14ac:dyDescent="0.2">
      <c r="A4235" s="514" t="s">
        <v>6709</v>
      </c>
      <c r="B4235" s="517" t="s">
        <v>2070</v>
      </c>
      <c r="C4235" s="518">
        <v>0</v>
      </c>
    </row>
    <row r="4236" spans="1:3" x14ac:dyDescent="0.2">
      <c r="A4236" s="514" t="s">
        <v>6710</v>
      </c>
      <c r="B4236" s="517" t="s">
        <v>6711</v>
      </c>
      <c r="C4236" s="518">
        <v>0</v>
      </c>
    </row>
    <row r="4237" spans="1:3" x14ac:dyDescent="0.2">
      <c r="A4237" s="514" t="s">
        <v>6712</v>
      </c>
      <c r="B4237" s="517" t="s">
        <v>6711</v>
      </c>
      <c r="C4237" s="518">
        <v>0</v>
      </c>
    </row>
    <row r="4238" spans="1:3" x14ac:dyDescent="0.2">
      <c r="A4238" s="514" t="s">
        <v>6713</v>
      </c>
      <c r="B4238" s="517" t="s">
        <v>6711</v>
      </c>
      <c r="C4238" s="518">
        <v>0</v>
      </c>
    </row>
    <row r="4239" spans="1:3" x14ac:dyDescent="0.2">
      <c r="A4239" s="514" t="s">
        <v>6714</v>
      </c>
      <c r="B4239" s="517" t="s">
        <v>6711</v>
      </c>
      <c r="C4239" s="518">
        <v>0</v>
      </c>
    </row>
    <row r="4240" spans="1:3" x14ac:dyDescent="0.2">
      <c r="A4240" s="514" t="s">
        <v>6715</v>
      </c>
      <c r="B4240" s="517" t="s">
        <v>6711</v>
      </c>
      <c r="C4240" s="518">
        <v>0</v>
      </c>
    </row>
    <row r="4241" spans="1:3" x14ac:dyDescent="0.2">
      <c r="A4241" s="514" t="s">
        <v>6716</v>
      </c>
      <c r="B4241" s="517" t="s">
        <v>6711</v>
      </c>
      <c r="C4241" s="518">
        <v>0</v>
      </c>
    </row>
    <row r="4242" spans="1:3" x14ac:dyDescent="0.2">
      <c r="A4242" s="514" t="s">
        <v>6717</v>
      </c>
      <c r="B4242" s="517" t="s">
        <v>6711</v>
      </c>
      <c r="C4242" s="518">
        <v>0</v>
      </c>
    </row>
    <row r="4243" spans="1:3" x14ac:dyDescent="0.2">
      <c r="A4243" s="514" t="s">
        <v>6718</v>
      </c>
      <c r="B4243" s="517" t="s">
        <v>6719</v>
      </c>
      <c r="C4243" s="518">
        <v>0</v>
      </c>
    </row>
    <row r="4244" spans="1:3" x14ac:dyDescent="0.2">
      <c r="A4244" s="514" t="s">
        <v>6720</v>
      </c>
      <c r="B4244" s="517" t="s">
        <v>6719</v>
      </c>
      <c r="C4244" s="518">
        <v>0</v>
      </c>
    </row>
    <row r="4245" spans="1:3" x14ac:dyDescent="0.2">
      <c r="A4245" s="514" t="s">
        <v>6721</v>
      </c>
      <c r="B4245" s="517" t="s">
        <v>6719</v>
      </c>
      <c r="C4245" s="518">
        <v>0</v>
      </c>
    </row>
    <row r="4246" spans="1:3" x14ac:dyDescent="0.2">
      <c r="A4246" s="514" t="s">
        <v>6722</v>
      </c>
      <c r="B4246" s="517" t="s">
        <v>6723</v>
      </c>
      <c r="C4246" s="518">
        <v>0</v>
      </c>
    </row>
    <row r="4247" spans="1:3" x14ac:dyDescent="0.2">
      <c r="A4247" s="514" t="s">
        <v>6724</v>
      </c>
      <c r="B4247" s="517" t="s">
        <v>6723</v>
      </c>
      <c r="C4247" s="518">
        <v>0</v>
      </c>
    </row>
    <row r="4248" spans="1:3" x14ac:dyDescent="0.2">
      <c r="A4248" s="514" t="s">
        <v>6725</v>
      </c>
      <c r="B4248" s="517" t="s">
        <v>6726</v>
      </c>
      <c r="C4248" s="518">
        <v>0</v>
      </c>
    </row>
    <row r="4249" spans="1:3" x14ac:dyDescent="0.2">
      <c r="A4249" s="514" t="s">
        <v>6727</v>
      </c>
      <c r="B4249" s="517" t="s">
        <v>6726</v>
      </c>
      <c r="C4249" s="518">
        <v>0</v>
      </c>
    </row>
    <row r="4250" spans="1:3" x14ac:dyDescent="0.2">
      <c r="A4250" s="514" t="s">
        <v>6728</v>
      </c>
      <c r="B4250" s="517" t="s">
        <v>6729</v>
      </c>
      <c r="C4250" s="518">
        <v>0</v>
      </c>
    </row>
    <row r="4251" spans="1:3" x14ac:dyDescent="0.2">
      <c r="A4251" s="514" t="s">
        <v>6730</v>
      </c>
      <c r="B4251" s="517" t="s">
        <v>6731</v>
      </c>
      <c r="C4251" s="518">
        <v>0</v>
      </c>
    </row>
    <row r="4252" spans="1:3" x14ac:dyDescent="0.2">
      <c r="A4252" s="514" t="s">
        <v>6732</v>
      </c>
      <c r="B4252" s="517" t="s">
        <v>6729</v>
      </c>
      <c r="C4252" s="518">
        <v>0</v>
      </c>
    </row>
    <row r="4253" spans="1:3" x14ac:dyDescent="0.2">
      <c r="A4253" s="514" t="s">
        <v>6733</v>
      </c>
      <c r="B4253" s="517" t="s">
        <v>6729</v>
      </c>
      <c r="C4253" s="518">
        <v>0</v>
      </c>
    </row>
    <row r="4254" spans="1:3" x14ac:dyDescent="0.2">
      <c r="A4254" s="514" t="s">
        <v>6734</v>
      </c>
      <c r="B4254" s="517" t="s">
        <v>6729</v>
      </c>
      <c r="C4254" s="518">
        <v>0</v>
      </c>
    </row>
    <row r="4255" spans="1:3" x14ac:dyDescent="0.2">
      <c r="A4255" s="514" t="s">
        <v>6735</v>
      </c>
      <c r="B4255" s="517" t="s">
        <v>6729</v>
      </c>
      <c r="C4255" s="518">
        <v>0</v>
      </c>
    </row>
    <row r="4256" spans="1:3" x14ac:dyDescent="0.2">
      <c r="A4256" s="514" t="s">
        <v>6736</v>
      </c>
      <c r="B4256" s="517" t="s">
        <v>6729</v>
      </c>
      <c r="C4256" s="518">
        <v>0</v>
      </c>
    </row>
    <row r="4257" spans="1:3" x14ac:dyDescent="0.2">
      <c r="A4257" s="514" t="s">
        <v>6737</v>
      </c>
      <c r="B4257" s="517" t="s">
        <v>6729</v>
      </c>
      <c r="C4257" s="518">
        <v>0</v>
      </c>
    </row>
    <row r="4258" spans="1:3" x14ac:dyDescent="0.2">
      <c r="A4258" s="514" t="s">
        <v>6738</v>
      </c>
      <c r="B4258" s="517" t="s">
        <v>6729</v>
      </c>
      <c r="C4258" s="518">
        <v>0</v>
      </c>
    </row>
    <row r="4259" spans="1:3" x14ac:dyDescent="0.2">
      <c r="A4259" s="514" t="s">
        <v>6739</v>
      </c>
      <c r="B4259" s="517" t="s">
        <v>6729</v>
      </c>
      <c r="C4259" s="518">
        <v>0</v>
      </c>
    </row>
    <row r="4260" spans="1:3" x14ac:dyDescent="0.2">
      <c r="A4260" s="514" t="s">
        <v>6740</v>
      </c>
      <c r="B4260" s="517" t="s">
        <v>6729</v>
      </c>
      <c r="C4260" s="518">
        <v>0</v>
      </c>
    </row>
    <row r="4261" spans="1:3" x14ac:dyDescent="0.2">
      <c r="A4261" s="514" t="s">
        <v>6741</v>
      </c>
      <c r="B4261" s="517" t="s">
        <v>6729</v>
      </c>
      <c r="C4261" s="518">
        <v>0</v>
      </c>
    </row>
    <row r="4262" spans="1:3" x14ac:dyDescent="0.2">
      <c r="A4262" s="514" t="s">
        <v>6742</v>
      </c>
      <c r="B4262" s="517" t="s">
        <v>6729</v>
      </c>
      <c r="C4262" s="518">
        <v>0</v>
      </c>
    </row>
    <row r="4263" spans="1:3" x14ac:dyDescent="0.2">
      <c r="A4263" s="514" t="s">
        <v>6743</v>
      </c>
      <c r="B4263" s="517" t="s">
        <v>6729</v>
      </c>
      <c r="C4263" s="518">
        <v>0</v>
      </c>
    </row>
    <row r="4264" spans="1:3" x14ac:dyDescent="0.2">
      <c r="A4264" s="514" t="s">
        <v>6744</v>
      </c>
      <c r="B4264" s="517" t="s">
        <v>6729</v>
      </c>
      <c r="C4264" s="518">
        <v>0</v>
      </c>
    </row>
    <row r="4265" spans="1:3" x14ac:dyDescent="0.2">
      <c r="A4265" s="514" t="s">
        <v>6745</v>
      </c>
      <c r="B4265" s="517" t="s">
        <v>6729</v>
      </c>
      <c r="C4265" s="518">
        <v>0</v>
      </c>
    </row>
    <row r="4266" spans="1:3" x14ac:dyDescent="0.2">
      <c r="A4266" s="514" t="s">
        <v>6746</v>
      </c>
      <c r="B4266" s="517" t="s">
        <v>6704</v>
      </c>
      <c r="C4266" s="518">
        <v>0</v>
      </c>
    </row>
    <row r="4267" spans="1:3" x14ac:dyDescent="0.2">
      <c r="A4267" s="514" t="s">
        <v>6747</v>
      </c>
      <c r="B4267" s="517" t="s">
        <v>6704</v>
      </c>
      <c r="C4267" s="518">
        <v>0</v>
      </c>
    </row>
    <row r="4268" spans="1:3" x14ac:dyDescent="0.2">
      <c r="A4268" s="514" t="s">
        <v>6748</v>
      </c>
      <c r="B4268" s="517" t="s">
        <v>6749</v>
      </c>
      <c r="C4268" s="518">
        <v>0</v>
      </c>
    </row>
    <row r="4269" spans="1:3" x14ac:dyDescent="0.2">
      <c r="A4269" s="514" t="s">
        <v>6750</v>
      </c>
      <c r="B4269" s="517" t="s">
        <v>6749</v>
      </c>
      <c r="C4269" s="518">
        <v>0</v>
      </c>
    </row>
    <row r="4270" spans="1:3" x14ac:dyDescent="0.2">
      <c r="A4270" s="514" t="s">
        <v>6751</v>
      </c>
      <c r="B4270" s="517" t="s">
        <v>6749</v>
      </c>
      <c r="C4270" s="518">
        <v>0</v>
      </c>
    </row>
    <row r="4271" spans="1:3" x14ac:dyDescent="0.2">
      <c r="A4271" s="514" t="s">
        <v>6752</v>
      </c>
      <c r="B4271" s="517" t="s">
        <v>6749</v>
      </c>
      <c r="C4271" s="518">
        <v>0</v>
      </c>
    </row>
    <row r="4272" spans="1:3" x14ac:dyDescent="0.2">
      <c r="A4272" s="514" t="s">
        <v>6753</v>
      </c>
      <c r="B4272" s="517" t="s">
        <v>6749</v>
      </c>
      <c r="C4272" s="518">
        <v>0</v>
      </c>
    </row>
    <row r="4273" spans="1:3" x14ac:dyDescent="0.2">
      <c r="A4273" s="514" t="s">
        <v>6754</v>
      </c>
      <c r="B4273" s="517" t="s">
        <v>6749</v>
      </c>
      <c r="C4273" s="518">
        <v>0</v>
      </c>
    </row>
    <row r="4274" spans="1:3" x14ac:dyDescent="0.2">
      <c r="A4274" s="514" t="s">
        <v>6755</v>
      </c>
      <c r="B4274" s="517" t="s">
        <v>6749</v>
      </c>
      <c r="C4274" s="518">
        <v>0</v>
      </c>
    </row>
    <row r="4275" spans="1:3" x14ac:dyDescent="0.2">
      <c r="A4275" s="514" t="s">
        <v>6756</v>
      </c>
      <c r="B4275" s="517" t="s">
        <v>6749</v>
      </c>
      <c r="C4275" s="518">
        <v>0</v>
      </c>
    </row>
    <row r="4276" spans="1:3" x14ac:dyDescent="0.2">
      <c r="A4276" s="514" t="s">
        <v>6757</v>
      </c>
      <c r="B4276" s="517" t="s">
        <v>6749</v>
      </c>
      <c r="C4276" s="518">
        <v>0</v>
      </c>
    </row>
    <row r="4277" spans="1:3" x14ac:dyDescent="0.2">
      <c r="A4277" s="514" t="s">
        <v>6758</v>
      </c>
      <c r="B4277" s="517" t="s">
        <v>6749</v>
      </c>
      <c r="C4277" s="518">
        <v>0</v>
      </c>
    </row>
    <row r="4278" spans="1:3" x14ac:dyDescent="0.2">
      <c r="A4278" s="514" t="s">
        <v>6759</v>
      </c>
      <c r="B4278" s="517" t="s">
        <v>6749</v>
      </c>
      <c r="C4278" s="518">
        <v>0</v>
      </c>
    </row>
    <row r="4279" spans="1:3" x14ac:dyDescent="0.2">
      <c r="A4279" s="514" t="s">
        <v>6760</v>
      </c>
      <c r="B4279" s="517" t="s">
        <v>6749</v>
      </c>
      <c r="C4279" s="518">
        <v>0</v>
      </c>
    </row>
    <row r="4280" spans="1:3" x14ac:dyDescent="0.2">
      <c r="A4280" s="514" t="s">
        <v>6761</v>
      </c>
      <c r="B4280" s="517" t="s">
        <v>6749</v>
      </c>
      <c r="C4280" s="518">
        <v>0</v>
      </c>
    </row>
    <row r="4281" spans="1:3" x14ac:dyDescent="0.2">
      <c r="A4281" s="514" t="s">
        <v>6762</v>
      </c>
      <c r="B4281" s="517" t="s">
        <v>6749</v>
      </c>
      <c r="C4281" s="518">
        <v>0</v>
      </c>
    </row>
    <row r="4282" spans="1:3" x14ac:dyDescent="0.2">
      <c r="A4282" s="514" t="s">
        <v>6763</v>
      </c>
      <c r="B4282" s="517" t="s">
        <v>6749</v>
      </c>
      <c r="C4282" s="518">
        <v>0</v>
      </c>
    </row>
    <row r="4283" spans="1:3" x14ac:dyDescent="0.2">
      <c r="A4283" s="514" t="s">
        <v>6764</v>
      </c>
      <c r="B4283" s="517" t="s">
        <v>6749</v>
      </c>
      <c r="C4283" s="518">
        <v>0</v>
      </c>
    </row>
    <row r="4284" spans="1:3" x14ac:dyDescent="0.2">
      <c r="A4284" s="514" t="s">
        <v>6765</v>
      </c>
      <c r="B4284" s="517" t="s">
        <v>6749</v>
      </c>
      <c r="C4284" s="518">
        <v>0</v>
      </c>
    </row>
    <row r="4285" spans="1:3" x14ac:dyDescent="0.2">
      <c r="A4285" s="514" t="s">
        <v>6766</v>
      </c>
      <c r="B4285" s="517" t="s">
        <v>6749</v>
      </c>
      <c r="C4285" s="518">
        <v>0</v>
      </c>
    </row>
    <row r="4286" spans="1:3" x14ac:dyDescent="0.2">
      <c r="A4286" s="514" t="s">
        <v>6767</v>
      </c>
      <c r="B4286" s="517" t="s">
        <v>6749</v>
      </c>
      <c r="C4286" s="518">
        <v>0</v>
      </c>
    </row>
    <row r="4287" spans="1:3" x14ac:dyDescent="0.2">
      <c r="A4287" s="514" t="s">
        <v>6768</v>
      </c>
      <c r="B4287" s="517" t="s">
        <v>6749</v>
      </c>
      <c r="C4287" s="518">
        <v>0</v>
      </c>
    </row>
    <row r="4288" spans="1:3" x14ac:dyDescent="0.2">
      <c r="A4288" s="514" t="s">
        <v>6769</v>
      </c>
      <c r="B4288" s="517" t="s">
        <v>6749</v>
      </c>
      <c r="C4288" s="518">
        <v>0</v>
      </c>
    </row>
    <row r="4289" spans="1:3" x14ac:dyDescent="0.2">
      <c r="A4289" s="514" t="s">
        <v>6770</v>
      </c>
      <c r="B4289" s="517" t="s">
        <v>6749</v>
      </c>
      <c r="C4289" s="518">
        <v>0</v>
      </c>
    </row>
    <row r="4290" spans="1:3" x14ac:dyDescent="0.2">
      <c r="A4290" s="514" t="s">
        <v>6771</v>
      </c>
      <c r="B4290" s="517" t="s">
        <v>6749</v>
      </c>
      <c r="C4290" s="518">
        <v>0</v>
      </c>
    </row>
    <row r="4291" spans="1:3" x14ac:dyDescent="0.2">
      <c r="A4291" s="514" t="s">
        <v>6772</v>
      </c>
      <c r="B4291" s="517" t="s">
        <v>6749</v>
      </c>
      <c r="C4291" s="518">
        <v>0</v>
      </c>
    </row>
    <row r="4292" spans="1:3" x14ac:dyDescent="0.2">
      <c r="A4292" s="514" t="s">
        <v>6773</v>
      </c>
      <c r="B4292" s="517" t="s">
        <v>6749</v>
      </c>
      <c r="C4292" s="518">
        <v>0</v>
      </c>
    </row>
    <row r="4293" spans="1:3" x14ac:dyDescent="0.2">
      <c r="A4293" s="514" t="s">
        <v>6774</v>
      </c>
      <c r="B4293" s="517" t="s">
        <v>6749</v>
      </c>
      <c r="C4293" s="518">
        <v>0</v>
      </c>
    </row>
    <row r="4294" spans="1:3" x14ac:dyDescent="0.2">
      <c r="A4294" s="514" t="s">
        <v>6775</v>
      </c>
      <c r="B4294" s="517" t="s">
        <v>6749</v>
      </c>
      <c r="C4294" s="518">
        <v>0</v>
      </c>
    </row>
    <row r="4295" spans="1:3" x14ac:dyDescent="0.2">
      <c r="A4295" s="514" t="s">
        <v>6776</v>
      </c>
      <c r="B4295" s="517" t="s">
        <v>6749</v>
      </c>
      <c r="C4295" s="518">
        <v>0</v>
      </c>
    </row>
    <row r="4296" spans="1:3" x14ac:dyDescent="0.2">
      <c r="A4296" s="514" t="s">
        <v>6777</v>
      </c>
      <c r="B4296" s="517" t="s">
        <v>6749</v>
      </c>
      <c r="C4296" s="518">
        <v>0</v>
      </c>
    </row>
    <row r="4297" spans="1:3" x14ac:dyDescent="0.2">
      <c r="A4297" s="514" t="s">
        <v>6778</v>
      </c>
      <c r="B4297" s="517" t="s">
        <v>6749</v>
      </c>
      <c r="C4297" s="518">
        <v>0</v>
      </c>
    </row>
    <row r="4298" spans="1:3" x14ac:dyDescent="0.2">
      <c r="A4298" s="514" t="s">
        <v>6779</v>
      </c>
      <c r="B4298" s="517" t="s">
        <v>6780</v>
      </c>
      <c r="C4298" s="518">
        <v>0</v>
      </c>
    </row>
    <row r="4299" spans="1:3" x14ac:dyDescent="0.2">
      <c r="A4299" s="514" t="s">
        <v>6781</v>
      </c>
      <c r="B4299" s="517" t="s">
        <v>6780</v>
      </c>
      <c r="C4299" s="518">
        <v>0</v>
      </c>
    </row>
    <row r="4300" spans="1:3" x14ac:dyDescent="0.2">
      <c r="A4300" s="514" t="s">
        <v>6782</v>
      </c>
      <c r="B4300" s="517" t="s">
        <v>6780</v>
      </c>
      <c r="C4300" s="518">
        <v>0</v>
      </c>
    </row>
    <row r="4301" spans="1:3" x14ac:dyDescent="0.2">
      <c r="A4301" s="514" t="s">
        <v>6783</v>
      </c>
      <c r="B4301" s="517" t="s">
        <v>6780</v>
      </c>
      <c r="C4301" s="518">
        <v>0</v>
      </c>
    </row>
    <row r="4302" spans="1:3" x14ac:dyDescent="0.2">
      <c r="A4302" s="514" t="s">
        <v>6784</v>
      </c>
      <c r="B4302" s="517" t="s">
        <v>5353</v>
      </c>
      <c r="C4302" s="518">
        <v>0</v>
      </c>
    </row>
    <row r="4303" spans="1:3" x14ac:dyDescent="0.2">
      <c r="A4303" s="514" t="s">
        <v>6785</v>
      </c>
      <c r="B4303" s="517" t="s">
        <v>5353</v>
      </c>
      <c r="C4303" s="518">
        <v>0</v>
      </c>
    </row>
    <row r="4304" spans="1:3" x14ac:dyDescent="0.2">
      <c r="A4304" s="514" t="s">
        <v>6786</v>
      </c>
      <c r="B4304" s="517" t="s">
        <v>5353</v>
      </c>
      <c r="C4304" s="518">
        <v>0</v>
      </c>
    </row>
    <row r="4305" spans="1:3" x14ac:dyDescent="0.2">
      <c r="A4305" s="514" t="s">
        <v>6787</v>
      </c>
      <c r="B4305" s="517" t="s">
        <v>5353</v>
      </c>
      <c r="C4305" s="518">
        <v>0</v>
      </c>
    </row>
    <row r="4306" spans="1:3" x14ac:dyDescent="0.2">
      <c r="A4306" s="514" t="s">
        <v>6788</v>
      </c>
      <c r="B4306" s="517" t="s">
        <v>6789</v>
      </c>
      <c r="C4306" s="518">
        <v>0</v>
      </c>
    </row>
    <row r="4307" spans="1:3" x14ac:dyDescent="0.2">
      <c r="A4307" s="514" t="s">
        <v>6790</v>
      </c>
      <c r="B4307" s="517" t="s">
        <v>6789</v>
      </c>
      <c r="C4307" s="518">
        <v>0</v>
      </c>
    </row>
    <row r="4308" spans="1:3" x14ac:dyDescent="0.2">
      <c r="A4308" s="514" t="s">
        <v>6791</v>
      </c>
      <c r="B4308" s="517" t="s">
        <v>6789</v>
      </c>
      <c r="C4308" s="518">
        <v>0</v>
      </c>
    </row>
    <row r="4309" spans="1:3" x14ac:dyDescent="0.2">
      <c r="A4309" s="514" t="s">
        <v>6792</v>
      </c>
      <c r="B4309" s="517" t="s">
        <v>6789</v>
      </c>
      <c r="C4309" s="518">
        <v>0</v>
      </c>
    </row>
    <row r="4310" spans="1:3" x14ac:dyDescent="0.2">
      <c r="A4310" s="514" t="s">
        <v>6793</v>
      </c>
      <c r="B4310" s="517" t="s">
        <v>6789</v>
      </c>
      <c r="C4310" s="518">
        <v>0</v>
      </c>
    </row>
    <row r="4311" spans="1:3" x14ac:dyDescent="0.2">
      <c r="A4311" s="514" t="s">
        <v>6794</v>
      </c>
      <c r="B4311" s="517" t="s">
        <v>6789</v>
      </c>
      <c r="C4311" s="518">
        <v>0</v>
      </c>
    </row>
    <row r="4312" spans="1:3" x14ac:dyDescent="0.2">
      <c r="A4312" s="514" t="s">
        <v>6795</v>
      </c>
      <c r="B4312" s="517" t="s">
        <v>6789</v>
      </c>
      <c r="C4312" s="518">
        <v>0</v>
      </c>
    </row>
    <row r="4313" spans="1:3" x14ac:dyDescent="0.2">
      <c r="A4313" s="514" t="s">
        <v>6796</v>
      </c>
      <c r="B4313" s="517" t="s">
        <v>6797</v>
      </c>
      <c r="C4313" s="518">
        <v>0</v>
      </c>
    </row>
    <row r="4314" spans="1:3" x14ac:dyDescent="0.2">
      <c r="A4314" s="514" t="s">
        <v>6798</v>
      </c>
      <c r="B4314" s="517" t="s">
        <v>6797</v>
      </c>
      <c r="C4314" s="518">
        <v>0</v>
      </c>
    </row>
    <row r="4315" spans="1:3" x14ac:dyDescent="0.2">
      <c r="A4315" s="514" t="s">
        <v>6799</v>
      </c>
      <c r="B4315" s="517" t="s">
        <v>6797</v>
      </c>
      <c r="C4315" s="518">
        <v>0</v>
      </c>
    </row>
    <row r="4316" spans="1:3" x14ac:dyDescent="0.2">
      <c r="A4316" s="514" t="s">
        <v>6800</v>
      </c>
      <c r="B4316" s="517" t="s">
        <v>6797</v>
      </c>
      <c r="C4316" s="518">
        <v>0</v>
      </c>
    </row>
    <row r="4317" spans="1:3" x14ac:dyDescent="0.2">
      <c r="A4317" s="514" t="s">
        <v>6801</v>
      </c>
      <c r="B4317" s="517" t="s">
        <v>6797</v>
      </c>
      <c r="C4317" s="518">
        <v>0</v>
      </c>
    </row>
    <row r="4318" spans="1:3" x14ac:dyDescent="0.2">
      <c r="A4318" s="514" t="s">
        <v>6802</v>
      </c>
      <c r="B4318" s="517" t="s">
        <v>6797</v>
      </c>
      <c r="C4318" s="518">
        <v>0</v>
      </c>
    </row>
    <row r="4319" spans="1:3" x14ac:dyDescent="0.2">
      <c r="A4319" s="514" t="s">
        <v>6803</v>
      </c>
      <c r="B4319" s="517" t="s">
        <v>6749</v>
      </c>
      <c r="C4319" s="518">
        <v>0</v>
      </c>
    </row>
    <row r="4320" spans="1:3" x14ac:dyDescent="0.2">
      <c r="A4320" s="514" t="s">
        <v>6804</v>
      </c>
      <c r="B4320" s="517" t="s">
        <v>6749</v>
      </c>
      <c r="C4320" s="518">
        <v>0</v>
      </c>
    </row>
    <row r="4321" spans="1:3" x14ac:dyDescent="0.2">
      <c r="A4321" s="514" t="s">
        <v>6805</v>
      </c>
      <c r="B4321" s="517" t="s">
        <v>6749</v>
      </c>
      <c r="C4321" s="518">
        <v>0</v>
      </c>
    </row>
    <row r="4322" spans="1:3" x14ac:dyDescent="0.2">
      <c r="A4322" s="514" t="s">
        <v>6806</v>
      </c>
      <c r="B4322" s="517" t="s">
        <v>6749</v>
      </c>
      <c r="C4322" s="518">
        <v>0</v>
      </c>
    </row>
    <row r="4323" spans="1:3" x14ac:dyDescent="0.2">
      <c r="A4323" s="514" t="s">
        <v>6807</v>
      </c>
      <c r="B4323" s="517" t="s">
        <v>6749</v>
      </c>
      <c r="C4323" s="518">
        <v>0</v>
      </c>
    </row>
    <row r="4324" spans="1:3" x14ac:dyDescent="0.2">
      <c r="A4324" s="514" t="s">
        <v>6808</v>
      </c>
      <c r="B4324" s="517" t="s">
        <v>6749</v>
      </c>
      <c r="C4324" s="518">
        <v>0</v>
      </c>
    </row>
    <row r="4325" spans="1:3" x14ac:dyDescent="0.2">
      <c r="A4325" s="514" t="s">
        <v>6809</v>
      </c>
      <c r="B4325" s="517" t="s">
        <v>6749</v>
      </c>
      <c r="C4325" s="518">
        <v>0</v>
      </c>
    </row>
    <row r="4326" spans="1:3" x14ac:dyDescent="0.2">
      <c r="A4326" s="514" t="s">
        <v>6810</v>
      </c>
      <c r="B4326" s="517" t="s">
        <v>6749</v>
      </c>
      <c r="C4326" s="518">
        <v>0</v>
      </c>
    </row>
    <row r="4327" spans="1:3" x14ac:dyDescent="0.2">
      <c r="A4327" s="514" t="s">
        <v>6811</v>
      </c>
      <c r="B4327" s="517" t="s">
        <v>6749</v>
      </c>
      <c r="C4327" s="518">
        <v>0</v>
      </c>
    </row>
    <row r="4328" spans="1:3" x14ac:dyDescent="0.2">
      <c r="A4328" s="514" t="s">
        <v>6812</v>
      </c>
      <c r="B4328" s="517" t="s">
        <v>6749</v>
      </c>
      <c r="C4328" s="518">
        <v>0</v>
      </c>
    </row>
    <row r="4329" spans="1:3" x14ac:dyDescent="0.2">
      <c r="A4329" s="514" t="s">
        <v>6813</v>
      </c>
      <c r="B4329" s="517" t="s">
        <v>6814</v>
      </c>
      <c r="C4329" s="518">
        <v>0</v>
      </c>
    </row>
    <row r="4330" spans="1:3" x14ac:dyDescent="0.2">
      <c r="A4330" s="514" t="s">
        <v>6815</v>
      </c>
      <c r="B4330" s="517" t="s">
        <v>6814</v>
      </c>
      <c r="C4330" s="518">
        <v>0</v>
      </c>
    </row>
    <row r="4331" spans="1:3" x14ac:dyDescent="0.2">
      <c r="A4331" s="514" t="s">
        <v>6816</v>
      </c>
      <c r="B4331" s="517" t="s">
        <v>6814</v>
      </c>
      <c r="C4331" s="518">
        <v>0</v>
      </c>
    </row>
    <row r="4332" spans="1:3" x14ac:dyDescent="0.2">
      <c r="A4332" s="514" t="s">
        <v>6817</v>
      </c>
      <c r="B4332" s="517" t="s">
        <v>6814</v>
      </c>
      <c r="C4332" s="518">
        <v>0</v>
      </c>
    </row>
    <row r="4333" spans="1:3" x14ac:dyDescent="0.2">
      <c r="A4333" s="514" t="s">
        <v>6818</v>
      </c>
      <c r="B4333" s="517" t="s">
        <v>6814</v>
      </c>
      <c r="C4333" s="518">
        <v>0</v>
      </c>
    </row>
    <row r="4334" spans="1:3" x14ac:dyDescent="0.2">
      <c r="A4334" s="514" t="s">
        <v>6819</v>
      </c>
      <c r="B4334" s="517" t="s">
        <v>6820</v>
      </c>
      <c r="C4334" s="518">
        <v>0</v>
      </c>
    </row>
    <row r="4335" spans="1:3" x14ac:dyDescent="0.2">
      <c r="A4335" s="514" t="s">
        <v>6821</v>
      </c>
      <c r="B4335" s="517" t="s">
        <v>6820</v>
      </c>
      <c r="C4335" s="518">
        <v>0</v>
      </c>
    </row>
    <row r="4336" spans="1:3" x14ac:dyDescent="0.2">
      <c r="A4336" s="514" t="s">
        <v>6822</v>
      </c>
      <c r="B4336" s="517" t="s">
        <v>6820</v>
      </c>
      <c r="C4336" s="518">
        <v>0</v>
      </c>
    </row>
    <row r="4337" spans="1:3" x14ac:dyDescent="0.2">
      <c r="A4337" s="514" t="s">
        <v>6823</v>
      </c>
      <c r="B4337" s="517" t="s">
        <v>6820</v>
      </c>
      <c r="C4337" s="518">
        <v>0</v>
      </c>
    </row>
    <row r="4338" spans="1:3" x14ac:dyDescent="0.2">
      <c r="A4338" s="514" t="s">
        <v>6824</v>
      </c>
      <c r="B4338" s="517" t="s">
        <v>6820</v>
      </c>
      <c r="C4338" s="518">
        <v>0</v>
      </c>
    </row>
    <row r="4339" spans="1:3" x14ac:dyDescent="0.2">
      <c r="A4339" s="514" t="s">
        <v>6825</v>
      </c>
      <c r="B4339" s="517" t="s">
        <v>6820</v>
      </c>
      <c r="C4339" s="518">
        <v>0</v>
      </c>
    </row>
    <row r="4340" spans="1:3" x14ac:dyDescent="0.2">
      <c r="A4340" s="514" t="s">
        <v>6826</v>
      </c>
      <c r="B4340" s="517" t="s">
        <v>6820</v>
      </c>
      <c r="C4340" s="518">
        <v>0</v>
      </c>
    </row>
    <row r="4341" spans="1:3" x14ac:dyDescent="0.2">
      <c r="A4341" s="514" t="s">
        <v>6827</v>
      </c>
      <c r="B4341" s="517" t="s">
        <v>6820</v>
      </c>
      <c r="C4341" s="518">
        <v>0</v>
      </c>
    </row>
    <row r="4342" spans="1:3" x14ac:dyDescent="0.2">
      <c r="A4342" s="514" t="s">
        <v>6828</v>
      </c>
      <c r="B4342" s="517" t="s">
        <v>6820</v>
      </c>
      <c r="C4342" s="518">
        <v>0</v>
      </c>
    </row>
    <row r="4343" spans="1:3" x14ac:dyDescent="0.2">
      <c r="A4343" s="514" t="s">
        <v>6829</v>
      </c>
      <c r="B4343" s="517" t="s">
        <v>6820</v>
      </c>
      <c r="C4343" s="518">
        <v>0</v>
      </c>
    </row>
    <row r="4344" spans="1:3" x14ac:dyDescent="0.2">
      <c r="A4344" s="514" t="s">
        <v>6830</v>
      </c>
      <c r="B4344" s="517" t="s">
        <v>6820</v>
      </c>
      <c r="C4344" s="518">
        <v>0</v>
      </c>
    </row>
    <row r="4345" spans="1:3" x14ac:dyDescent="0.2">
      <c r="A4345" s="514" t="s">
        <v>6831</v>
      </c>
      <c r="B4345" s="517" t="s">
        <v>6820</v>
      </c>
      <c r="C4345" s="518">
        <v>0</v>
      </c>
    </row>
    <row r="4346" spans="1:3" x14ac:dyDescent="0.2">
      <c r="A4346" s="514" t="s">
        <v>6832</v>
      </c>
      <c r="B4346" s="517" t="s">
        <v>6820</v>
      </c>
      <c r="C4346" s="518">
        <v>0</v>
      </c>
    </row>
    <row r="4347" spans="1:3" x14ac:dyDescent="0.2">
      <c r="A4347" s="514" t="s">
        <v>6833</v>
      </c>
      <c r="B4347" s="517" t="s">
        <v>6820</v>
      </c>
      <c r="C4347" s="518">
        <v>0</v>
      </c>
    </row>
    <row r="4348" spans="1:3" x14ac:dyDescent="0.2">
      <c r="A4348" s="514" t="s">
        <v>6834</v>
      </c>
      <c r="B4348" s="517" t="s">
        <v>6820</v>
      </c>
      <c r="C4348" s="518">
        <v>0</v>
      </c>
    </row>
    <row r="4349" spans="1:3" x14ac:dyDescent="0.2">
      <c r="A4349" s="514" t="s">
        <v>6835</v>
      </c>
      <c r="B4349" s="517" t="s">
        <v>6836</v>
      </c>
      <c r="C4349" s="518">
        <v>0</v>
      </c>
    </row>
    <row r="4350" spans="1:3" x14ac:dyDescent="0.2">
      <c r="A4350" s="514" t="s">
        <v>6837</v>
      </c>
      <c r="B4350" s="517" t="s">
        <v>6836</v>
      </c>
      <c r="C4350" s="518">
        <v>0</v>
      </c>
    </row>
    <row r="4351" spans="1:3" x14ac:dyDescent="0.2">
      <c r="A4351" s="514" t="s">
        <v>6838</v>
      </c>
      <c r="B4351" s="517" t="s">
        <v>1951</v>
      </c>
      <c r="C4351" s="518">
        <v>0</v>
      </c>
    </row>
    <row r="4352" spans="1:3" x14ac:dyDescent="0.2">
      <c r="A4352" s="514" t="s">
        <v>6839</v>
      </c>
      <c r="B4352" s="517" t="s">
        <v>5818</v>
      </c>
      <c r="C4352" s="518">
        <v>0</v>
      </c>
    </row>
    <row r="4353" spans="1:3" x14ac:dyDescent="0.2">
      <c r="A4353" s="514" t="s">
        <v>6840</v>
      </c>
      <c r="B4353" s="517" t="s">
        <v>1949</v>
      </c>
      <c r="C4353" s="518">
        <v>0</v>
      </c>
    </row>
    <row r="4354" spans="1:3" x14ac:dyDescent="0.2">
      <c r="A4354" s="514" t="s">
        <v>6841</v>
      </c>
      <c r="B4354" s="517" t="s">
        <v>1949</v>
      </c>
      <c r="C4354" s="518">
        <v>0</v>
      </c>
    </row>
    <row r="4355" spans="1:3" x14ac:dyDescent="0.2">
      <c r="A4355" s="514" t="s">
        <v>6842</v>
      </c>
      <c r="B4355" s="517" t="s">
        <v>1970</v>
      </c>
      <c r="C4355" s="518">
        <v>0</v>
      </c>
    </row>
    <row r="4356" spans="1:3" x14ac:dyDescent="0.2">
      <c r="A4356" s="514" t="s">
        <v>6843</v>
      </c>
      <c r="B4356" s="517" t="s">
        <v>1970</v>
      </c>
      <c r="C4356" s="518">
        <v>0</v>
      </c>
    </row>
    <row r="4357" spans="1:3" x14ac:dyDescent="0.2">
      <c r="A4357" s="514" t="s">
        <v>6844</v>
      </c>
      <c r="B4357" s="517" t="s">
        <v>1970</v>
      </c>
      <c r="C4357" s="518">
        <v>0</v>
      </c>
    </row>
    <row r="4358" spans="1:3" x14ac:dyDescent="0.2">
      <c r="A4358" s="514" t="s">
        <v>6845</v>
      </c>
      <c r="B4358" s="517" t="s">
        <v>1970</v>
      </c>
      <c r="C4358" s="518">
        <v>0</v>
      </c>
    </row>
    <row r="4359" spans="1:3" x14ac:dyDescent="0.2">
      <c r="A4359" s="514" t="s">
        <v>6846</v>
      </c>
      <c r="B4359" s="517" t="s">
        <v>6749</v>
      </c>
      <c r="C4359" s="518">
        <v>0</v>
      </c>
    </row>
    <row r="4360" spans="1:3" x14ac:dyDescent="0.2">
      <c r="A4360" s="514" t="s">
        <v>6847</v>
      </c>
      <c r="B4360" s="517" t="s">
        <v>6749</v>
      </c>
      <c r="C4360" s="518">
        <v>0</v>
      </c>
    </row>
    <row r="4361" spans="1:3" x14ac:dyDescent="0.2">
      <c r="A4361" s="514" t="s">
        <v>6848</v>
      </c>
      <c r="B4361" s="517" t="s">
        <v>6749</v>
      </c>
      <c r="C4361" s="518">
        <v>0</v>
      </c>
    </row>
    <row r="4362" spans="1:3" x14ac:dyDescent="0.2">
      <c r="A4362" s="514" t="s">
        <v>6849</v>
      </c>
      <c r="B4362" s="517" t="s">
        <v>6749</v>
      </c>
      <c r="C4362" s="518">
        <v>0</v>
      </c>
    </row>
    <row r="4363" spans="1:3" x14ac:dyDescent="0.2">
      <c r="A4363" s="514" t="s">
        <v>6850</v>
      </c>
      <c r="B4363" s="517" t="s">
        <v>6749</v>
      </c>
      <c r="C4363" s="518">
        <v>0</v>
      </c>
    </row>
    <row r="4364" spans="1:3" x14ac:dyDescent="0.2">
      <c r="A4364" s="514" t="s">
        <v>6851</v>
      </c>
      <c r="B4364" s="517" t="s">
        <v>6749</v>
      </c>
      <c r="C4364" s="518">
        <v>0</v>
      </c>
    </row>
    <row r="4365" spans="1:3" x14ac:dyDescent="0.2">
      <c r="A4365" s="514" t="s">
        <v>6852</v>
      </c>
      <c r="B4365" s="517" t="s">
        <v>6749</v>
      </c>
      <c r="C4365" s="518">
        <v>0</v>
      </c>
    </row>
    <row r="4366" spans="1:3" x14ac:dyDescent="0.2">
      <c r="A4366" s="514" t="s">
        <v>6853</v>
      </c>
      <c r="B4366" s="517" t="s">
        <v>6749</v>
      </c>
      <c r="C4366" s="518">
        <v>0</v>
      </c>
    </row>
    <row r="4367" spans="1:3" x14ac:dyDescent="0.2">
      <c r="A4367" s="514" t="s">
        <v>6854</v>
      </c>
      <c r="B4367" s="517" t="s">
        <v>6749</v>
      </c>
      <c r="C4367" s="518">
        <v>0</v>
      </c>
    </row>
    <row r="4368" spans="1:3" x14ac:dyDescent="0.2">
      <c r="A4368" s="514" t="s">
        <v>6855</v>
      </c>
      <c r="B4368" s="517" t="s">
        <v>6749</v>
      </c>
      <c r="C4368" s="518">
        <v>0</v>
      </c>
    </row>
    <row r="4369" spans="1:3" x14ac:dyDescent="0.2">
      <c r="A4369" s="514" t="s">
        <v>6856</v>
      </c>
      <c r="B4369" s="517" t="s">
        <v>6749</v>
      </c>
      <c r="C4369" s="518">
        <v>0</v>
      </c>
    </row>
    <row r="4370" spans="1:3" x14ac:dyDescent="0.2">
      <c r="A4370" s="514" t="s">
        <v>6857</v>
      </c>
      <c r="B4370" s="517" t="s">
        <v>6749</v>
      </c>
      <c r="C4370" s="518">
        <v>0</v>
      </c>
    </row>
    <row r="4371" spans="1:3" x14ac:dyDescent="0.2">
      <c r="A4371" s="514" t="s">
        <v>6858</v>
      </c>
      <c r="B4371" s="517" t="s">
        <v>6749</v>
      </c>
      <c r="C4371" s="518">
        <v>0</v>
      </c>
    </row>
    <row r="4372" spans="1:3" x14ac:dyDescent="0.2">
      <c r="A4372" s="514" t="s">
        <v>6859</v>
      </c>
      <c r="B4372" s="517" t="s">
        <v>6749</v>
      </c>
      <c r="C4372" s="518">
        <v>0</v>
      </c>
    </row>
    <row r="4373" spans="1:3" x14ac:dyDescent="0.2">
      <c r="A4373" s="514" t="s">
        <v>6860</v>
      </c>
      <c r="B4373" s="517" t="s">
        <v>6749</v>
      </c>
      <c r="C4373" s="518">
        <v>0</v>
      </c>
    </row>
    <row r="4374" spans="1:3" x14ac:dyDescent="0.2">
      <c r="A4374" s="514" t="s">
        <v>6861</v>
      </c>
      <c r="B4374" s="517" t="s">
        <v>1978</v>
      </c>
      <c r="C4374" s="518">
        <v>0</v>
      </c>
    </row>
    <row r="4375" spans="1:3" x14ac:dyDescent="0.2">
      <c r="A4375" s="514" t="s">
        <v>6862</v>
      </c>
      <c r="B4375" s="517" t="s">
        <v>1978</v>
      </c>
      <c r="C4375" s="518">
        <v>0</v>
      </c>
    </row>
    <row r="4376" spans="1:3" x14ac:dyDescent="0.2">
      <c r="A4376" s="514" t="s">
        <v>6863</v>
      </c>
      <c r="B4376" s="517" t="s">
        <v>1978</v>
      </c>
      <c r="C4376" s="518">
        <v>0</v>
      </c>
    </row>
    <row r="4377" spans="1:3" x14ac:dyDescent="0.2">
      <c r="A4377" s="514" t="s">
        <v>6864</v>
      </c>
      <c r="B4377" s="517" t="s">
        <v>1978</v>
      </c>
      <c r="C4377" s="518">
        <v>0</v>
      </c>
    </row>
    <row r="4378" spans="1:3" x14ac:dyDescent="0.2">
      <c r="A4378" s="514" t="s">
        <v>6865</v>
      </c>
      <c r="B4378" s="517" t="s">
        <v>1978</v>
      </c>
      <c r="C4378" s="518">
        <v>0</v>
      </c>
    </row>
    <row r="4379" spans="1:3" x14ac:dyDescent="0.2">
      <c r="A4379" s="514" t="s">
        <v>6866</v>
      </c>
      <c r="B4379" s="517" t="s">
        <v>6867</v>
      </c>
      <c r="C4379" s="518">
        <v>0</v>
      </c>
    </row>
    <row r="4380" spans="1:3" x14ac:dyDescent="0.2">
      <c r="A4380" s="514" t="s">
        <v>6868</v>
      </c>
      <c r="B4380" s="517" t="s">
        <v>6867</v>
      </c>
      <c r="C4380" s="518">
        <v>0</v>
      </c>
    </row>
    <row r="4381" spans="1:3" x14ac:dyDescent="0.2">
      <c r="A4381" s="514" t="s">
        <v>6869</v>
      </c>
      <c r="B4381" s="517" t="s">
        <v>6870</v>
      </c>
      <c r="C4381" s="518">
        <v>0</v>
      </c>
    </row>
    <row r="4382" spans="1:3" x14ac:dyDescent="0.2">
      <c r="A4382" s="514" t="s">
        <v>6871</v>
      </c>
      <c r="B4382" s="517" t="s">
        <v>6872</v>
      </c>
      <c r="C4382" s="518">
        <v>0</v>
      </c>
    </row>
    <row r="4383" spans="1:3" x14ac:dyDescent="0.2">
      <c r="A4383" s="514" t="s">
        <v>6873</v>
      </c>
      <c r="B4383" s="517" t="s">
        <v>6874</v>
      </c>
      <c r="C4383" s="518">
        <v>0</v>
      </c>
    </row>
    <row r="4384" spans="1:3" x14ac:dyDescent="0.2">
      <c r="A4384" s="514" t="s">
        <v>6875</v>
      </c>
      <c r="B4384" s="517" t="s">
        <v>6814</v>
      </c>
      <c r="C4384" s="518">
        <v>0</v>
      </c>
    </row>
    <row r="4385" spans="1:3" x14ac:dyDescent="0.2">
      <c r="A4385" s="514" t="s">
        <v>6876</v>
      </c>
      <c r="B4385" s="517" t="s">
        <v>6814</v>
      </c>
      <c r="C4385" s="518">
        <v>0</v>
      </c>
    </row>
    <row r="4386" spans="1:3" x14ac:dyDescent="0.2">
      <c r="A4386" s="514" t="s">
        <v>6877</v>
      </c>
      <c r="B4386" s="517" t="s">
        <v>6814</v>
      </c>
      <c r="C4386" s="518">
        <v>0</v>
      </c>
    </row>
    <row r="4387" spans="1:3" x14ac:dyDescent="0.2">
      <c r="A4387" s="514" t="s">
        <v>6878</v>
      </c>
      <c r="B4387" s="517" t="s">
        <v>6814</v>
      </c>
      <c r="C4387" s="518">
        <v>0</v>
      </c>
    </row>
    <row r="4388" spans="1:3" x14ac:dyDescent="0.2">
      <c r="A4388" s="514" t="s">
        <v>6879</v>
      </c>
      <c r="B4388" s="517" t="s">
        <v>6814</v>
      </c>
      <c r="C4388" s="518">
        <v>0</v>
      </c>
    </row>
    <row r="4389" spans="1:3" x14ac:dyDescent="0.2">
      <c r="A4389" s="514" t="s">
        <v>6880</v>
      </c>
      <c r="B4389" s="517" t="s">
        <v>6780</v>
      </c>
      <c r="C4389" s="518">
        <v>0</v>
      </c>
    </row>
    <row r="4390" spans="1:3" x14ac:dyDescent="0.2">
      <c r="A4390" s="514" t="s">
        <v>6881</v>
      </c>
      <c r="B4390" s="517" t="s">
        <v>6882</v>
      </c>
      <c r="C4390" s="518">
        <v>0</v>
      </c>
    </row>
    <row r="4391" spans="1:3" x14ac:dyDescent="0.2">
      <c r="A4391" s="514" t="s">
        <v>6883</v>
      </c>
      <c r="B4391" s="517" t="s">
        <v>6882</v>
      </c>
      <c r="C4391" s="518">
        <v>0</v>
      </c>
    </row>
    <row r="4392" spans="1:3" x14ac:dyDescent="0.2">
      <c r="A4392" s="514" t="s">
        <v>6884</v>
      </c>
      <c r="B4392" s="517" t="s">
        <v>6882</v>
      </c>
      <c r="C4392" s="518">
        <v>0</v>
      </c>
    </row>
    <row r="4393" spans="1:3" x14ac:dyDescent="0.2">
      <c r="A4393" s="514" t="s">
        <v>6885</v>
      </c>
      <c r="B4393" s="517" t="s">
        <v>6882</v>
      </c>
      <c r="C4393" s="518">
        <v>0</v>
      </c>
    </row>
    <row r="4394" spans="1:3" x14ac:dyDescent="0.2">
      <c r="A4394" s="514" t="s">
        <v>6886</v>
      </c>
      <c r="B4394" s="517" t="s">
        <v>6882</v>
      </c>
      <c r="C4394" s="518">
        <v>0</v>
      </c>
    </row>
    <row r="4395" spans="1:3" x14ac:dyDescent="0.2">
      <c r="A4395" s="514" t="s">
        <v>6887</v>
      </c>
      <c r="B4395" s="517" t="s">
        <v>6882</v>
      </c>
      <c r="C4395" s="518">
        <v>0</v>
      </c>
    </row>
    <row r="4396" spans="1:3" x14ac:dyDescent="0.2">
      <c r="A4396" s="514" t="s">
        <v>6888</v>
      </c>
      <c r="B4396" s="517" t="s">
        <v>6882</v>
      </c>
      <c r="C4396" s="518">
        <v>0</v>
      </c>
    </row>
    <row r="4397" spans="1:3" x14ac:dyDescent="0.2">
      <c r="A4397" s="514" t="s">
        <v>6889</v>
      </c>
      <c r="B4397" s="517" t="s">
        <v>6890</v>
      </c>
      <c r="C4397" s="518">
        <v>0</v>
      </c>
    </row>
    <row r="4398" spans="1:3" x14ac:dyDescent="0.2">
      <c r="A4398" s="514" t="s">
        <v>6891</v>
      </c>
      <c r="B4398" s="517" t="s">
        <v>6890</v>
      </c>
      <c r="C4398" s="518">
        <v>0</v>
      </c>
    </row>
    <row r="4399" spans="1:3" x14ac:dyDescent="0.2">
      <c r="A4399" s="514" t="s">
        <v>6892</v>
      </c>
      <c r="B4399" s="517" t="s">
        <v>6890</v>
      </c>
      <c r="C4399" s="518">
        <v>0</v>
      </c>
    </row>
    <row r="4400" spans="1:3" x14ac:dyDescent="0.2">
      <c r="A4400" s="514" t="s">
        <v>6893</v>
      </c>
      <c r="B4400" s="517" t="s">
        <v>6890</v>
      </c>
      <c r="C4400" s="518">
        <v>0</v>
      </c>
    </row>
    <row r="4401" spans="1:3" x14ac:dyDescent="0.2">
      <c r="A4401" s="514" t="s">
        <v>6894</v>
      </c>
      <c r="B4401" s="517" t="s">
        <v>6890</v>
      </c>
      <c r="C4401" s="518">
        <v>0</v>
      </c>
    </row>
    <row r="4402" spans="1:3" x14ac:dyDescent="0.2">
      <c r="A4402" s="514" t="s">
        <v>6895</v>
      </c>
      <c r="B4402" s="517" t="s">
        <v>6890</v>
      </c>
      <c r="C4402" s="518">
        <v>0</v>
      </c>
    </row>
    <row r="4403" spans="1:3" x14ac:dyDescent="0.2">
      <c r="A4403" s="514" t="s">
        <v>6896</v>
      </c>
      <c r="B4403" s="517" t="s">
        <v>6890</v>
      </c>
      <c r="C4403" s="518">
        <v>0</v>
      </c>
    </row>
    <row r="4404" spans="1:3" x14ac:dyDescent="0.2">
      <c r="A4404" s="514" t="s">
        <v>6897</v>
      </c>
      <c r="B4404" s="517" t="s">
        <v>6890</v>
      </c>
      <c r="C4404" s="518">
        <v>0</v>
      </c>
    </row>
    <row r="4405" spans="1:3" x14ac:dyDescent="0.2">
      <c r="A4405" s="514" t="s">
        <v>6898</v>
      </c>
      <c r="B4405" s="517" t="s">
        <v>6890</v>
      </c>
      <c r="C4405" s="518">
        <v>0</v>
      </c>
    </row>
    <row r="4406" spans="1:3" x14ac:dyDescent="0.2">
      <c r="A4406" s="514" t="s">
        <v>6899</v>
      </c>
      <c r="B4406" s="517" t="s">
        <v>6890</v>
      </c>
      <c r="C4406" s="518">
        <v>0</v>
      </c>
    </row>
    <row r="4407" spans="1:3" x14ac:dyDescent="0.2">
      <c r="A4407" s="514" t="s">
        <v>6900</v>
      </c>
      <c r="B4407" s="517" t="s">
        <v>6901</v>
      </c>
      <c r="C4407" s="518">
        <v>0</v>
      </c>
    </row>
    <row r="4408" spans="1:3" x14ac:dyDescent="0.2">
      <c r="A4408" s="514" t="s">
        <v>6902</v>
      </c>
      <c r="B4408" s="517" t="s">
        <v>6901</v>
      </c>
      <c r="C4408" s="518">
        <v>0</v>
      </c>
    </row>
    <row r="4409" spans="1:3" x14ac:dyDescent="0.2">
      <c r="A4409" s="514" t="s">
        <v>6903</v>
      </c>
      <c r="B4409" s="517" t="s">
        <v>6901</v>
      </c>
      <c r="C4409" s="518">
        <v>0</v>
      </c>
    </row>
    <row r="4410" spans="1:3" x14ac:dyDescent="0.2">
      <c r="A4410" s="514" t="s">
        <v>6904</v>
      </c>
      <c r="B4410" s="517" t="s">
        <v>6901</v>
      </c>
      <c r="C4410" s="518">
        <v>0</v>
      </c>
    </row>
    <row r="4411" spans="1:3" x14ac:dyDescent="0.2">
      <c r="A4411" s="514" t="s">
        <v>6905</v>
      </c>
      <c r="B4411" s="517" t="s">
        <v>6901</v>
      </c>
      <c r="C4411" s="518">
        <v>0</v>
      </c>
    </row>
    <row r="4412" spans="1:3" x14ac:dyDescent="0.2">
      <c r="A4412" s="514" t="s">
        <v>6906</v>
      </c>
      <c r="B4412" s="517" t="s">
        <v>6901</v>
      </c>
      <c r="C4412" s="518">
        <v>0</v>
      </c>
    </row>
    <row r="4413" spans="1:3" x14ac:dyDescent="0.2">
      <c r="A4413" s="514" t="s">
        <v>6907</v>
      </c>
      <c r="B4413" s="517" t="s">
        <v>6901</v>
      </c>
      <c r="C4413" s="518">
        <v>0</v>
      </c>
    </row>
    <row r="4414" spans="1:3" x14ac:dyDescent="0.2">
      <c r="A4414" s="514" t="s">
        <v>6908</v>
      </c>
      <c r="B4414" s="517" t="s">
        <v>6901</v>
      </c>
      <c r="C4414" s="518">
        <v>0</v>
      </c>
    </row>
    <row r="4415" spans="1:3" x14ac:dyDescent="0.2">
      <c r="A4415" s="514" t="s">
        <v>6909</v>
      </c>
      <c r="B4415" s="517" t="s">
        <v>6901</v>
      </c>
      <c r="C4415" s="518">
        <v>0</v>
      </c>
    </row>
    <row r="4416" spans="1:3" x14ac:dyDescent="0.2">
      <c r="A4416" s="514" t="s">
        <v>6910</v>
      </c>
      <c r="B4416" s="517" t="s">
        <v>6901</v>
      </c>
      <c r="C4416" s="518">
        <v>0</v>
      </c>
    </row>
    <row r="4417" spans="1:3" x14ac:dyDescent="0.2">
      <c r="A4417" s="514" t="s">
        <v>6911</v>
      </c>
      <c r="B4417" s="517" t="s">
        <v>6901</v>
      </c>
      <c r="C4417" s="518">
        <v>0</v>
      </c>
    </row>
    <row r="4418" spans="1:3" x14ac:dyDescent="0.2">
      <c r="A4418" s="514" t="s">
        <v>6912</v>
      </c>
      <c r="B4418" s="517" t="s">
        <v>6901</v>
      </c>
      <c r="C4418" s="518">
        <v>0</v>
      </c>
    </row>
    <row r="4419" spans="1:3" x14ac:dyDescent="0.2">
      <c r="A4419" s="514" t="s">
        <v>6913</v>
      </c>
      <c r="B4419" s="517" t="s">
        <v>6901</v>
      </c>
      <c r="C4419" s="518">
        <v>0</v>
      </c>
    </row>
    <row r="4420" spans="1:3" x14ac:dyDescent="0.2">
      <c r="A4420" s="514" t="s">
        <v>6914</v>
      </c>
      <c r="B4420" s="517" t="s">
        <v>5866</v>
      </c>
      <c r="C4420" s="518">
        <v>0</v>
      </c>
    </row>
    <row r="4421" spans="1:3" x14ac:dyDescent="0.2">
      <c r="A4421" s="514" t="s">
        <v>6915</v>
      </c>
      <c r="B4421" s="517" t="s">
        <v>5866</v>
      </c>
      <c r="C4421" s="518">
        <v>0</v>
      </c>
    </row>
    <row r="4422" spans="1:3" x14ac:dyDescent="0.2">
      <c r="A4422" s="514" t="s">
        <v>6916</v>
      </c>
      <c r="B4422" s="517" t="s">
        <v>5866</v>
      </c>
      <c r="C4422" s="518">
        <v>0</v>
      </c>
    </row>
    <row r="4423" spans="1:3" x14ac:dyDescent="0.2">
      <c r="A4423" s="514" t="s">
        <v>6917</v>
      </c>
      <c r="B4423" s="517" t="s">
        <v>5866</v>
      </c>
      <c r="C4423" s="518">
        <v>0</v>
      </c>
    </row>
    <row r="4424" spans="1:3" x14ac:dyDescent="0.2">
      <c r="A4424" s="514" t="s">
        <v>6918</v>
      </c>
      <c r="B4424" s="517" t="s">
        <v>2072</v>
      </c>
      <c r="C4424" s="518">
        <v>0</v>
      </c>
    </row>
    <row r="4425" spans="1:3" x14ac:dyDescent="0.2">
      <c r="A4425" s="514" t="s">
        <v>6919</v>
      </c>
      <c r="B4425" s="517" t="s">
        <v>2072</v>
      </c>
      <c r="C4425" s="518">
        <v>0</v>
      </c>
    </row>
    <row r="4426" spans="1:3" x14ac:dyDescent="0.2">
      <c r="A4426" s="514" t="s">
        <v>6920</v>
      </c>
      <c r="B4426" s="517" t="s">
        <v>2072</v>
      </c>
      <c r="C4426" s="518">
        <v>0</v>
      </c>
    </row>
    <row r="4427" spans="1:3" x14ac:dyDescent="0.2">
      <c r="A4427" s="514" t="s">
        <v>6921</v>
      </c>
      <c r="B4427" s="517" t="s">
        <v>6882</v>
      </c>
      <c r="C4427" s="518">
        <v>0</v>
      </c>
    </row>
    <row r="4428" spans="1:3" x14ac:dyDescent="0.2">
      <c r="A4428" s="514" t="s">
        <v>6922</v>
      </c>
      <c r="B4428" s="517" t="s">
        <v>6882</v>
      </c>
      <c r="C4428" s="518">
        <v>0</v>
      </c>
    </row>
    <row r="4429" spans="1:3" x14ac:dyDescent="0.2">
      <c r="A4429" s="514" t="s">
        <v>6923</v>
      </c>
      <c r="B4429" s="517" t="s">
        <v>6882</v>
      </c>
      <c r="C4429" s="518">
        <v>0</v>
      </c>
    </row>
    <row r="4430" spans="1:3" x14ac:dyDescent="0.2">
      <c r="A4430" s="514" t="s">
        <v>6924</v>
      </c>
      <c r="B4430" s="517" t="s">
        <v>6882</v>
      </c>
      <c r="C4430" s="518">
        <v>0</v>
      </c>
    </row>
    <row r="4431" spans="1:3" x14ac:dyDescent="0.2">
      <c r="A4431" s="514" t="s">
        <v>6925</v>
      </c>
      <c r="B4431" s="517" t="s">
        <v>6882</v>
      </c>
      <c r="C4431" s="518">
        <v>0</v>
      </c>
    </row>
    <row r="4432" spans="1:3" x14ac:dyDescent="0.2">
      <c r="A4432" s="514" t="s">
        <v>6926</v>
      </c>
      <c r="B4432" s="517" t="s">
        <v>6882</v>
      </c>
      <c r="C4432" s="518">
        <v>0</v>
      </c>
    </row>
    <row r="4433" spans="1:3" x14ac:dyDescent="0.2">
      <c r="A4433" s="514" t="s">
        <v>6927</v>
      </c>
      <c r="B4433" s="517" t="s">
        <v>6882</v>
      </c>
      <c r="C4433" s="518">
        <v>0</v>
      </c>
    </row>
    <row r="4434" spans="1:3" x14ac:dyDescent="0.2">
      <c r="A4434" s="514" t="s">
        <v>6928</v>
      </c>
      <c r="B4434" s="517" t="s">
        <v>6882</v>
      </c>
      <c r="C4434" s="518">
        <v>0</v>
      </c>
    </row>
    <row r="4435" spans="1:3" x14ac:dyDescent="0.2">
      <c r="A4435" s="514" t="s">
        <v>6929</v>
      </c>
      <c r="B4435" s="517" t="s">
        <v>6882</v>
      </c>
      <c r="C4435" s="518">
        <v>0</v>
      </c>
    </row>
    <row r="4436" spans="1:3" x14ac:dyDescent="0.2">
      <c r="A4436" s="514" t="s">
        <v>6930</v>
      </c>
      <c r="B4436" s="517" t="s">
        <v>6882</v>
      </c>
      <c r="C4436" s="518">
        <v>0</v>
      </c>
    </row>
    <row r="4437" spans="1:3" x14ac:dyDescent="0.2">
      <c r="A4437" s="514" t="s">
        <v>6931</v>
      </c>
      <c r="B4437" s="517" t="s">
        <v>6882</v>
      </c>
      <c r="C4437" s="518">
        <v>0</v>
      </c>
    </row>
    <row r="4438" spans="1:3" x14ac:dyDescent="0.2">
      <c r="A4438" s="514" t="s">
        <v>6932</v>
      </c>
      <c r="B4438" s="517" t="s">
        <v>6882</v>
      </c>
      <c r="C4438" s="518">
        <v>0</v>
      </c>
    </row>
    <row r="4439" spans="1:3" x14ac:dyDescent="0.2">
      <c r="A4439" s="514" t="s">
        <v>6933</v>
      </c>
      <c r="B4439" s="517" t="s">
        <v>6882</v>
      </c>
      <c r="C4439" s="518">
        <v>0</v>
      </c>
    </row>
    <row r="4440" spans="1:3" x14ac:dyDescent="0.2">
      <c r="A4440" s="514" t="s">
        <v>6934</v>
      </c>
      <c r="B4440" s="517" t="s">
        <v>6882</v>
      </c>
      <c r="C4440" s="518">
        <v>0</v>
      </c>
    </row>
    <row r="4441" spans="1:3" x14ac:dyDescent="0.2">
      <c r="A4441" s="514" t="s">
        <v>6935</v>
      </c>
      <c r="B4441" s="517" t="s">
        <v>6882</v>
      </c>
      <c r="C4441" s="518">
        <v>0</v>
      </c>
    </row>
    <row r="4442" spans="1:3" x14ac:dyDescent="0.2">
      <c r="A4442" s="514" t="s">
        <v>6936</v>
      </c>
      <c r="B4442" s="517" t="s">
        <v>6882</v>
      </c>
      <c r="C4442" s="518">
        <v>0</v>
      </c>
    </row>
    <row r="4443" spans="1:3" x14ac:dyDescent="0.2">
      <c r="A4443" s="514" t="s">
        <v>6937</v>
      </c>
      <c r="B4443" s="517" t="s">
        <v>6882</v>
      </c>
      <c r="C4443" s="518">
        <v>0</v>
      </c>
    </row>
    <row r="4444" spans="1:3" x14ac:dyDescent="0.2">
      <c r="A4444" s="514" t="s">
        <v>6938</v>
      </c>
      <c r="B4444" s="517" t="s">
        <v>6882</v>
      </c>
      <c r="C4444" s="518">
        <v>0</v>
      </c>
    </row>
    <row r="4445" spans="1:3" x14ac:dyDescent="0.2">
      <c r="A4445" s="514" t="s">
        <v>6939</v>
      </c>
      <c r="B4445" s="517" t="s">
        <v>6882</v>
      </c>
      <c r="C4445" s="518">
        <v>0</v>
      </c>
    </row>
    <row r="4446" spans="1:3" x14ac:dyDescent="0.2">
      <c r="A4446" s="514" t="s">
        <v>6940</v>
      </c>
      <c r="B4446" s="517" t="s">
        <v>6882</v>
      </c>
      <c r="C4446" s="518">
        <v>0</v>
      </c>
    </row>
    <row r="4447" spans="1:3" x14ac:dyDescent="0.2">
      <c r="A4447" s="514" t="s">
        <v>6941</v>
      </c>
      <c r="B4447" s="517" t="s">
        <v>6882</v>
      </c>
      <c r="C4447" s="518">
        <v>0</v>
      </c>
    </row>
    <row r="4448" spans="1:3" x14ac:dyDescent="0.2">
      <c r="A4448" s="514" t="s">
        <v>6942</v>
      </c>
      <c r="B4448" s="517" t="s">
        <v>6882</v>
      </c>
      <c r="C4448" s="518">
        <v>0</v>
      </c>
    </row>
    <row r="4449" spans="1:3" x14ac:dyDescent="0.2">
      <c r="A4449" s="514" t="s">
        <v>6943</v>
      </c>
      <c r="B4449" s="517" t="s">
        <v>6882</v>
      </c>
      <c r="C4449" s="518">
        <v>0</v>
      </c>
    </row>
    <row r="4450" spans="1:3" x14ac:dyDescent="0.2">
      <c r="A4450" s="514" t="s">
        <v>6944</v>
      </c>
      <c r="B4450" s="517" t="s">
        <v>6901</v>
      </c>
      <c r="C4450" s="518">
        <v>0</v>
      </c>
    </row>
    <row r="4451" spans="1:3" x14ac:dyDescent="0.2">
      <c r="A4451" s="514" t="s">
        <v>6945</v>
      </c>
      <c r="B4451" s="517" t="s">
        <v>6946</v>
      </c>
      <c r="C4451" s="518">
        <v>0</v>
      </c>
    </row>
    <row r="4452" spans="1:3" x14ac:dyDescent="0.2">
      <c r="A4452" s="514" t="s">
        <v>6947</v>
      </c>
      <c r="B4452" s="517" t="s">
        <v>6946</v>
      </c>
      <c r="C4452" s="518">
        <v>0</v>
      </c>
    </row>
    <row r="4453" spans="1:3" x14ac:dyDescent="0.2">
      <c r="A4453" s="514" t="s">
        <v>6948</v>
      </c>
      <c r="B4453" s="517" t="s">
        <v>6946</v>
      </c>
      <c r="C4453" s="518">
        <v>0</v>
      </c>
    </row>
    <row r="4454" spans="1:3" x14ac:dyDescent="0.2">
      <c r="A4454" s="514" t="s">
        <v>6949</v>
      </c>
      <c r="B4454" s="517" t="s">
        <v>6946</v>
      </c>
      <c r="C4454" s="518">
        <v>0</v>
      </c>
    </row>
    <row r="4455" spans="1:3" x14ac:dyDescent="0.2">
      <c r="A4455" s="514" t="s">
        <v>6950</v>
      </c>
      <c r="B4455" s="517" t="s">
        <v>6946</v>
      </c>
      <c r="C4455" s="518">
        <v>0</v>
      </c>
    </row>
    <row r="4456" spans="1:3" x14ac:dyDescent="0.2">
      <c r="A4456" s="514" t="s">
        <v>6951</v>
      </c>
      <c r="B4456" s="517" t="s">
        <v>6946</v>
      </c>
      <c r="C4456" s="518">
        <v>0</v>
      </c>
    </row>
    <row r="4457" spans="1:3" x14ac:dyDescent="0.2">
      <c r="A4457" s="514" t="s">
        <v>6952</v>
      </c>
      <c r="B4457" s="517" t="s">
        <v>6946</v>
      </c>
      <c r="C4457" s="518">
        <v>0</v>
      </c>
    </row>
    <row r="4458" spans="1:3" x14ac:dyDescent="0.2">
      <c r="A4458" s="514" t="s">
        <v>6953</v>
      </c>
      <c r="B4458" s="517" t="s">
        <v>6946</v>
      </c>
      <c r="C4458" s="518">
        <v>0</v>
      </c>
    </row>
    <row r="4459" spans="1:3" x14ac:dyDescent="0.2">
      <c r="A4459" s="514" t="s">
        <v>6954</v>
      </c>
      <c r="B4459" s="517" t="s">
        <v>6946</v>
      </c>
      <c r="C4459" s="518">
        <v>0</v>
      </c>
    </row>
    <row r="4460" spans="1:3" x14ac:dyDescent="0.2">
      <c r="A4460" s="514" t="s">
        <v>6955</v>
      </c>
      <c r="B4460" s="517" t="s">
        <v>6946</v>
      </c>
      <c r="C4460" s="518">
        <v>0</v>
      </c>
    </row>
    <row r="4461" spans="1:3" x14ac:dyDescent="0.2">
      <c r="A4461" s="514" t="s">
        <v>6956</v>
      </c>
      <c r="B4461" s="517" t="s">
        <v>6946</v>
      </c>
      <c r="C4461" s="518">
        <v>0</v>
      </c>
    </row>
    <row r="4462" spans="1:3" x14ac:dyDescent="0.2">
      <c r="A4462" s="514" t="s">
        <v>6957</v>
      </c>
      <c r="B4462" s="517" t="s">
        <v>6946</v>
      </c>
      <c r="C4462" s="518">
        <v>0</v>
      </c>
    </row>
    <row r="4463" spans="1:3" x14ac:dyDescent="0.2">
      <c r="A4463" s="514" t="s">
        <v>6958</v>
      </c>
      <c r="B4463" s="517" t="s">
        <v>6946</v>
      </c>
      <c r="C4463" s="518">
        <v>0</v>
      </c>
    </row>
    <row r="4464" spans="1:3" x14ac:dyDescent="0.2">
      <c r="A4464" s="514" t="s">
        <v>6959</v>
      </c>
      <c r="B4464" s="517" t="s">
        <v>6946</v>
      </c>
      <c r="C4464" s="518">
        <v>0</v>
      </c>
    </row>
    <row r="4465" spans="1:3" x14ac:dyDescent="0.2">
      <c r="A4465" s="514" t="s">
        <v>6960</v>
      </c>
      <c r="B4465" s="517" t="s">
        <v>6946</v>
      </c>
      <c r="C4465" s="518">
        <v>0</v>
      </c>
    </row>
    <row r="4466" spans="1:3" x14ac:dyDescent="0.2">
      <c r="A4466" s="514" t="s">
        <v>6961</v>
      </c>
      <c r="B4466" s="517" t="s">
        <v>6946</v>
      </c>
      <c r="C4466" s="518">
        <v>0</v>
      </c>
    </row>
    <row r="4467" spans="1:3" x14ac:dyDescent="0.2">
      <c r="A4467" s="514" t="s">
        <v>6962</v>
      </c>
      <c r="B4467" s="517" t="s">
        <v>6946</v>
      </c>
      <c r="C4467" s="518">
        <v>0</v>
      </c>
    </row>
    <row r="4468" spans="1:3" x14ac:dyDescent="0.2">
      <c r="A4468" s="514" t="s">
        <v>6963</v>
      </c>
      <c r="B4468" s="517" t="s">
        <v>6946</v>
      </c>
      <c r="C4468" s="518">
        <v>0</v>
      </c>
    </row>
    <row r="4469" spans="1:3" x14ac:dyDescent="0.2">
      <c r="A4469" s="514" t="s">
        <v>6964</v>
      </c>
      <c r="B4469" s="517" t="s">
        <v>6946</v>
      </c>
      <c r="C4469" s="518">
        <v>0</v>
      </c>
    </row>
    <row r="4470" spans="1:3" x14ac:dyDescent="0.2">
      <c r="A4470" s="514" t="s">
        <v>6965</v>
      </c>
      <c r="B4470" s="517" t="s">
        <v>6946</v>
      </c>
      <c r="C4470" s="518">
        <v>0</v>
      </c>
    </row>
    <row r="4471" spans="1:3" x14ac:dyDescent="0.2">
      <c r="A4471" s="514" t="s">
        <v>6966</v>
      </c>
      <c r="B4471" s="517" t="s">
        <v>6946</v>
      </c>
      <c r="C4471" s="518">
        <v>0</v>
      </c>
    </row>
    <row r="4472" spans="1:3" x14ac:dyDescent="0.2">
      <c r="A4472" s="514" t="s">
        <v>6967</v>
      </c>
      <c r="B4472" s="517" t="s">
        <v>6946</v>
      </c>
      <c r="C4472" s="518">
        <v>0</v>
      </c>
    </row>
    <row r="4473" spans="1:3" x14ac:dyDescent="0.2">
      <c r="A4473" s="514" t="s">
        <v>6968</v>
      </c>
      <c r="B4473" s="517" t="s">
        <v>6946</v>
      </c>
      <c r="C4473" s="518">
        <v>0</v>
      </c>
    </row>
    <row r="4474" spans="1:3" x14ac:dyDescent="0.2">
      <c r="A4474" s="514" t="s">
        <v>6969</v>
      </c>
      <c r="B4474" s="517" t="s">
        <v>6780</v>
      </c>
      <c r="C4474" s="518">
        <v>0</v>
      </c>
    </row>
    <row r="4475" spans="1:3" x14ac:dyDescent="0.2">
      <c r="A4475" s="514" t="s">
        <v>6970</v>
      </c>
      <c r="B4475" s="517" t="s">
        <v>6780</v>
      </c>
      <c r="C4475" s="518">
        <v>0</v>
      </c>
    </row>
    <row r="4476" spans="1:3" x14ac:dyDescent="0.2">
      <c r="A4476" s="514" t="s">
        <v>6971</v>
      </c>
      <c r="B4476" s="517" t="s">
        <v>6780</v>
      </c>
      <c r="C4476" s="518">
        <v>0</v>
      </c>
    </row>
    <row r="4477" spans="1:3" x14ac:dyDescent="0.2">
      <c r="A4477" s="514" t="s">
        <v>6972</v>
      </c>
      <c r="B4477" s="517" t="s">
        <v>6780</v>
      </c>
      <c r="C4477" s="518">
        <v>0</v>
      </c>
    </row>
    <row r="4478" spans="1:3" x14ac:dyDescent="0.2">
      <c r="A4478" s="514" t="s">
        <v>6973</v>
      </c>
      <c r="B4478" s="517" t="s">
        <v>6780</v>
      </c>
      <c r="C4478" s="518">
        <v>0</v>
      </c>
    </row>
    <row r="4479" spans="1:3" x14ac:dyDescent="0.2">
      <c r="A4479" s="514" t="s">
        <v>6974</v>
      </c>
      <c r="B4479" s="517" t="s">
        <v>6780</v>
      </c>
      <c r="C4479" s="518">
        <v>0</v>
      </c>
    </row>
    <row r="4480" spans="1:3" x14ac:dyDescent="0.2">
      <c r="A4480" s="514" t="s">
        <v>6975</v>
      </c>
      <c r="B4480" s="517" t="s">
        <v>6780</v>
      </c>
      <c r="C4480" s="518">
        <v>0</v>
      </c>
    </row>
    <row r="4481" spans="1:3" x14ac:dyDescent="0.2">
      <c r="A4481" s="514" t="s">
        <v>6976</v>
      </c>
      <c r="B4481" s="517" t="s">
        <v>6901</v>
      </c>
      <c r="C4481" s="518">
        <v>0</v>
      </c>
    </row>
    <row r="4482" spans="1:3" x14ac:dyDescent="0.2">
      <c r="A4482" s="514" t="s">
        <v>6977</v>
      </c>
      <c r="B4482" s="517" t="s">
        <v>6978</v>
      </c>
      <c r="C4482" s="518">
        <v>0</v>
      </c>
    </row>
    <row r="4483" spans="1:3" x14ac:dyDescent="0.2">
      <c r="A4483" s="514" t="s">
        <v>6979</v>
      </c>
      <c r="B4483" s="517" t="s">
        <v>6978</v>
      </c>
      <c r="C4483" s="518">
        <v>0</v>
      </c>
    </row>
    <row r="4484" spans="1:3" x14ac:dyDescent="0.2">
      <c r="A4484" s="514" t="s">
        <v>6980</v>
      </c>
      <c r="B4484" s="517" t="s">
        <v>6978</v>
      </c>
      <c r="C4484" s="518">
        <v>0</v>
      </c>
    </row>
    <row r="4485" spans="1:3" x14ac:dyDescent="0.2">
      <c r="A4485" s="514" t="s">
        <v>6981</v>
      </c>
      <c r="B4485" s="517" t="s">
        <v>6978</v>
      </c>
      <c r="C4485" s="518">
        <v>0</v>
      </c>
    </row>
    <row r="4486" spans="1:3" x14ac:dyDescent="0.2">
      <c r="A4486" s="514" t="s">
        <v>6982</v>
      </c>
      <c r="B4486" s="517" t="s">
        <v>6978</v>
      </c>
      <c r="C4486" s="518">
        <v>0</v>
      </c>
    </row>
    <row r="4487" spans="1:3" x14ac:dyDescent="0.2">
      <c r="A4487" s="514" t="s">
        <v>6983</v>
      </c>
      <c r="B4487" s="517" t="s">
        <v>6978</v>
      </c>
      <c r="C4487" s="518">
        <v>0</v>
      </c>
    </row>
    <row r="4488" spans="1:3" x14ac:dyDescent="0.2">
      <c r="A4488" s="514" t="s">
        <v>6984</v>
      </c>
      <c r="B4488" s="517" t="s">
        <v>6978</v>
      </c>
      <c r="C4488" s="518">
        <v>0</v>
      </c>
    </row>
    <row r="4489" spans="1:3" x14ac:dyDescent="0.2">
      <c r="A4489" s="514" t="s">
        <v>6985</v>
      </c>
      <c r="B4489" s="517" t="s">
        <v>6978</v>
      </c>
      <c r="C4489" s="518">
        <v>0</v>
      </c>
    </row>
    <row r="4490" spans="1:3" x14ac:dyDescent="0.2">
      <c r="A4490" s="514" t="s">
        <v>6986</v>
      </c>
      <c r="B4490" s="517" t="s">
        <v>6978</v>
      </c>
      <c r="C4490" s="518">
        <v>0</v>
      </c>
    </row>
    <row r="4491" spans="1:3" x14ac:dyDescent="0.2">
      <c r="A4491" s="514" t="s">
        <v>6987</v>
      </c>
      <c r="B4491" s="517" t="s">
        <v>6978</v>
      </c>
      <c r="C4491" s="518">
        <v>0</v>
      </c>
    </row>
    <row r="4492" spans="1:3" x14ac:dyDescent="0.2">
      <c r="A4492" s="514" t="s">
        <v>6988</v>
      </c>
      <c r="B4492" s="517" t="s">
        <v>6989</v>
      </c>
      <c r="C4492" s="518">
        <v>0</v>
      </c>
    </row>
    <row r="4493" spans="1:3" x14ac:dyDescent="0.2">
      <c r="A4493" s="514" t="s">
        <v>6990</v>
      </c>
      <c r="B4493" s="517" t="s">
        <v>6991</v>
      </c>
      <c r="C4493" s="518">
        <v>0</v>
      </c>
    </row>
    <row r="4494" spans="1:3" x14ac:dyDescent="0.2">
      <c r="A4494" s="514" t="s">
        <v>6992</v>
      </c>
      <c r="B4494" s="517" t="s">
        <v>6991</v>
      </c>
      <c r="C4494" s="518">
        <v>0</v>
      </c>
    </row>
    <row r="4495" spans="1:3" x14ac:dyDescent="0.2">
      <c r="A4495" s="514" t="s">
        <v>6993</v>
      </c>
      <c r="B4495" s="517" t="s">
        <v>6994</v>
      </c>
      <c r="C4495" s="518">
        <v>0</v>
      </c>
    </row>
    <row r="4496" spans="1:3" x14ac:dyDescent="0.2">
      <c r="A4496" s="514" t="s">
        <v>6995</v>
      </c>
      <c r="B4496" s="517" t="s">
        <v>6994</v>
      </c>
      <c r="C4496" s="518">
        <v>0</v>
      </c>
    </row>
    <row r="4497" spans="1:3" x14ac:dyDescent="0.2">
      <c r="A4497" s="514" t="s">
        <v>6996</v>
      </c>
      <c r="B4497" s="517" t="s">
        <v>6997</v>
      </c>
      <c r="C4497" s="518">
        <v>0</v>
      </c>
    </row>
    <row r="4498" spans="1:3" x14ac:dyDescent="0.2">
      <c r="A4498" s="514" t="s">
        <v>6998</v>
      </c>
      <c r="B4498" s="517" t="s">
        <v>6997</v>
      </c>
      <c r="C4498" s="518">
        <v>0</v>
      </c>
    </row>
    <row r="4499" spans="1:3" x14ac:dyDescent="0.2">
      <c r="A4499" s="514" t="s">
        <v>6999</v>
      </c>
      <c r="B4499" s="517" t="s">
        <v>6997</v>
      </c>
      <c r="C4499" s="518">
        <v>0</v>
      </c>
    </row>
    <row r="4500" spans="1:3" x14ac:dyDescent="0.2">
      <c r="A4500" s="514" t="s">
        <v>7000</v>
      </c>
      <c r="B4500" s="517" t="s">
        <v>6997</v>
      </c>
      <c r="C4500" s="518">
        <v>0</v>
      </c>
    </row>
    <row r="4501" spans="1:3" x14ac:dyDescent="0.2">
      <c r="A4501" s="514" t="s">
        <v>7001</v>
      </c>
      <c r="B4501" s="517" t="s">
        <v>7002</v>
      </c>
      <c r="C4501" s="518">
        <v>0</v>
      </c>
    </row>
    <row r="4502" spans="1:3" x14ac:dyDescent="0.2">
      <c r="A4502" s="514" t="s">
        <v>7003</v>
      </c>
      <c r="B4502" s="517" t="s">
        <v>7002</v>
      </c>
      <c r="C4502" s="518">
        <v>0</v>
      </c>
    </row>
    <row r="4503" spans="1:3" x14ac:dyDescent="0.2">
      <c r="A4503" s="514" t="s">
        <v>7004</v>
      </c>
      <c r="B4503" s="517" t="s">
        <v>7002</v>
      </c>
      <c r="C4503" s="518">
        <v>0</v>
      </c>
    </row>
    <row r="4504" spans="1:3" x14ac:dyDescent="0.2">
      <c r="A4504" s="514" t="s">
        <v>7005</v>
      </c>
      <c r="B4504" s="517" t="s">
        <v>7002</v>
      </c>
      <c r="C4504" s="518">
        <v>0</v>
      </c>
    </row>
    <row r="4505" spans="1:3" x14ac:dyDescent="0.2">
      <c r="A4505" s="514" t="s">
        <v>7006</v>
      </c>
      <c r="B4505" s="517" t="s">
        <v>7002</v>
      </c>
      <c r="C4505" s="518">
        <v>0</v>
      </c>
    </row>
    <row r="4506" spans="1:3" x14ac:dyDescent="0.2">
      <c r="A4506" s="514" t="s">
        <v>7007</v>
      </c>
      <c r="B4506" s="517" t="s">
        <v>7002</v>
      </c>
      <c r="C4506" s="518">
        <v>0</v>
      </c>
    </row>
    <row r="4507" spans="1:3" x14ac:dyDescent="0.2">
      <c r="A4507" s="514" t="s">
        <v>7008</v>
      </c>
      <c r="B4507" s="517" t="s">
        <v>7002</v>
      </c>
      <c r="C4507" s="518">
        <v>0</v>
      </c>
    </row>
    <row r="4508" spans="1:3" x14ac:dyDescent="0.2">
      <c r="A4508" s="514" t="s">
        <v>7009</v>
      </c>
      <c r="B4508" s="517" t="s">
        <v>7002</v>
      </c>
      <c r="C4508" s="518">
        <v>0</v>
      </c>
    </row>
    <row r="4509" spans="1:3" x14ac:dyDescent="0.2">
      <c r="A4509" s="514" t="s">
        <v>7010</v>
      </c>
      <c r="B4509" s="517" t="s">
        <v>7002</v>
      </c>
      <c r="C4509" s="518">
        <v>0</v>
      </c>
    </row>
    <row r="4510" spans="1:3" x14ac:dyDescent="0.2">
      <c r="A4510" s="514" t="s">
        <v>7011</v>
      </c>
      <c r="B4510" s="517" t="s">
        <v>7002</v>
      </c>
      <c r="C4510" s="518">
        <v>0</v>
      </c>
    </row>
    <row r="4511" spans="1:3" x14ac:dyDescent="0.2">
      <c r="A4511" s="514" t="s">
        <v>7012</v>
      </c>
      <c r="B4511" s="517" t="s">
        <v>1970</v>
      </c>
      <c r="C4511" s="518">
        <v>0</v>
      </c>
    </row>
    <row r="4512" spans="1:3" x14ac:dyDescent="0.2">
      <c r="A4512" s="514" t="s">
        <v>7013</v>
      </c>
      <c r="B4512" s="517" t="s">
        <v>7014</v>
      </c>
      <c r="C4512" s="518">
        <v>0</v>
      </c>
    </row>
    <row r="4513" spans="1:3" x14ac:dyDescent="0.2">
      <c r="A4513" s="514" t="s">
        <v>7015</v>
      </c>
      <c r="B4513" s="517" t="s">
        <v>7014</v>
      </c>
      <c r="C4513" s="518">
        <v>0</v>
      </c>
    </row>
    <row r="4514" spans="1:3" x14ac:dyDescent="0.2">
      <c r="A4514" s="514" t="s">
        <v>7016</v>
      </c>
      <c r="B4514" s="517" t="s">
        <v>7014</v>
      </c>
      <c r="C4514" s="518">
        <v>0</v>
      </c>
    </row>
    <row r="4515" spans="1:3" x14ac:dyDescent="0.2">
      <c r="A4515" s="514" t="s">
        <v>7017</v>
      </c>
      <c r="B4515" s="517" t="s">
        <v>7014</v>
      </c>
      <c r="C4515" s="518">
        <v>0</v>
      </c>
    </row>
    <row r="4516" spans="1:3" x14ac:dyDescent="0.2">
      <c r="A4516" s="514" t="s">
        <v>7018</v>
      </c>
      <c r="B4516" s="517" t="s">
        <v>7019</v>
      </c>
      <c r="C4516" s="518">
        <v>0</v>
      </c>
    </row>
    <row r="4517" spans="1:3" x14ac:dyDescent="0.2">
      <c r="A4517" s="514" t="s">
        <v>7020</v>
      </c>
      <c r="B4517" s="517" t="s">
        <v>7021</v>
      </c>
      <c r="C4517" s="518">
        <v>0</v>
      </c>
    </row>
    <row r="4518" spans="1:3" x14ac:dyDescent="0.2">
      <c r="A4518" s="514" t="s">
        <v>7022</v>
      </c>
      <c r="B4518" s="517" t="s">
        <v>7021</v>
      </c>
      <c r="C4518" s="518">
        <v>0</v>
      </c>
    </row>
    <row r="4519" spans="1:3" x14ac:dyDescent="0.2">
      <c r="A4519" s="514" t="s">
        <v>7023</v>
      </c>
      <c r="B4519" s="517" t="s">
        <v>7024</v>
      </c>
      <c r="C4519" s="518">
        <v>0</v>
      </c>
    </row>
    <row r="4520" spans="1:3" x14ac:dyDescent="0.2">
      <c r="A4520" s="514" t="s">
        <v>7025</v>
      </c>
      <c r="B4520" s="517" t="s">
        <v>5807</v>
      </c>
      <c r="C4520" s="518">
        <v>0</v>
      </c>
    </row>
    <row r="4521" spans="1:3" x14ac:dyDescent="0.2">
      <c r="A4521" s="514" t="s">
        <v>7026</v>
      </c>
      <c r="B4521" s="517" t="s">
        <v>5807</v>
      </c>
      <c r="C4521" s="518">
        <v>0</v>
      </c>
    </row>
    <row r="4522" spans="1:3" x14ac:dyDescent="0.2">
      <c r="A4522" s="514" t="s">
        <v>7027</v>
      </c>
      <c r="B4522" s="517" t="s">
        <v>5807</v>
      </c>
      <c r="C4522" s="518">
        <v>0</v>
      </c>
    </row>
    <row r="4523" spans="1:3" x14ac:dyDescent="0.2">
      <c r="A4523" s="514" t="s">
        <v>7028</v>
      </c>
      <c r="B4523" s="517" t="s">
        <v>5807</v>
      </c>
      <c r="C4523" s="518">
        <v>0</v>
      </c>
    </row>
    <row r="4524" spans="1:3" x14ac:dyDescent="0.2">
      <c r="A4524" s="514" t="s">
        <v>7029</v>
      </c>
      <c r="B4524" s="517" t="s">
        <v>5807</v>
      </c>
      <c r="C4524" s="518">
        <v>0</v>
      </c>
    </row>
    <row r="4525" spans="1:3" x14ac:dyDescent="0.2">
      <c r="A4525" s="514" t="s">
        <v>7030</v>
      </c>
      <c r="B4525" s="517" t="s">
        <v>5807</v>
      </c>
      <c r="C4525" s="518">
        <v>0</v>
      </c>
    </row>
    <row r="4526" spans="1:3" x14ac:dyDescent="0.2">
      <c r="A4526" s="514" t="s">
        <v>7031</v>
      </c>
      <c r="B4526" s="517" t="s">
        <v>5807</v>
      </c>
      <c r="C4526" s="518">
        <v>0</v>
      </c>
    </row>
    <row r="4527" spans="1:3" x14ac:dyDescent="0.2">
      <c r="A4527" s="514" t="s">
        <v>7032</v>
      </c>
      <c r="B4527" s="517" t="s">
        <v>5807</v>
      </c>
      <c r="C4527" s="518">
        <v>0</v>
      </c>
    </row>
    <row r="4528" spans="1:3" x14ac:dyDescent="0.2">
      <c r="A4528" s="514" t="s">
        <v>7033</v>
      </c>
      <c r="B4528" s="517" t="s">
        <v>5807</v>
      </c>
      <c r="C4528" s="518">
        <v>0</v>
      </c>
    </row>
    <row r="4529" spans="1:3" x14ac:dyDescent="0.2">
      <c r="A4529" s="514" t="s">
        <v>7034</v>
      </c>
      <c r="B4529" s="517" t="s">
        <v>5807</v>
      </c>
      <c r="C4529" s="518">
        <v>0</v>
      </c>
    </row>
    <row r="4530" spans="1:3" x14ac:dyDescent="0.2">
      <c r="A4530" s="514" t="s">
        <v>7035</v>
      </c>
      <c r="B4530" s="517" t="s">
        <v>5807</v>
      </c>
      <c r="C4530" s="518">
        <v>0</v>
      </c>
    </row>
    <row r="4531" spans="1:3" x14ac:dyDescent="0.2">
      <c r="A4531" s="514" t="s">
        <v>7036</v>
      </c>
      <c r="B4531" s="517" t="s">
        <v>5807</v>
      </c>
      <c r="C4531" s="518">
        <v>0</v>
      </c>
    </row>
    <row r="4532" spans="1:3" x14ac:dyDescent="0.2">
      <c r="A4532" s="514" t="s">
        <v>7037</v>
      </c>
      <c r="B4532" s="517" t="s">
        <v>5807</v>
      </c>
      <c r="C4532" s="518">
        <v>0</v>
      </c>
    </row>
    <row r="4533" spans="1:3" x14ac:dyDescent="0.2">
      <c r="A4533" s="514" t="s">
        <v>7038</v>
      </c>
      <c r="B4533" s="517" t="s">
        <v>5807</v>
      </c>
      <c r="C4533" s="518">
        <v>0</v>
      </c>
    </row>
    <row r="4534" spans="1:3" x14ac:dyDescent="0.2">
      <c r="A4534" s="514" t="s">
        <v>7039</v>
      </c>
      <c r="B4534" s="517" t="s">
        <v>5807</v>
      </c>
      <c r="C4534" s="518">
        <v>0</v>
      </c>
    </row>
    <row r="4535" spans="1:3" x14ac:dyDescent="0.2">
      <c r="A4535" s="514" t="s">
        <v>7040</v>
      </c>
      <c r="B4535" s="517" t="s">
        <v>5807</v>
      </c>
      <c r="C4535" s="518">
        <v>0</v>
      </c>
    </row>
    <row r="4536" spans="1:3" x14ac:dyDescent="0.2">
      <c r="A4536" s="514" t="s">
        <v>7041</v>
      </c>
      <c r="B4536" s="517" t="s">
        <v>5807</v>
      </c>
      <c r="C4536" s="518">
        <v>0</v>
      </c>
    </row>
    <row r="4537" spans="1:3" x14ac:dyDescent="0.2">
      <c r="A4537" s="514" t="s">
        <v>7042</v>
      </c>
      <c r="B4537" s="517" t="s">
        <v>5807</v>
      </c>
      <c r="C4537" s="518">
        <v>0</v>
      </c>
    </row>
    <row r="4538" spans="1:3" x14ac:dyDescent="0.2">
      <c r="A4538" s="514" t="s">
        <v>7043</v>
      </c>
      <c r="B4538" s="517" t="s">
        <v>5807</v>
      </c>
      <c r="C4538" s="518">
        <v>0</v>
      </c>
    </row>
    <row r="4539" spans="1:3" x14ac:dyDescent="0.2">
      <c r="A4539" s="514" t="s">
        <v>7044</v>
      </c>
      <c r="B4539" s="517" t="s">
        <v>5807</v>
      </c>
      <c r="C4539" s="518">
        <v>0</v>
      </c>
    </row>
    <row r="4540" spans="1:3" x14ac:dyDescent="0.2">
      <c r="A4540" s="514" t="s">
        <v>7045</v>
      </c>
      <c r="B4540" s="517" t="s">
        <v>5807</v>
      </c>
      <c r="C4540" s="518">
        <v>0</v>
      </c>
    </row>
    <row r="4541" spans="1:3" x14ac:dyDescent="0.2">
      <c r="A4541" s="514" t="s">
        <v>7046</v>
      </c>
      <c r="B4541" s="517" t="s">
        <v>5807</v>
      </c>
      <c r="C4541" s="518">
        <v>0</v>
      </c>
    </row>
    <row r="4542" spans="1:3" x14ac:dyDescent="0.2">
      <c r="A4542" s="514" t="s">
        <v>7047</v>
      </c>
      <c r="B4542" s="517" t="s">
        <v>1949</v>
      </c>
      <c r="C4542" s="518">
        <v>0</v>
      </c>
    </row>
    <row r="4543" spans="1:3" x14ac:dyDescent="0.2">
      <c r="A4543" s="514" t="s">
        <v>7048</v>
      </c>
      <c r="B4543" s="517" t="s">
        <v>1949</v>
      </c>
      <c r="C4543" s="518">
        <v>0</v>
      </c>
    </row>
    <row r="4544" spans="1:3" x14ac:dyDescent="0.2">
      <c r="A4544" s="514" t="s">
        <v>7049</v>
      </c>
      <c r="B4544" s="517" t="s">
        <v>7050</v>
      </c>
      <c r="C4544" s="518">
        <v>0</v>
      </c>
    </row>
    <row r="4545" spans="1:3" x14ac:dyDescent="0.2">
      <c r="A4545" s="514" t="s">
        <v>7051</v>
      </c>
      <c r="B4545" s="517" t="s">
        <v>7050</v>
      </c>
      <c r="C4545" s="518">
        <v>0</v>
      </c>
    </row>
    <row r="4546" spans="1:3" x14ac:dyDescent="0.2">
      <c r="A4546" s="514" t="s">
        <v>7052</v>
      </c>
      <c r="B4546" s="517" t="s">
        <v>7053</v>
      </c>
      <c r="C4546" s="518">
        <v>0</v>
      </c>
    </row>
    <row r="4547" spans="1:3" x14ac:dyDescent="0.2">
      <c r="A4547" s="514" t="s">
        <v>7054</v>
      </c>
      <c r="B4547" s="517" t="s">
        <v>7055</v>
      </c>
      <c r="C4547" s="518">
        <v>0</v>
      </c>
    </row>
    <row r="4548" spans="1:3" x14ac:dyDescent="0.2">
      <c r="A4548" s="514" t="s">
        <v>7056</v>
      </c>
      <c r="B4548" s="517" t="s">
        <v>7055</v>
      </c>
      <c r="C4548" s="518">
        <v>0</v>
      </c>
    </row>
    <row r="4549" spans="1:3" x14ac:dyDescent="0.2">
      <c r="A4549" s="514" t="s">
        <v>7057</v>
      </c>
      <c r="B4549" s="517" t="s">
        <v>7055</v>
      </c>
      <c r="C4549" s="518">
        <v>0</v>
      </c>
    </row>
    <row r="4550" spans="1:3" x14ac:dyDescent="0.2">
      <c r="A4550" s="514" t="s">
        <v>7058</v>
      </c>
      <c r="B4550" s="517" t="s">
        <v>7059</v>
      </c>
      <c r="C4550" s="518">
        <v>0</v>
      </c>
    </row>
    <row r="4551" spans="1:3" x14ac:dyDescent="0.2">
      <c r="A4551" s="514" t="s">
        <v>7060</v>
      </c>
      <c r="B4551" s="517" t="s">
        <v>7059</v>
      </c>
      <c r="C4551" s="518">
        <v>0</v>
      </c>
    </row>
    <row r="4552" spans="1:3" x14ac:dyDescent="0.2">
      <c r="A4552" s="514" t="s">
        <v>7061</v>
      </c>
      <c r="B4552" s="517" t="s">
        <v>7062</v>
      </c>
      <c r="C4552" s="518">
        <v>0</v>
      </c>
    </row>
    <row r="4553" spans="1:3" x14ac:dyDescent="0.2">
      <c r="A4553" s="514" t="s">
        <v>7063</v>
      </c>
      <c r="B4553" s="517" t="s">
        <v>1949</v>
      </c>
      <c r="C4553" s="518">
        <v>0</v>
      </c>
    </row>
    <row r="4554" spans="1:3" x14ac:dyDescent="0.2">
      <c r="A4554" s="514" t="s">
        <v>7064</v>
      </c>
      <c r="B4554" s="517" t="s">
        <v>1949</v>
      </c>
      <c r="C4554" s="518">
        <v>0</v>
      </c>
    </row>
    <row r="4555" spans="1:3" x14ac:dyDescent="0.2">
      <c r="A4555" s="514" t="s">
        <v>7065</v>
      </c>
      <c r="B4555" s="517" t="s">
        <v>1949</v>
      </c>
      <c r="C4555" s="518">
        <v>0</v>
      </c>
    </row>
    <row r="4556" spans="1:3" x14ac:dyDescent="0.2">
      <c r="A4556" s="514" t="s">
        <v>7066</v>
      </c>
      <c r="B4556" s="517" t="s">
        <v>1949</v>
      </c>
      <c r="C4556" s="518">
        <v>0</v>
      </c>
    </row>
    <row r="4557" spans="1:3" x14ac:dyDescent="0.2">
      <c r="A4557" s="514" t="s">
        <v>7067</v>
      </c>
      <c r="B4557" s="517" t="s">
        <v>1949</v>
      </c>
      <c r="C4557" s="518">
        <v>0</v>
      </c>
    </row>
    <row r="4558" spans="1:3" x14ac:dyDescent="0.2">
      <c r="A4558" s="514" t="s">
        <v>7068</v>
      </c>
      <c r="B4558" s="517" t="s">
        <v>1949</v>
      </c>
      <c r="C4558" s="518">
        <v>0</v>
      </c>
    </row>
    <row r="4559" spans="1:3" x14ac:dyDescent="0.2">
      <c r="A4559" s="514" t="s">
        <v>7069</v>
      </c>
      <c r="B4559" s="517" t="s">
        <v>1949</v>
      </c>
      <c r="C4559" s="518">
        <v>0</v>
      </c>
    </row>
    <row r="4560" spans="1:3" x14ac:dyDescent="0.2">
      <c r="A4560" s="514" t="s">
        <v>7070</v>
      </c>
      <c r="B4560" s="517" t="s">
        <v>1949</v>
      </c>
      <c r="C4560" s="518">
        <v>0</v>
      </c>
    </row>
    <row r="4561" spans="1:3" x14ac:dyDescent="0.2">
      <c r="A4561" s="514" t="s">
        <v>7071</v>
      </c>
      <c r="B4561" s="517" t="s">
        <v>1949</v>
      </c>
      <c r="C4561" s="518">
        <v>0</v>
      </c>
    </row>
    <row r="4562" spans="1:3" x14ac:dyDescent="0.2">
      <c r="A4562" s="514" t="s">
        <v>7072</v>
      </c>
      <c r="B4562" s="517" t="s">
        <v>1949</v>
      </c>
      <c r="C4562" s="518">
        <v>0</v>
      </c>
    </row>
    <row r="4563" spans="1:3" x14ac:dyDescent="0.2">
      <c r="A4563" s="514" t="s">
        <v>7073</v>
      </c>
      <c r="B4563" s="517" t="s">
        <v>1949</v>
      </c>
      <c r="C4563" s="518">
        <v>0</v>
      </c>
    </row>
    <row r="4564" spans="1:3" x14ac:dyDescent="0.2">
      <c r="A4564" s="514" t="s">
        <v>7074</v>
      </c>
      <c r="B4564" s="517" t="s">
        <v>7014</v>
      </c>
      <c r="C4564" s="518">
        <v>0</v>
      </c>
    </row>
    <row r="4565" spans="1:3" x14ac:dyDescent="0.2">
      <c r="A4565" s="514" t="s">
        <v>7075</v>
      </c>
      <c r="B4565" s="517" t="s">
        <v>7014</v>
      </c>
      <c r="C4565" s="518">
        <v>0</v>
      </c>
    </row>
    <row r="4566" spans="1:3" x14ac:dyDescent="0.2">
      <c r="A4566" s="514" t="s">
        <v>7076</v>
      </c>
      <c r="B4566" s="517" t="s">
        <v>7014</v>
      </c>
      <c r="C4566" s="518">
        <v>0</v>
      </c>
    </row>
    <row r="4567" spans="1:3" x14ac:dyDescent="0.2">
      <c r="A4567" s="514" t="s">
        <v>7077</v>
      </c>
      <c r="B4567" s="517" t="s">
        <v>7014</v>
      </c>
      <c r="C4567" s="518">
        <v>0</v>
      </c>
    </row>
    <row r="4568" spans="1:3" x14ac:dyDescent="0.2">
      <c r="A4568" s="514" t="s">
        <v>7078</v>
      </c>
      <c r="B4568" s="517" t="s">
        <v>7014</v>
      </c>
      <c r="C4568" s="518">
        <v>0</v>
      </c>
    </row>
    <row r="4569" spans="1:3" x14ac:dyDescent="0.2">
      <c r="A4569" s="514" t="s">
        <v>7079</v>
      </c>
      <c r="B4569" s="517" t="s">
        <v>7014</v>
      </c>
      <c r="C4569" s="518">
        <v>0</v>
      </c>
    </row>
    <row r="4570" spans="1:3" x14ac:dyDescent="0.2">
      <c r="A4570" s="514" t="s">
        <v>7080</v>
      </c>
      <c r="B4570" s="517" t="s">
        <v>7014</v>
      </c>
      <c r="C4570" s="518">
        <v>0</v>
      </c>
    </row>
    <row r="4571" spans="1:3" x14ac:dyDescent="0.2">
      <c r="A4571" s="514" t="s">
        <v>7081</v>
      </c>
      <c r="B4571" s="517" t="s">
        <v>7014</v>
      </c>
      <c r="C4571" s="518">
        <v>0</v>
      </c>
    </row>
    <row r="4572" spans="1:3" x14ac:dyDescent="0.2">
      <c r="A4572" s="514" t="s">
        <v>7082</v>
      </c>
      <c r="B4572" s="517" t="s">
        <v>5807</v>
      </c>
      <c r="C4572" s="518">
        <v>0</v>
      </c>
    </row>
    <row r="4573" spans="1:3" x14ac:dyDescent="0.2">
      <c r="A4573" s="514" t="s">
        <v>7083</v>
      </c>
      <c r="B4573" s="517" t="s">
        <v>5807</v>
      </c>
      <c r="C4573" s="518">
        <v>0</v>
      </c>
    </row>
    <row r="4574" spans="1:3" x14ac:dyDescent="0.2">
      <c r="A4574" s="514" t="s">
        <v>7084</v>
      </c>
      <c r="B4574" s="517" t="s">
        <v>5807</v>
      </c>
      <c r="C4574" s="518">
        <v>0</v>
      </c>
    </row>
    <row r="4575" spans="1:3" x14ac:dyDescent="0.2">
      <c r="A4575" s="514" t="s">
        <v>7085</v>
      </c>
      <c r="B4575" s="517" t="s">
        <v>5807</v>
      </c>
      <c r="C4575" s="518">
        <v>0</v>
      </c>
    </row>
    <row r="4576" spans="1:3" x14ac:dyDescent="0.2">
      <c r="A4576" s="514" t="s">
        <v>7086</v>
      </c>
      <c r="B4576" s="517" t="s">
        <v>5807</v>
      </c>
      <c r="C4576" s="518">
        <v>0</v>
      </c>
    </row>
    <row r="4577" spans="1:3" x14ac:dyDescent="0.2">
      <c r="A4577" s="514" t="s">
        <v>7087</v>
      </c>
      <c r="B4577" s="517" t="s">
        <v>5807</v>
      </c>
      <c r="C4577" s="518">
        <v>0</v>
      </c>
    </row>
    <row r="4578" spans="1:3" x14ac:dyDescent="0.2">
      <c r="A4578" s="514" t="s">
        <v>7088</v>
      </c>
      <c r="B4578" s="517" t="s">
        <v>5807</v>
      </c>
      <c r="C4578" s="518">
        <v>0</v>
      </c>
    </row>
    <row r="4579" spans="1:3" x14ac:dyDescent="0.2">
      <c r="A4579" s="514" t="s">
        <v>7089</v>
      </c>
      <c r="B4579" s="517" t="s">
        <v>5807</v>
      </c>
      <c r="C4579" s="518">
        <v>0</v>
      </c>
    </row>
    <row r="4580" spans="1:3" x14ac:dyDescent="0.2">
      <c r="A4580" s="514" t="s">
        <v>7090</v>
      </c>
      <c r="B4580" s="517" t="s">
        <v>5807</v>
      </c>
      <c r="C4580" s="518">
        <v>0</v>
      </c>
    </row>
    <row r="4581" spans="1:3" x14ac:dyDescent="0.2">
      <c r="A4581" s="514" t="s">
        <v>7091</v>
      </c>
      <c r="B4581" s="517" t="s">
        <v>5807</v>
      </c>
      <c r="C4581" s="518">
        <v>0</v>
      </c>
    </row>
    <row r="4582" spans="1:3" x14ac:dyDescent="0.2">
      <c r="A4582" s="514" t="s">
        <v>7092</v>
      </c>
      <c r="B4582" s="517" t="s">
        <v>5807</v>
      </c>
      <c r="C4582" s="518">
        <v>0</v>
      </c>
    </row>
    <row r="4583" spans="1:3" x14ac:dyDescent="0.2">
      <c r="A4583" s="514" t="s">
        <v>7093</v>
      </c>
      <c r="B4583" s="517" t="s">
        <v>5807</v>
      </c>
      <c r="C4583" s="518">
        <v>0</v>
      </c>
    </row>
    <row r="4584" spans="1:3" x14ac:dyDescent="0.2">
      <c r="A4584" s="514" t="s">
        <v>7094</v>
      </c>
      <c r="B4584" s="517" t="s">
        <v>5807</v>
      </c>
      <c r="C4584" s="518">
        <v>0</v>
      </c>
    </row>
    <row r="4585" spans="1:3" x14ac:dyDescent="0.2">
      <c r="A4585" s="514" t="s">
        <v>7095</v>
      </c>
      <c r="B4585" s="517" t="s">
        <v>5807</v>
      </c>
      <c r="C4585" s="518">
        <v>0</v>
      </c>
    </row>
    <row r="4586" spans="1:3" x14ac:dyDescent="0.2">
      <c r="A4586" s="514" t="s">
        <v>7096</v>
      </c>
      <c r="B4586" s="517" t="s">
        <v>5807</v>
      </c>
      <c r="C4586" s="518">
        <v>0</v>
      </c>
    </row>
    <row r="4587" spans="1:3" x14ac:dyDescent="0.2">
      <c r="A4587" s="514" t="s">
        <v>7097</v>
      </c>
      <c r="B4587" s="517" t="s">
        <v>5807</v>
      </c>
      <c r="C4587" s="518">
        <v>0</v>
      </c>
    </row>
    <row r="4588" spans="1:3" x14ac:dyDescent="0.2">
      <c r="A4588" s="514" t="s">
        <v>7098</v>
      </c>
      <c r="B4588" s="517" t="s">
        <v>5807</v>
      </c>
      <c r="C4588" s="518">
        <v>0</v>
      </c>
    </row>
    <row r="4589" spans="1:3" x14ac:dyDescent="0.2">
      <c r="A4589" s="514" t="s">
        <v>7099</v>
      </c>
      <c r="B4589" s="517" t="s">
        <v>5807</v>
      </c>
      <c r="C4589" s="518">
        <v>0</v>
      </c>
    </row>
    <row r="4590" spans="1:3" x14ac:dyDescent="0.2">
      <c r="A4590" s="514" t="s">
        <v>7100</v>
      </c>
      <c r="B4590" s="517" t="s">
        <v>5807</v>
      </c>
      <c r="C4590" s="518">
        <v>0</v>
      </c>
    </row>
    <row r="4591" spans="1:3" x14ac:dyDescent="0.2">
      <c r="A4591" s="514" t="s">
        <v>7101</v>
      </c>
      <c r="B4591" s="517" t="s">
        <v>5807</v>
      </c>
      <c r="C4591" s="518">
        <v>0</v>
      </c>
    </row>
    <row r="4592" spans="1:3" x14ac:dyDescent="0.2">
      <c r="A4592" s="514" t="s">
        <v>7102</v>
      </c>
      <c r="B4592" s="517" t="s">
        <v>5807</v>
      </c>
      <c r="C4592" s="518">
        <v>0</v>
      </c>
    </row>
    <row r="4593" spans="1:3" x14ac:dyDescent="0.2">
      <c r="A4593" s="514" t="s">
        <v>7103</v>
      </c>
      <c r="B4593" s="517" t="s">
        <v>7104</v>
      </c>
      <c r="C4593" s="518">
        <v>0</v>
      </c>
    </row>
    <row r="4594" spans="1:3" x14ac:dyDescent="0.2">
      <c r="A4594" s="514" t="s">
        <v>7105</v>
      </c>
      <c r="B4594" s="517" t="s">
        <v>7104</v>
      </c>
      <c r="C4594" s="518">
        <v>0</v>
      </c>
    </row>
    <row r="4595" spans="1:3" x14ac:dyDescent="0.2">
      <c r="A4595" s="514" t="s">
        <v>7106</v>
      </c>
      <c r="B4595" s="517" t="s">
        <v>7104</v>
      </c>
      <c r="C4595" s="518">
        <v>0</v>
      </c>
    </row>
    <row r="4596" spans="1:3" x14ac:dyDescent="0.2">
      <c r="A4596" s="514" t="s">
        <v>7107</v>
      </c>
      <c r="B4596" s="517" t="s">
        <v>7108</v>
      </c>
      <c r="C4596" s="518">
        <v>0</v>
      </c>
    </row>
    <row r="4597" spans="1:3" x14ac:dyDescent="0.2">
      <c r="A4597" s="514" t="s">
        <v>7109</v>
      </c>
      <c r="B4597" s="517" t="s">
        <v>5353</v>
      </c>
      <c r="C4597" s="518">
        <v>0</v>
      </c>
    </row>
    <row r="4598" spans="1:3" x14ac:dyDescent="0.2">
      <c r="A4598" s="514" t="s">
        <v>7110</v>
      </c>
      <c r="B4598" s="517" t="s">
        <v>5353</v>
      </c>
      <c r="C4598" s="518">
        <v>0</v>
      </c>
    </row>
    <row r="4599" spans="1:3" x14ac:dyDescent="0.2">
      <c r="A4599" s="514" t="s">
        <v>7111</v>
      </c>
      <c r="B4599" s="517" t="s">
        <v>5353</v>
      </c>
      <c r="C4599" s="518">
        <v>0</v>
      </c>
    </row>
    <row r="4600" spans="1:3" x14ac:dyDescent="0.2">
      <c r="A4600" s="514" t="s">
        <v>7112</v>
      </c>
      <c r="B4600" s="517" t="s">
        <v>5353</v>
      </c>
      <c r="C4600" s="518">
        <v>0</v>
      </c>
    </row>
    <row r="4601" spans="1:3" x14ac:dyDescent="0.2">
      <c r="A4601" s="514" t="s">
        <v>7113</v>
      </c>
      <c r="B4601" s="517" t="s">
        <v>5353</v>
      </c>
      <c r="C4601" s="518">
        <v>0</v>
      </c>
    </row>
    <row r="4602" spans="1:3" x14ac:dyDescent="0.2">
      <c r="A4602" s="514" t="s">
        <v>7114</v>
      </c>
      <c r="B4602" s="517" t="s">
        <v>5353</v>
      </c>
      <c r="C4602" s="518">
        <v>0</v>
      </c>
    </row>
    <row r="4603" spans="1:3" x14ac:dyDescent="0.2">
      <c r="A4603" s="514" t="s">
        <v>7115</v>
      </c>
      <c r="B4603" s="517" t="s">
        <v>5807</v>
      </c>
      <c r="C4603" s="518">
        <v>0</v>
      </c>
    </row>
    <row r="4604" spans="1:3" x14ac:dyDescent="0.2">
      <c r="A4604" s="514" t="s">
        <v>7116</v>
      </c>
      <c r="B4604" s="517" t="s">
        <v>5807</v>
      </c>
      <c r="C4604" s="518">
        <v>0</v>
      </c>
    </row>
    <row r="4605" spans="1:3" x14ac:dyDescent="0.2">
      <c r="A4605" s="514" t="s">
        <v>7117</v>
      </c>
      <c r="B4605" s="517" t="s">
        <v>5807</v>
      </c>
      <c r="C4605" s="518">
        <v>0</v>
      </c>
    </row>
    <row r="4606" spans="1:3" x14ac:dyDescent="0.2">
      <c r="A4606" s="514" t="s">
        <v>7118</v>
      </c>
      <c r="B4606" s="517" t="s">
        <v>5807</v>
      </c>
      <c r="C4606" s="518">
        <v>0</v>
      </c>
    </row>
    <row r="4607" spans="1:3" x14ac:dyDescent="0.2">
      <c r="A4607" s="514" t="s">
        <v>7119</v>
      </c>
      <c r="B4607" s="517" t="s">
        <v>5807</v>
      </c>
      <c r="C4607" s="518">
        <v>0</v>
      </c>
    </row>
    <row r="4608" spans="1:3" x14ac:dyDescent="0.2">
      <c r="A4608" s="514" t="s">
        <v>7120</v>
      </c>
      <c r="B4608" s="517" t="s">
        <v>5807</v>
      </c>
      <c r="C4608" s="518">
        <v>0</v>
      </c>
    </row>
    <row r="4609" spans="1:3" x14ac:dyDescent="0.2">
      <c r="A4609" s="514" t="s">
        <v>7121</v>
      </c>
      <c r="B4609" s="517" t="s">
        <v>5807</v>
      </c>
      <c r="C4609" s="518">
        <v>0</v>
      </c>
    </row>
    <row r="4610" spans="1:3" x14ac:dyDescent="0.2">
      <c r="A4610" s="514" t="s">
        <v>7122</v>
      </c>
      <c r="B4610" s="517" t="s">
        <v>5807</v>
      </c>
      <c r="C4610" s="518">
        <v>0</v>
      </c>
    </row>
    <row r="4611" spans="1:3" x14ac:dyDescent="0.2">
      <c r="A4611" s="514" t="s">
        <v>7123</v>
      </c>
      <c r="B4611" s="517" t="s">
        <v>5807</v>
      </c>
      <c r="C4611" s="518">
        <v>0</v>
      </c>
    </row>
    <row r="4612" spans="1:3" x14ac:dyDescent="0.2">
      <c r="A4612" s="514" t="s">
        <v>7124</v>
      </c>
      <c r="B4612" s="517" t="s">
        <v>5807</v>
      </c>
      <c r="C4612" s="518">
        <v>0</v>
      </c>
    </row>
    <row r="4613" spans="1:3" x14ac:dyDescent="0.2">
      <c r="A4613" s="514" t="s">
        <v>7125</v>
      </c>
      <c r="B4613" s="517" t="s">
        <v>5807</v>
      </c>
      <c r="C4613" s="518">
        <v>0</v>
      </c>
    </row>
    <row r="4614" spans="1:3" x14ac:dyDescent="0.2">
      <c r="A4614" s="514" t="s">
        <v>7126</v>
      </c>
      <c r="B4614" s="517" t="s">
        <v>5807</v>
      </c>
      <c r="C4614" s="518">
        <v>0</v>
      </c>
    </row>
    <row r="4615" spans="1:3" x14ac:dyDescent="0.2">
      <c r="A4615" s="514" t="s">
        <v>7127</v>
      </c>
      <c r="B4615" s="517" t="s">
        <v>5807</v>
      </c>
      <c r="C4615" s="518">
        <v>0</v>
      </c>
    </row>
    <row r="4616" spans="1:3" x14ac:dyDescent="0.2">
      <c r="A4616" s="514" t="s">
        <v>7128</v>
      </c>
      <c r="B4616" s="517" t="s">
        <v>5807</v>
      </c>
      <c r="C4616" s="518">
        <v>0</v>
      </c>
    </row>
    <row r="4617" spans="1:3" x14ac:dyDescent="0.2">
      <c r="A4617" s="514" t="s">
        <v>7129</v>
      </c>
      <c r="B4617" s="517" t="s">
        <v>5807</v>
      </c>
      <c r="C4617" s="518">
        <v>0</v>
      </c>
    </row>
    <row r="4618" spans="1:3" x14ac:dyDescent="0.2">
      <c r="A4618" s="514" t="s">
        <v>7130</v>
      </c>
      <c r="B4618" s="517" t="s">
        <v>5807</v>
      </c>
      <c r="C4618" s="518">
        <v>0</v>
      </c>
    </row>
    <row r="4619" spans="1:3" x14ac:dyDescent="0.2">
      <c r="A4619" s="514" t="s">
        <v>7131</v>
      </c>
      <c r="B4619" s="517" t="s">
        <v>5807</v>
      </c>
      <c r="C4619" s="518">
        <v>0</v>
      </c>
    </row>
    <row r="4620" spans="1:3" x14ac:dyDescent="0.2">
      <c r="A4620" s="514" t="s">
        <v>7132</v>
      </c>
      <c r="B4620" s="517" t="s">
        <v>5807</v>
      </c>
      <c r="C4620" s="518">
        <v>0</v>
      </c>
    </row>
    <row r="4621" spans="1:3" x14ac:dyDescent="0.2">
      <c r="A4621" s="514" t="s">
        <v>7133</v>
      </c>
      <c r="B4621" s="517" t="s">
        <v>5807</v>
      </c>
      <c r="C4621" s="518">
        <v>0</v>
      </c>
    </row>
    <row r="4622" spans="1:3" x14ac:dyDescent="0.2">
      <c r="A4622" s="514" t="s">
        <v>7134</v>
      </c>
      <c r="B4622" s="517" t="s">
        <v>5807</v>
      </c>
      <c r="C4622" s="518">
        <v>0</v>
      </c>
    </row>
    <row r="4623" spans="1:3" x14ac:dyDescent="0.2">
      <c r="A4623" s="514" t="s">
        <v>7135</v>
      </c>
      <c r="B4623" s="517" t="s">
        <v>5807</v>
      </c>
      <c r="C4623" s="518">
        <v>0</v>
      </c>
    </row>
    <row r="4624" spans="1:3" x14ac:dyDescent="0.2">
      <c r="A4624" s="514" t="s">
        <v>7136</v>
      </c>
      <c r="B4624" s="517" t="s">
        <v>5807</v>
      </c>
      <c r="C4624" s="518">
        <v>0</v>
      </c>
    </row>
    <row r="4625" spans="1:3" x14ac:dyDescent="0.2">
      <c r="A4625" s="514" t="s">
        <v>7137</v>
      </c>
      <c r="B4625" s="517" t="s">
        <v>5807</v>
      </c>
      <c r="C4625" s="518">
        <v>0</v>
      </c>
    </row>
    <row r="4626" spans="1:3" x14ac:dyDescent="0.2">
      <c r="A4626" s="514" t="s">
        <v>7138</v>
      </c>
      <c r="B4626" s="517" t="s">
        <v>5807</v>
      </c>
      <c r="C4626" s="518">
        <v>0</v>
      </c>
    </row>
    <row r="4627" spans="1:3" x14ac:dyDescent="0.2">
      <c r="A4627" s="514" t="s">
        <v>7139</v>
      </c>
      <c r="B4627" s="517" t="s">
        <v>5807</v>
      </c>
      <c r="C4627" s="518">
        <v>0</v>
      </c>
    </row>
    <row r="4628" spans="1:3" x14ac:dyDescent="0.2">
      <c r="A4628" s="514" t="s">
        <v>7140</v>
      </c>
      <c r="B4628" s="517" t="s">
        <v>5807</v>
      </c>
      <c r="C4628" s="518">
        <v>0</v>
      </c>
    </row>
    <row r="4629" spans="1:3" x14ac:dyDescent="0.2">
      <c r="A4629" s="514" t="s">
        <v>7141</v>
      </c>
      <c r="B4629" s="517" t="s">
        <v>5807</v>
      </c>
      <c r="C4629" s="518">
        <v>0</v>
      </c>
    </row>
    <row r="4630" spans="1:3" x14ac:dyDescent="0.2">
      <c r="A4630" s="514" t="s">
        <v>7142</v>
      </c>
      <c r="B4630" s="517" t="s">
        <v>5807</v>
      </c>
      <c r="C4630" s="518">
        <v>0</v>
      </c>
    </row>
    <row r="4631" spans="1:3" x14ac:dyDescent="0.2">
      <c r="A4631" s="514" t="s">
        <v>7143</v>
      </c>
      <c r="B4631" s="517" t="s">
        <v>5807</v>
      </c>
      <c r="C4631" s="518">
        <v>0</v>
      </c>
    </row>
    <row r="4632" spans="1:3" x14ac:dyDescent="0.2">
      <c r="A4632" s="514" t="s">
        <v>7144</v>
      </c>
      <c r="B4632" s="517" t="s">
        <v>5807</v>
      </c>
      <c r="C4632" s="518">
        <v>0</v>
      </c>
    </row>
    <row r="4633" spans="1:3" x14ac:dyDescent="0.2">
      <c r="A4633" s="514" t="s">
        <v>7145</v>
      </c>
      <c r="B4633" s="517" t="s">
        <v>1940</v>
      </c>
      <c r="C4633" s="518">
        <v>0</v>
      </c>
    </row>
    <row r="4634" spans="1:3" x14ac:dyDescent="0.2">
      <c r="A4634" s="514" t="s">
        <v>7146</v>
      </c>
      <c r="B4634" s="517" t="s">
        <v>1949</v>
      </c>
      <c r="C4634" s="518">
        <v>0</v>
      </c>
    </row>
    <row r="4635" spans="1:3" x14ac:dyDescent="0.2">
      <c r="A4635" s="514" t="s">
        <v>7147</v>
      </c>
      <c r="B4635" s="517" t="s">
        <v>1949</v>
      </c>
      <c r="C4635" s="518">
        <v>0</v>
      </c>
    </row>
    <row r="4636" spans="1:3" x14ac:dyDescent="0.2">
      <c r="A4636" s="514" t="s">
        <v>7148</v>
      </c>
      <c r="B4636" s="517" t="s">
        <v>1949</v>
      </c>
      <c r="C4636" s="518">
        <v>0</v>
      </c>
    </row>
    <row r="4637" spans="1:3" x14ac:dyDescent="0.2">
      <c r="A4637" s="514" t="s">
        <v>7149</v>
      </c>
      <c r="B4637" s="517" t="s">
        <v>1949</v>
      </c>
      <c r="C4637" s="518">
        <v>0</v>
      </c>
    </row>
    <row r="4638" spans="1:3" x14ac:dyDescent="0.2">
      <c r="A4638" s="514" t="s">
        <v>7150</v>
      </c>
      <c r="B4638" s="517" t="s">
        <v>1949</v>
      </c>
      <c r="C4638" s="518">
        <v>0</v>
      </c>
    </row>
    <row r="4639" spans="1:3" x14ac:dyDescent="0.2">
      <c r="A4639" s="514" t="s">
        <v>7151</v>
      </c>
      <c r="B4639" s="517" t="s">
        <v>1949</v>
      </c>
      <c r="C4639" s="518">
        <v>0</v>
      </c>
    </row>
    <row r="4640" spans="1:3" x14ac:dyDescent="0.2">
      <c r="A4640" s="514" t="s">
        <v>7152</v>
      </c>
      <c r="B4640" s="517" t="s">
        <v>1949</v>
      </c>
      <c r="C4640" s="518">
        <v>0</v>
      </c>
    </row>
    <row r="4641" spans="1:3" x14ac:dyDescent="0.2">
      <c r="A4641" s="514" t="s">
        <v>7153</v>
      </c>
      <c r="B4641" s="517" t="s">
        <v>1949</v>
      </c>
      <c r="C4641" s="518">
        <v>0</v>
      </c>
    </row>
    <row r="4642" spans="1:3" x14ac:dyDescent="0.2">
      <c r="A4642" s="514" t="s">
        <v>7154</v>
      </c>
      <c r="B4642" s="517" t="s">
        <v>1949</v>
      </c>
      <c r="C4642" s="518">
        <v>0</v>
      </c>
    </row>
    <row r="4643" spans="1:3" x14ac:dyDescent="0.2">
      <c r="A4643" s="514" t="s">
        <v>7155</v>
      </c>
      <c r="B4643" s="517" t="s">
        <v>1949</v>
      </c>
      <c r="C4643" s="518">
        <v>0</v>
      </c>
    </row>
    <row r="4644" spans="1:3" x14ac:dyDescent="0.2">
      <c r="A4644" s="514" t="s">
        <v>7156</v>
      </c>
      <c r="B4644" s="517" t="s">
        <v>1949</v>
      </c>
      <c r="C4644" s="518">
        <v>0</v>
      </c>
    </row>
    <row r="4645" spans="1:3" x14ac:dyDescent="0.2">
      <c r="A4645" s="514" t="s">
        <v>7157</v>
      </c>
      <c r="B4645" s="517" t="s">
        <v>7055</v>
      </c>
      <c r="C4645" s="518">
        <v>0</v>
      </c>
    </row>
    <row r="4646" spans="1:3" x14ac:dyDescent="0.2">
      <c r="A4646" s="514" t="s">
        <v>7158</v>
      </c>
      <c r="B4646" s="517" t="s">
        <v>7159</v>
      </c>
      <c r="C4646" s="518">
        <v>0</v>
      </c>
    </row>
    <row r="4647" spans="1:3" x14ac:dyDescent="0.2">
      <c r="A4647" s="514" t="s">
        <v>7160</v>
      </c>
      <c r="B4647" s="517" t="s">
        <v>5464</v>
      </c>
      <c r="C4647" s="518">
        <v>0</v>
      </c>
    </row>
    <row r="4648" spans="1:3" x14ac:dyDescent="0.2">
      <c r="A4648" s="514" t="s">
        <v>7161</v>
      </c>
      <c r="B4648" s="517" t="s">
        <v>1957</v>
      </c>
      <c r="C4648" s="518">
        <v>0</v>
      </c>
    </row>
    <row r="4649" spans="1:3" x14ac:dyDescent="0.2">
      <c r="A4649" s="514" t="s">
        <v>7162</v>
      </c>
      <c r="B4649" s="517" t="s">
        <v>1957</v>
      </c>
      <c r="C4649" s="518">
        <v>0</v>
      </c>
    </row>
    <row r="4650" spans="1:3" x14ac:dyDescent="0.2">
      <c r="A4650" s="514" t="s">
        <v>7163</v>
      </c>
      <c r="B4650" s="517" t="s">
        <v>1957</v>
      </c>
      <c r="C4650" s="518">
        <v>0</v>
      </c>
    </row>
    <row r="4651" spans="1:3" x14ac:dyDescent="0.2">
      <c r="A4651" s="514" t="s">
        <v>7164</v>
      </c>
      <c r="B4651" s="517" t="s">
        <v>1957</v>
      </c>
      <c r="C4651" s="518">
        <v>0</v>
      </c>
    </row>
    <row r="4652" spans="1:3" x14ac:dyDescent="0.2">
      <c r="A4652" s="514" t="s">
        <v>7165</v>
      </c>
      <c r="B4652" s="517" t="s">
        <v>1957</v>
      </c>
      <c r="C4652" s="518">
        <v>0</v>
      </c>
    </row>
    <row r="4653" spans="1:3" x14ac:dyDescent="0.2">
      <c r="A4653" s="514" t="s">
        <v>7166</v>
      </c>
      <c r="B4653" s="517" t="s">
        <v>1957</v>
      </c>
      <c r="C4653" s="518">
        <v>0</v>
      </c>
    </row>
    <row r="4654" spans="1:3" x14ac:dyDescent="0.2">
      <c r="A4654" s="514" t="s">
        <v>7167</v>
      </c>
      <c r="B4654" s="517" t="s">
        <v>1957</v>
      </c>
      <c r="C4654" s="518">
        <v>0</v>
      </c>
    </row>
    <row r="4655" spans="1:3" x14ac:dyDescent="0.2">
      <c r="A4655" s="514" t="s">
        <v>7168</v>
      </c>
      <c r="B4655" s="517" t="s">
        <v>1957</v>
      </c>
      <c r="C4655" s="518">
        <v>0</v>
      </c>
    </row>
    <row r="4656" spans="1:3" x14ac:dyDescent="0.2">
      <c r="A4656" s="514" t="s">
        <v>7169</v>
      </c>
      <c r="B4656" s="517" t="s">
        <v>7053</v>
      </c>
      <c r="C4656" s="518">
        <v>0</v>
      </c>
    </row>
    <row r="4657" spans="1:3" x14ac:dyDescent="0.2">
      <c r="A4657" s="514" t="s">
        <v>7170</v>
      </c>
      <c r="B4657" s="517" t="s">
        <v>7053</v>
      </c>
      <c r="C4657" s="518">
        <v>0</v>
      </c>
    </row>
    <row r="4658" spans="1:3" x14ac:dyDescent="0.2">
      <c r="A4658" s="514" t="s">
        <v>7171</v>
      </c>
      <c r="B4658" s="517" t="s">
        <v>7053</v>
      </c>
      <c r="C4658" s="518">
        <v>0</v>
      </c>
    </row>
    <row r="4659" spans="1:3" x14ac:dyDescent="0.2">
      <c r="A4659" s="514" t="s">
        <v>7172</v>
      </c>
      <c r="B4659" s="517" t="s">
        <v>7053</v>
      </c>
      <c r="C4659" s="518">
        <v>0</v>
      </c>
    </row>
    <row r="4660" spans="1:3" x14ac:dyDescent="0.2">
      <c r="A4660" s="514" t="s">
        <v>7173</v>
      </c>
      <c r="B4660" s="517" t="s">
        <v>7053</v>
      </c>
      <c r="C4660" s="518">
        <v>0</v>
      </c>
    </row>
    <row r="4661" spans="1:3" x14ac:dyDescent="0.2">
      <c r="A4661" s="514" t="s">
        <v>7174</v>
      </c>
      <c r="B4661" s="517" t="s">
        <v>7053</v>
      </c>
      <c r="C4661" s="518">
        <v>0</v>
      </c>
    </row>
    <row r="4662" spans="1:3" x14ac:dyDescent="0.2">
      <c r="A4662" s="514" t="s">
        <v>7175</v>
      </c>
      <c r="B4662" s="517" t="s">
        <v>7053</v>
      </c>
      <c r="C4662" s="518">
        <v>0</v>
      </c>
    </row>
    <row r="4663" spans="1:3" x14ac:dyDescent="0.2">
      <c r="A4663" s="514" t="s">
        <v>7176</v>
      </c>
      <c r="B4663" s="517" t="s">
        <v>7053</v>
      </c>
      <c r="C4663" s="518">
        <v>0</v>
      </c>
    </row>
    <row r="4664" spans="1:3" x14ac:dyDescent="0.2">
      <c r="A4664" s="514" t="s">
        <v>7177</v>
      </c>
      <c r="B4664" s="517" t="s">
        <v>1949</v>
      </c>
      <c r="C4664" s="518">
        <v>0</v>
      </c>
    </row>
    <row r="4665" spans="1:3" x14ac:dyDescent="0.2">
      <c r="A4665" s="514" t="s">
        <v>7178</v>
      </c>
      <c r="B4665" s="517" t="s">
        <v>1949</v>
      </c>
      <c r="C4665" s="518">
        <v>0</v>
      </c>
    </row>
    <row r="4666" spans="1:3" x14ac:dyDescent="0.2">
      <c r="A4666" s="514" t="s">
        <v>7179</v>
      </c>
      <c r="B4666" s="517" t="s">
        <v>1949</v>
      </c>
      <c r="C4666" s="518">
        <v>0</v>
      </c>
    </row>
    <row r="4667" spans="1:3" x14ac:dyDescent="0.2">
      <c r="A4667" s="514" t="s">
        <v>7180</v>
      </c>
      <c r="B4667" s="517" t="s">
        <v>1949</v>
      </c>
      <c r="C4667" s="518">
        <v>0</v>
      </c>
    </row>
    <row r="4668" spans="1:3" x14ac:dyDescent="0.2">
      <c r="A4668" s="514" t="s">
        <v>7181</v>
      </c>
      <c r="B4668" s="517" t="s">
        <v>1949</v>
      </c>
      <c r="C4668" s="518">
        <v>0</v>
      </c>
    </row>
    <row r="4669" spans="1:3" x14ac:dyDescent="0.2">
      <c r="A4669" s="514" t="s">
        <v>7182</v>
      </c>
      <c r="B4669" s="517" t="s">
        <v>1949</v>
      </c>
      <c r="C4669" s="518">
        <v>0</v>
      </c>
    </row>
    <row r="4670" spans="1:3" x14ac:dyDescent="0.2">
      <c r="A4670" s="514" t="s">
        <v>7183</v>
      </c>
      <c r="B4670" s="517" t="s">
        <v>1949</v>
      </c>
      <c r="C4670" s="518">
        <v>0</v>
      </c>
    </row>
    <row r="4671" spans="1:3" x14ac:dyDescent="0.2">
      <c r="A4671" s="514" t="s">
        <v>7184</v>
      </c>
      <c r="B4671" s="517" t="s">
        <v>1949</v>
      </c>
      <c r="C4671" s="518">
        <v>0</v>
      </c>
    </row>
    <row r="4672" spans="1:3" x14ac:dyDescent="0.2">
      <c r="A4672" s="514" t="s">
        <v>7185</v>
      </c>
      <c r="B4672" s="517" t="s">
        <v>1949</v>
      </c>
      <c r="C4672" s="518">
        <v>0</v>
      </c>
    </row>
    <row r="4673" spans="1:3" x14ac:dyDescent="0.2">
      <c r="A4673" s="514" t="s">
        <v>7186</v>
      </c>
      <c r="B4673" s="517" t="s">
        <v>1949</v>
      </c>
      <c r="C4673" s="518">
        <v>0</v>
      </c>
    </row>
    <row r="4674" spans="1:3" x14ac:dyDescent="0.2">
      <c r="A4674" s="514" t="s">
        <v>7187</v>
      </c>
      <c r="B4674" s="517" t="s">
        <v>2319</v>
      </c>
      <c r="C4674" s="518">
        <v>0</v>
      </c>
    </row>
    <row r="4675" spans="1:3" x14ac:dyDescent="0.2">
      <c r="A4675" s="514" t="s">
        <v>7188</v>
      </c>
      <c r="B4675" s="517" t="s">
        <v>2319</v>
      </c>
      <c r="C4675" s="518">
        <v>0</v>
      </c>
    </row>
    <row r="4676" spans="1:3" x14ac:dyDescent="0.2">
      <c r="A4676" s="514" t="s">
        <v>7189</v>
      </c>
      <c r="B4676" s="517" t="s">
        <v>2319</v>
      </c>
      <c r="C4676" s="518">
        <v>0</v>
      </c>
    </row>
    <row r="4677" spans="1:3" x14ac:dyDescent="0.2">
      <c r="A4677" s="514" t="s">
        <v>7190</v>
      </c>
      <c r="B4677" s="517" t="s">
        <v>2319</v>
      </c>
      <c r="C4677" s="518">
        <v>0</v>
      </c>
    </row>
    <row r="4678" spans="1:3" x14ac:dyDescent="0.2">
      <c r="A4678" s="514" t="s">
        <v>7191</v>
      </c>
      <c r="B4678" s="517" t="s">
        <v>2319</v>
      </c>
      <c r="C4678" s="518">
        <v>0</v>
      </c>
    </row>
    <row r="4679" spans="1:3" x14ac:dyDescent="0.2">
      <c r="A4679" s="514" t="s">
        <v>7192</v>
      </c>
      <c r="B4679" s="517" t="s">
        <v>2319</v>
      </c>
      <c r="C4679" s="518">
        <v>0</v>
      </c>
    </row>
    <row r="4680" spans="1:3" x14ac:dyDescent="0.2">
      <c r="A4680" s="514" t="s">
        <v>7193</v>
      </c>
      <c r="B4680" s="517" t="s">
        <v>2319</v>
      </c>
      <c r="C4680" s="518">
        <v>0</v>
      </c>
    </row>
    <row r="4681" spans="1:3" x14ac:dyDescent="0.2">
      <c r="A4681" s="514" t="s">
        <v>7194</v>
      </c>
      <c r="B4681" s="517" t="s">
        <v>2319</v>
      </c>
      <c r="C4681" s="518">
        <v>0</v>
      </c>
    </row>
    <row r="4682" spans="1:3" x14ac:dyDescent="0.2">
      <c r="A4682" s="514" t="s">
        <v>7195</v>
      </c>
      <c r="B4682" s="517" t="s">
        <v>2319</v>
      </c>
      <c r="C4682" s="518">
        <v>0</v>
      </c>
    </row>
    <row r="4683" spans="1:3" x14ac:dyDescent="0.2">
      <c r="A4683" s="514" t="s">
        <v>7196</v>
      </c>
      <c r="B4683" s="517" t="s">
        <v>2319</v>
      </c>
      <c r="C4683" s="518">
        <v>0</v>
      </c>
    </row>
    <row r="4684" spans="1:3" x14ac:dyDescent="0.2">
      <c r="A4684" s="514" t="s">
        <v>7197</v>
      </c>
      <c r="B4684" s="517" t="s">
        <v>1970</v>
      </c>
      <c r="C4684" s="518">
        <v>0</v>
      </c>
    </row>
    <row r="4685" spans="1:3" x14ac:dyDescent="0.2">
      <c r="A4685" s="514" t="s">
        <v>7198</v>
      </c>
      <c r="B4685" s="517" t="s">
        <v>1970</v>
      </c>
      <c r="C4685" s="518">
        <v>0</v>
      </c>
    </row>
    <row r="4686" spans="1:3" x14ac:dyDescent="0.2">
      <c r="A4686" s="514" t="s">
        <v>7199</v>
      </c>
      <c r="B4686" s="517" t="s">
        <v>1970</v>
      </c>
      <c r="C4686" s="518">
        <v>0</v>
      </c>
    </row>
    <row r="4687" spans="1:3" x14ac:dyDescent="0.2">
      <c r="A4687" s="514" t="s">
        <v>7200</v>
      </c>
      <c r="B4687" s="517" t="s">
        <v>1970</v>
      </c>
      <c r="C4687" s="518">
        <v>0</v>
      </c>
    </row>
    <row r="4688" spans="1:3" x14ac:dyDescent="0.2">
      <c r="A4688" s="514" t="s">
        <v>7201</v>
      </c>
      <c r="B4688" s="517" t="s">
        <v>7202</v>
      </c>
      <c r="C4688" s="518">
        <v>0</v>
      </c>
    </row>
    <row r="4689" spans="1:3" x14ac:dyDescent="0.2">
      <c r="A4689" s="514" t="s">
        <v>7203</v>
      </c>
      <c r="B4689" s="517" t="s">
        <v>7204</v>
      </c>
      <c r="C4689" s="518">
        <v>0</v>
      </c>
    </row>
    <row r="4690" spans="1:3" x14ac:dyDescent="0.2">
      <c r="A4690" s="514" t="s">
        <v>7205</v>
      </c>
      <c r="B4690" s="517" t="s">
        <v>5445</v>
      </c>
      <c r="C4690" s="518">
        <v>0</v>
      </c>
    </row>
    <row r="4691" spans="1:3" x14ac:dyDescent="0.2">
      <c r="A4691" s="514" t="s">
        <v>7206</v>
      </c>
      <c r="B4691" s="517" t="s">
        <v>5445</v>
      </c>
      <c r="C4691" s="518">
        <v>0</v>
      </c>
    </row>
    <row r="4692" spans="1:3" x14ac:dyDescent="0.2">
      <c r="A4692" s="514" t="s">
        <v>7207</v>
      </c>
      <c r="B4692" s="517" t="s">
        <v>5445</v>
      </c>
      <c r="C4692" s="518">
        <v>0</v>
      </c>
    </row>
    <row r="4693" spans="1:3" x14ac:dyDescent="0.2">
      <c r="A4693" s="514" t="s">
        <v>7208</v>
      </c>
      <c r="B4693" s="517" t="s">
        <v>7209</v>
      </c>
      <c r="C4693" s="518">
        <v>0</v>
      </c>
    </row>
    <row r="4694" spans="1:3" x14ac:dyDescent="0.2">
      <c r="A4694" s="514" t="s">
        <v>7210</v>
      </c>
      <c r="B4694" s="517" t="s">
        <v>7204</v>
      </c>
      <c r="C4694" s="518">
        <v>0</v>
      </c>
    </row>
    <row r="4695" spans="1:3" x14ac:dyDescent="0.2">
      <c r="A4695" s="514" t="s">
        <v>7211</v>
      </c>
      <c r="B4695" s="517" t="s">
        <v>7212</v>
      </c>
      <c r="C4695" s="518">
        <v>0</v>
      </c>
    </row>
    <row r="4696" spans="1:3" x14ac:dyDescent="0.2">
      <c r="A4696" s="514" t="s">
        <v>7213</v>
      </c>
      <c r="B4696" s="517" t="s">
        <v>7212</v>
      </c>
      <c r="C4696" s="518">
        <v>0</v>
      </c>
    </row>
    <row r="4697" spans="1:3" x14ac:dyDescent="0.2">
      <c r="A4697" s="514" t="s">
        <v>7214</v>
      </c>
      <c r="B4697" s="517" t="s">
        <v>6136</v>
      </c>
      <c r="C4697" s="518">
        <v>0</v>
      </c>
    </row>
    <row r="4698" spans="1:3" x14ac:dyDescent="0.2">
      <c r="A4698" s="514" t="s">
        <v>7215</v>
      </c>
      <c r="B4698" s="517" t="s">
        <v>6141</v>
      </c>
      <c r="C4698" s="518">
        <v>0</v>
      </c>
    </row>
    <row r="4699" spans="1:3" x14ac:dyDescent="0.2">
      <c r="A4699" s="514" t="s">
        <v>7216</v>
      </c>
      <c r="B4699" s="517" t="s">
        <v>6141</v>
      </c>
      <c r="C4699" s="518">
        <v>0</v>
      </c>
    </row>
    <row r="4700" spans="1:3" x14ac:dyDescent="0.2">
      <c r="A4700" s="514" t="s">
        <v>7217</v>
      </c>
      <c r="B4700" s="517" t="s">
        <v>7218</v>
      </c>
      <c r="C4700" s="518">
        <v>0</v>
      </c>
    </row>
    <row r="4701" spans="1:3" x14ac:dyDescent="0.2">
      <c r="A4701" s="514" t="s">
        <v>7219</v>
      </c>
      <c r="B4701" s="517" t="s">
        <v>7218</v>
      </c>
      <c r="C4701" s="518">
        <v>0</v>
      </c>
    </row>
    <row r="4702" spans="1:3" x14ac:dyDescent="0.2">
      <c r="A4702" s="514" t="s">
        <v>7220</v>
      </c>
      <c r="B4702" s="517" t="s">
        <v>6780</v>
      </c>
      <c r="C4702" s="518">
        <v>0</v>
      </c>
    </row>
    <row r="4703" spans="1:3" x14ac:dyDescent="0.2">
      <c r="A4703" s="514" t="s">
        <v>7221</v>
      </c>
      <c r="B4703" s="517" t="s">
        <v>6780</v>
      </c>
      <c r="C4703" s="518">
        <v>0</v>
      </c>
    </row>
    <row r="4704" spans="1:3" x14ac:dyDescent="0.2">
      <c r="A4704" s="514" t="s">
        <v>7222</v>
      </c>
      <c r="B4704" s="517" t="s">
        <v>6780</v>
      </c>
      <c r="C4704" s="518">
        <v>0</v>
      </c>
    </row>
    <row r="4705" spans="1:3" x14ac:dyDescent="0.2">
      <c r="A4705" s="514" t="s">
        <v>7223</v>
      </c>
      <c r="B4705" s="517" t="s">
        <v>7224</v>
      </c>
      <c r="C4705" s="518">
        <v>0</v>
      </c>
    </row>
    <row r="4706" spans="1:3" x14ac:dyDescent="0.2">
      <c r="A4706" s="514" t="s">
        <v>7225</v>
      </c>
      <c r="B4706" s="517" t="s">
        <v>7224</v>
      </c>
      <c r="C4706" s="518">
        <v>0</v>
      </c>
    </row>
    <row r="4707" spans="1:3" x14ac:dyDescent="0.2">
      <c r="A4707" s="514" t="s">
        <v>7226</v>
      </c>
      <c r="B4707" s="517" t="s">
        <v>7224</v>
      </c>
      <c r="C4707" s="518">
        <v>0</v>
      </c>
    </row>
    <row r="4708" spans="1:3" x14ac:dyDescent="0.2">
      <c r="A4708" s="514" t="s">
        <v>7227</v>
      </c>
      <c r="B4708" s="517" t="s">
        <v>7224</v>
      </c>
      <c r="C4708" s="518">
        <v>0</v>
      </c>
    </row>
    <row r="4709" spans="1:3" x14ac:dyDescent="0.2">
      <c r="A4709" s="514" t="s">
        <v>7228</v>
      </c>
      <c r="B4709" s="517" t="s">
        <v>6874</v>
      </c>
      <c r="C4709" s="518">
        <v>0</v>
      </c>
    </row>
    <row r="4710" spans="1:3" x14ac:dyDescent="0.2">
      <c r="A4710" s="514" t="s">
        <v>7229</v>
      </c>
      <c r="B4710" s="517" t="s">
        <v>5314</v>
      </c>
      <c r="C4710" s="518">
        <v>0</v>
      </c>
    </row>
    <row r="4711" spans="1:3" x14ac:dyDescent="0.2">
      <c r="A4711" s="514" t="s">
        <v>7230</v>
      </c>
      <c r="B4711" s="517" t="s">
        <v>5314</v>
      </c>
      <c r="C4711" s="518">
        <v>0</v>
      </c>
    </row>
    <row r="4712" spans="1:3" x14ac:dyDescent="0.2">
      <c r="A4712" s="514" t="s">
        <v>7231</v>
      </c>
      <c r="B4712" s="517" t="s">
        <v>5314</v>
      </c>
      <c r="C4712" s="518">
        <v>0</v>
      </c>
    </row>
    <row r="4713" spans="1:3" x14ac:dyDescent="0.2">
      <c r="A4713" s="514" t="s">
        <v>7232</v>
      </c>
      <c r="B4713" s="517" t="s">
        <v>5314</v>
      </c>
      <c r="C4713" s="518">
        <v>0</v>
      </c>
    </row>
    <row r="4714" spans="1:3" x14ac:dyDescent="0.2">
      <c r="A4714" s="514" t="s">
        <v>7233</v>
      </c>
      <c r="B4714" s="517" t="s">
        <v>5314</v>
      </c>
      <c r="C4714" s="518">
        <v>0</v>
      </c>
    </row>
    <row r="4715" spans="1:3" x14ac:dyDescent="0.2">
      <c r="A4715" s="514" t="s">
        <v>7234</v>
      </c>
      <c r="B4715" s="517" t="s">
        <v>5314</v>
      </c>
      <c r="C4715" s="518">
        <v>0</v>
      </c>
    </row>
    <row r="4716" spans="1:3" x14ac:dyDescent="0.2">
      <c r="A4716" s="514" t="s">
        <v>7235</v>
      </c>
      <c r="B4716" s="517" t="s">
        <v>5314</v>
      </c>
      <c r="C4716" s="518">
        <v>0</v>
      </c>
    </row>
    <row r="4717" spans="1:3" x14ac:dyDescent="0.2">
      <c r="A4717" s="514" t="s">
        <v>7236</v>
      </c>
      <c r="B4717" s="517" t="s">
        <v>5314</v>
      </c>
      <c r="C4717" s="518">
        <v>0</v>
      </c>
    </row>
    <row r="4718" spans="1:3" x14ac:dyDescent="0.2">
      <c r="A4718" s="514" t="s">
        <v>7237</v>
      </c>
      <c r="B4718" s="517" t="s">
        <v>5314</v>
      </c>
      <c r="C4718" s="518">
        <v>0</v>
      </c>
    </row>
    <row r="4719" spans="1:3" x14ac:dyDescent="0.2">
      <c r="A4719" s="514" t="s">
        <v>7238</v>
      </c>
      <c r="B4719" s="517" t="s">
        <v>5314</v>
      </c>
      <c r="C4719" s="518">
        <v>0</v>
      </c>
    </row>
    <row r="4720" spans="1:3" x14ac:dyDescent="0.2">
      <c r="A4720" s="514" t="s">
        <v>7239</v>
      </c>
      <c r="B4720" s="517" t="s">
        <v>5314</v>
      </c>
      <c r="C4720" s="518">
        <v>0</v>
      </c>
    </row>
    <row r="4721" spans="1:3" x14ac:dyDescent="0.2">
      <c r="A4721" s="514" t="s">
        <v>7240</v>
      </c>
      <c r="B4721" s="517" t="s">
        <v>5314</v>
      </c>
      <c r="C4721" s="518">
        <v>0</v>
      </c>
    </row>
    <row r="4722" spans="1:3" x14ac:dyDescent="0.2">
      <c r="A4722" s="514" t="s">
        <v>7241</v>
      </c>
      <c r="B4722" s="517" t="s">
        <v>7242</v>
      </c>
      <c r="C4722" s="518">
        <v>0</v>
      </c>
    </row>
    <row r="4723" spans="1:3" x14ac:dyDescent="0.2">
      <c r="A4723" s="514" t="s">
        <v>7243</v>
      </c>
      <c r="B4723" s="517" t="s">
        <v>1940</v>
      </c>
      <c r="C4723" s="518">
        <v>0</v>
      </c>
    </row>
    <row r="4724" spans="1:3" x14ac:dyDescent="0.2">
      <c r="A4724" s="514" t="s">
        <v>7244</v>
      </c>
      <c r="B4724" s="517" t="s">
        <v>1940</v>
      </c>
      <c r="C4724" s="518">
        <v>0</v>
      </c>
    </row>
    <row r="4725" spans="1:3" x14ac:dyDescent="0.2">
      <c r="A4725" s="514" t="s">
        <v>7245</v>
      </c>
      <c r="B4725" s="517" t="s">
        <v>7246</v>
      </c>
      <c r="C4725" s="518">
        <v>0</v>
      </c>
    </row>
    <row r="4726" spans="1:3" x14ac:dyDescent="0.2">
      <c r="A4726" s="514" t="s">
        <v>7247</v>
      </c>
      <c r="B4726" s="517" t="s">
        <v>7246</v>
      </c>
      <c r="C4726" s="518">
        <v>0</v>
      </c>
    </row>
    <row r="4727" spans="1:3" x14ac:dyDescent="0.2">
      <c r="A4727" s="514" t="s">
        <v>7248</v>
      </c>
      <c r="B4727" s="517" t="s">
        <v>7246</v>
      </c>
      <c r="C4727" s="518">
        <v>0</v>
      </c>
    </row>
    <row r="4728" spans="1:3" x14ac:dyDescent="0.2">
      <c r="A4728" s="514" t="s">
        <v>7249</v>
      </c>
      <c r="B4728" s="517" t="s">
        <v>7246</v>
      </c>
      <c r="C4728" s="518">
        <v>0</v>
      </c>
    </row>
    <row r="4729" spans="1:3" x14ac:dyDescent="0.2">
      <c r="A4729" s="514" t="s">
        <v>7250</v>
      </c>
      <c r="B4729" s="517" t="s">
        <v>7246</v>
      </c>
      <c r="C4729" s="518">
        <v>0</v>
      </c>
    </row>
    <row r="4730" spans="1:3" x14ac:dyDescent="0.2">
      <c r="A4730" s="514" t="s">
        <v>7251</v>
      </c>
      <c r="B4730" s="517" t="s">
        <v>5916</v>
      </c>
      <c r="C4730" s="518">
        <v>0</v>
      </c>
    </row>
    <row r="4731" spans="1:3" x14ac:dyDescent="0.2">
      <c r="A4731" s="514" t="s">
        <v>7252</v>
      </c>
      <c r="B4731" s="517" t="s">
        <v>5916</v>
      </c>
      <c r="C4731" s="518">
        <v>0</v>
      </c>
    </row>
    <row r="4732" spans="1:3" x14ac:dyDescent="0.2">
      <c r="A4732" s="514" t="s">
        <v>7253</v>
      </c>
      <c r="B4732" s="517" t="s">
        <v>5916</v>
      </c>
      <c r="C4732" s="518">
        <v>0</v>
      </c>
    </row>
    <row r="4733" spans="1:3" x14ac:dyDescent="0.2">
      <c r="A4733" s="514" t="s">
        <v>7254</v>
      </c>
      <c r="B4733" s="517" t="s">
        <v>5916</v>
      </c>
      <c r="C4733" s="518">
        <v>0</v>
      </c>
    </row>
    <row r="4734" spans="1:3" x14ac:dyDescent="0.2">
      <c r="A4734" s="514" t="s">
        <v>7255</v>
      </c>
      <c r="B4734" s="517" t="s">
        <v>5916</v>
      </c>
      <c r="C4734" s="518">
        <v>0</v>
      </c>
    </row>
    <row r="4735" spans="1:3" x14ac:dyDescent="0.2">
      <c r="A4735" s="514" t="s">
        <v>7256</v>
      </c>
      <c r="B4735" s="517" t="s">
        <v>7257</v>
      </c>
      <c r="C4735" s="518">
        <v>0</v>
      </c>
    </row>
    <row r="4736" spans="1:3" x14ac:dyDescent="0.2">
      <c r="A4736" s="514" t="s">
        <v>7258</v>
      </c>
      <c r="B4736" s="517" t="s">
        <v>7259</v>
      </c>
      <c r="C4736" s="518">
        <v>0</v>
      </c>
    </row>
    <row r="4737" spans="1:3" x14ac:dyDescent="0.2">
      <c r="A4737" s="514" t="s">
        <v>7260</v>
      </c>
      <c r="B4737" s="517" t="s">
        <v>7259</v>
      </c>
      <c r="C4737" s="518">
        <v>0</v>
      </c>
    </row>
    <row r="4738" spans="1:3" x14ac:dyDescent="0.2">
      <c r="A4738" s="514" t="s">
        <v>7261</v>
      </c>
      <c r="B4738" s="517" t="s">
        <v>7259</v>
      </c>
      <c r="C4738" s="518">
        <v>0</v>
      </c>
    </row>
    <row r="4739" spans="1:3" x14ac:dyDescent="0.2">
      <c r="A4739" s="514" t="s">
        <v>7262</v>
      </c>
      <c r="B4739" s="517" t="s">
        <v>7259</v>
      </c>
      <c r="C4739" s="518">
        <v>0</v>
      </c>
    </row>
    <row r="4740" spans="1:3" x14ac:dyDescent="0.2">
      <c r="A4740" s="514" t="s">
        <v>7263</v>
      </c>
      <c r="B4740" s="517" t="s">
        <v>6997</v>
      </c>
      <c r="C4740" s="518">
        <v>0</v>
      </c>
    </row>
    <row r="4741" spans="1:3" x14ac:dyDescent="0.2">
      <c r="A4741" s="514" t="s">
        <v>7264</v>
      </c>
      <c r="B4741" s="517" t="s">
        <v>6997</v>
      </c>
      <c r="C4741" s="518">
        <v>0</v>
      </c>
    </row>
    <row r="4742" spans="1:3" x14ac:dyDescent="0.2">
      <c r="A4742" s="514" t="s">
        <v>7265</v>
      </c>
      <c r="B4742" s="517" t="s">
        <v>6997</v>
      </c>
      <c r="C4742" s="518">
        <v>0</v>
      </c>
    </row>
    <row r="4743" spans="1:3" x14ac:dyDescent="0.2">
      <c r="A4743" s="514" t="s">
        <v>7266</v>
      </c>
      <c r="B4743" s="517" t="s">
        <v>6997</v>
      </c>
      <c r="C4743" s="518">
        <v>0</v>
      </c>
    </row>
    <row r="4744" spans="1:3" x14ac:dyDescent="0.2">
      <c r="A4744" s="514" t="s">
        <v>7267</v>
      </c>
      <c r="B4744" s="517" t="s">
        <v>6997</v>
      </c>
      <c r="C4744" s="518">
        <v>0</v>
      </c>
    </row>
    <row r="4745" spans="1:3" x14ac:dyDescent="0.2">
      <c r="A4745" s="514" t="s">
        <v>7268</v>
      </c>
      <c r="B4745" s="517" t="s">
        <v>6997</v>
      </c>
      <c r="C4745" s="518">
        <v>0</v>
      </c>
    </row>
    <row r="4746" spans="1:3" x14ac:dyDescent="0.2">
      <c r="A4746" s="514" t="s">
        <v>7269</v>
      </c>
      <c r="B4746" s="517" t="s">
        <v>7212</v>
      </c>
      <c r="C4746" s="518">
        <v>0</v>
      </c>
    </row>
    <row r="4747" spans="1:3" x14ac:dyDescent="0.2">
      <c r="A4747" s="514" t="s">
        <v>7270</v>
      </c>
      <c r="B4747" s="517" t="s">
        <v>7212</v>
      </c>
      <c r="C4747" s="518">
        <v>0</v>
      </c>
    </row>
    <row r="4748" spans="1:3" x14ac:dyDescent="0.2">
      <c r="A4748" s="514" t="s">
        <v>7271</v>
      </c>
      <c r="B4748" s="517" t="s">
        <v>7212</v>
      </c>
      <c r="C4748" s="518">
        <v>0</v>
      </c>
    </row>
    <row r="4749" spans="1:3" x14ac:dyDescent="0.2">
      <c r="A4749" s="514" t="s">
        <v>7272</v>
      </c>
      <c r="B4749" s="517" t="s">
        <v>7212</v>
      </c>
      <c r="C4749" s="518">
        <v>0</v>
      </c>
    </row>
    <row r="4750" spans="1:3" x14ac:dyDescent="0.2">
      <c r="A4750" s="514" t="s">
        <v>7273</v>
      </c>
      <c r="B4750" s="517" t="s">
        <v>7212</v>
      </c>
      <c r="C4750" s="518">
        <v>0</v>
      </c>
    </row>
    <row r="4751" spans="1:3" x14ac:dyDescent="0.2">
      <c r="A4751" s="514" t="s">
        <v>7274</v>
      </c>
      <c r="B4751" s="517" t="s">
        <v>7212</v>
      </c>
      <c r="C4751" s="518">
        <v>0</v>
      </c>
    </row>
    <row r="4752" spans="1:3" x14ac:dyDescent="0.2">
      <c r="A4752" s="514" t="s">
        <v>7275</v>
      </c>
      <c r="B4752" s="517" t="s">
        <v>7212</v>
      </c>
      <c r="C4752" s="518">
        <v>0</v>
      </c>
    </row>
    <row r="4753" spans="1:3" x14ac:dyDescent="0.2">
      <c r="A4753" s="514" t="s">
        <v>7276</v>
      </c>
      <c r="B4753" s="517" t="s">
        <v>7212</v>
      </c>
      <c r="C4753" s="518">
        <v>0</v>
      </c>
    </row>
    <row r="4754" spans="1:3" x14ac:dyDescent="0.2">
      <c r="A4754" s="514" t="s">
        <v>7277</v>
      </c>
      <c r="B4754" s="517" t="s">
        <v>7212</v>
      </c>
      <c r="C4754" s="518">
        <v>0</v>
      </c>
    </row>
    <row r="4755" spans="1:3" x14ac:dyDescent="0.2">
      <c r="A4755" s="514" t="s">
        <v>7278</v>
      </c>
      <c r="B4755" s="517" t="s">
        <v>5866</v>
      </c>
      <c r="C4755" s="518">
        <v>0</v>
      </c>
    </row>
    <row r="4756" spans="1:3" x14ac:dyDescent="0.2">
      <c r="A4756" s="514" t="s">
        <v>7279</v>
      </c>
      <c r="B4756" s="517" t="s">
        <v>5866</v>
      </c>
      <c r="C4756" s="518">
        <v>0</v>
      </c>
    </row>
    <row r="4757" spans="1:3" x14ac:dyDescent="0.2">
      <c r="A4757" s="514" t="s">
        <v>7280</v>
      </c>
      <c r="B4757" s="517" t="s">
        <v>5866</v>
      </c>
      <c r="C4757" s="518">
        <v>0</v>
      </c>
    </row>
    <row r="4758" spans="1:3" x14ac:dyDescent="0.2">
      <c r="A4758" s="514" t="s">
        <v>7281</v>
      </c>
      <c r="B4758" s="517" t="s">
        <v>7282</v>
      </c>
      <c r="C4758" s="518">
        <v>0</v>
      </c>
    </row>
    <row r="4759" spans="1:3" x14ac:dyDescent="0.2">
      <c r="A4759" s="514" t="s">
        <v>7283</v>
      </c>
      <c r="B4759" s="517" t="s">
        <v>7282</v>
      </c>
      <c r="C4759" s="518">
        <v>0</v>
      </c>
    </row>
    <row r="4760" spans="1:3" x14ac:dyDescent="0.2">
      <c r="A4760" s="514" t="s">
        <v>7284</v>
      </c>
      <c r="B4760" s="517" t="s">
        <v>7282</v>
      </c>
      <c r="C4760" s="518">
        <v>0</v>
      </c>
    </row>
    <row r="4761" spans="1:3" x14ac:dyDescent="0.2">
      <c r="A4761" s="514" t="s">
        <v>7285</v>
      </c>
      <c r="B4761" s="517" t="s">
        <v>7282</v>
      </c>
      <c r="C4761" s="518">
        <v>0</v>
      </c>
    </row>
    <row r="4762" spans="1:3" x14ac:dyDescent="0.2">
      <c r="A4762" s="514" t="s">
        <v>7286</v>
      </c>
      <c r="B4762" s="517" t="s">
        <v>7282</v>
      </c>
      <c r="C4762" s="518">
        <v>0</v>
      </c>
    </row>
    <row r="4763" spans="1:3" x14ac:dyDescent="0.2">
      <c r="A4763" s="514" t="s">
        <v>7287</v>
      </c>
      <c r="B4763" s="517" t="s">
        <v>7282</v>
      </c>
      <c r="C4763" s="518">
        <v>0</v>
      </c>
    </row>
    <row r="4764" spans="1:3" x14ac:dyDescent="0.2">
      <c r="A4764" s="514" t="s">
        <v>7288</v>
      </c>
      <c r="B4764" s="517" t="s">
        <v>7282</v>
      </c>
      <c r="C4764" s="518">
        <v>0</v>
      </c>
    </row>
    <row r="4765" spans="1:3" x14ac:dyDescent="0.2">
      <c r="A4765" s="514" t="s">
        <v>7289</v>
      </c>
      <c r="B4765" s="517" t="s">
        <v>7282</v>
      </c>
      <c r="C4765" s="518">
        <v>0</v>
      </c>
    </row>
    <row r="4766" spans="1:3" x14ac:dyDescent="0.2">
      <c r="A4766" s="514" t="s">
        <v>7290</v>
      </c>
      <c r="B4766" s="517" t="s">
        <v>7282</v>
      </c>
      <c r="C4766" s="518">
        <v>0</v>
      </c>
    </row>
    <row r="4767" spans="1:3" x14ac:dyDescent="0.2">
      <c r="A4767" s="514" t="s">
        <v>7291</v>
      </c>
      <c r="B4767" s="517" t="s">
        <v>7282</v>
      </c>
      <c r="C4767" s="518">
        <v>0</v>
      </c>
    </row>
    <row r="4768" spans="1:3" x14ac:dyDescent="0.2">
      <c r="A4768" s="514" t="s">
        <v>7292</v>
      </c>
      <c r="B4768" s="517" t="s">
        <v>7293</v>
      </c>
      <c r="C4768" s="518">
        <v>0</v>
      </c>
    </row>
    <row r="4769" spans="1:3" x14ac:dyDescent="0.2">
      <c r="A4769" s="514" t="s">
        <v>7294</v>
      </c>
      <c r="B4769" s="517" t="s">
        <v>7282</v>
      </c>
      <c r="C4769" s="518">
        <v>0</v>
      </c>
    </row>
    <row r="4770" spans="1:3" x14ac:dyDescent="0.2">
      <c r="A4770" s="514" t="s">
        <v>7295</v>
      </c>
      <c r="B4770" s="517" t="s">
        <v>7282</v>
      </c>
      <c r="C4770" s="518">
        <v>0</v>
      </c>
    </row>
    <row r="4771" spans="1:3" x14ac:dyDescent="0.2">
      <c r="A4771" s="514" t="s">
        <v>7296</v>
      </c>
      <c r="B4771" s="517" t="s">
        <v>7297</v>
      </c>
      <c r="C4771" s="518">
        <v>0</v>
      </c>
    </row>
    <row r="4772" spans="1:3" x14ac:dyDescent="0.2">
      <c r="A4772" s="514" t="s">
        <v>7298</v>
      </c>
      <c r="B4772" s="517" t="s">
        <v>7297</v>
      </c>
      <c r="C4772" s="518">
        <v>0</v>
      </c>
    </row>
    <row r="4773" spans="1:3" x14ac:dyDescent="0.2">
      <c r="A4773" s="514" t="s">
        <v>7299</v>
      </c>
      <c r="B4773" s="517" t="s">
        <v>7297</v>
      </c>
      <c r="C4773" s="518">
        <v>0</v>
      </c>
    </row>
    <row r="4774" spans="1:3" x14ac:dyDescent="0.2">
      <c r="A4774" s="514" t="s">
        <v>7300</v>
      </c>
      <c r="B4774" s="517" t="s">
        <v>7297</v>
      </c>
      <c r="C4774" s="518">
        <v>0</v>
      </c>
    </row>
    <row r="4775" spans="1:3" x14ac:dyDescent="0.2">
      <c r="A4775" s="514" t="s">
        <v>7301</v>
      </c>
      <c r="B4775" s="517" t="s">
        <v>7297</v>
      </c>
      <c r="C4775" s="518">
        <v>0</v>
      </c>
    </row>
    <row r="4776" spans="1:3" x14ac:dyDescent="0.2">
      <c r="A4776" s="514" t="s">
        <v>7302</v>
      </c>
      <c r="B4776" s="517" t="s">
        <v>7297</v>
      </c>
      <c r="C4776" s="518">
        <v>0</v>
      </c>
    </row>
    <row r="4777" spans="1:3" x14ac:dyDescent="0.2">
      <c r="A4777" s="514" t="s">
        <v>7303</v>
      </c>
      <c r="B4777" s="517" t="s">
        <v>7297</v>
      </c>
      <c r="C4777" s="518">
        <v>0</v>
      </c>
    </row>
    <row r="4778" spans="1:3" x14ac:dyDescent="0.2">
      <c r="A4778" s="514" t="s">
        <v>7304</v>
      </c>
      <c r="B4778" s="517" t="s">
        <v>7297</v>
      </c>
      <c r="C4778" s="518">
        <v>0</v>
      </c>
    </row>
    <row r="4779" spans="1:3" x14ac:dyDescent="0.2">
      <c r="A4779" s="514" t="s">
        <v>7305</v>
      </c>
      <c r="B4779" s="517" t="s">
        <v>7297</v>
      </c>
      <c r="C4779" s="518">
        <v>0</v>
      </c>
    </row>
    <row r="4780" spans="1:3" x14ac:dyDescent="0.2">
      <c r="A4780" s="514" t="s">
        <v>7306</v>
      </c>
      <c r="B4780" s="517" t="s">
        <v>2239</v>
      </c>
      <c r="C4780" s="518">
        <v>0</v>
      </c>
    </row>
    <row r="4781" spans="1:3" x14ac:dyDescent="0.2">
      <c r="A4781" s="514" t="s">
        <v>7307</v>
      </c>
      <c r="B4781" s="517" t="s">
        <v>6882</v>
      </c>
      <c r="C4781" s="518">
        <v>0</v>
      </c>
    </row>
    <row r="4782" spans="1:3" x14ac:dyDescent="0.2">
      <c r="A4782" s="514" t="s">
        <v>7308</v>
      </c>
      <c r="B4782" s="517" t="s">
        <v>6882</v>
      </c>
      <c r="C4782" s="518">
        <v>0</v>
      </c>
    </row>
    <row r="4783" spans="1:3" x14ac:dyDescent="0.2">
      <c r="A4783" s="514" t="s">
        <v>7309</v>
      </c>
      <c r="B4783" s="517" t="s">
        <v>6882</v>
      </c>
      <c r="C4783" s="518">
        <v>0</v>
      </c>
    </row>
    <row r="4784" spans="1:3" x14ac:dyDescent="0.2">
      <c r="A4784" s="514" t="s">
        <v>7310</v>
      </c>
      <c r="B4784" s="517" t="s">
        <v>6882</v>
      </c>
      <c r="C4784" s="518">
        <v>0</v>
      </c>
    </row>
    <row r="4785" spans="1:3" x14ac:dyDescent="0.2">
      <c r="A4785" s="514" t="s">
        <v>7311</v>
      </c>
      <c r="B4785" s="517" t="s">
        <v>6882</v>
      </c>
      <c r="C4785" s="518">
        <v>0</v>
      </c>
    </row>
    <row r="4786" spans="1:3" x14ac:dyDescent="0.2">
      <c r="A4786" s="514" t="s">
        <v>7312</v>
      </c>
      <c r="B4786" s="517" t="s">
        <v>6882</v>
      </c>
      <c r="C4786" s="518">
        <v>0</v>
      </c>
    </row>
    <row r="4787" spans="1:3" x14ac:dyDescent="0.2">
      <c r="A4787" s="514" t="s">
        <v>7313</v>
      </c>
      <c r="B4787" s="517" t="s">
        <v>6882</v>
      </c>
      <c r="C4787" s="518">
        <v>0</v>
      </c>
    </row>
    <row r="4788" spans="1:3" x14ac:dyDescent="0.2">
      <c r="A4788" s="514" t="s">
        <v>7314</v>
      </c>
      <c r="B4788" s="517" t="s">
        <v>6882</v>
      </c>
      <c r="C4788" s="518">
        <v>0</v>
      </c>
    </row>
    <row r="4789" spans="1:3" x14ac:dyDescent="0.2">
      <c r="A4789" s="514" t="s">
        <v>7315</v>
      </c>
      <c r="B4789" s="517" t="s">
        <v>6882</v>
      </c>
      <c r="C4789" s="518">
        <v>0</v>
      </c>
    </row>
    <row r="4790" spans="1:3" x14ac:dyDescent="0.2">
      <c r="A4790" s="514" t="s">
        <v>7316</v>
      </c>
      <c r="B4790" s="517" t="s">
        <v>6882</v>
      </c>
      <c r="C4790" s="518">
        <v>0</v>
      </c>
    </row>
    <row r="4791" spans="1:3" x14ac:dyDescent="0.2">
      <c r="A4791" s="514" t="s">
        <v>7317</v>
      </c>
      <c r="B4791" s="517" t="s">
        <v>6882</v>
      </c>
      <c r="C4791" s="518">
        <v>0</v>
      </c>
    </row>
    <row r="4792" spans="1:3" x14ac:dyDescent="0.2">
      <c r="A4792" s="514" t="s">
        <v>7318</v>
      </c>
      <c r="B4792" s="517" t="s">
        <v>6882</v>
      </c>
      <c r="C4792" s="518">
        <v>0</v>
      </c>
    </row>
    <row r="4793" spans="1:3" x14ac:dyDescent="0.2">
      <c r="A4793" s="514" t="s">
        <v>7319</v>
      </c>
      <c r="B4793" s="517" t="s">
        <v>6882</v>
      </c>
      <c r="C4793" s="518">
        <v>0</v>
      </c>
    </row>
    <row r="4794" spans="1:3" x14ac:dyDescent="0.2">
      <c r="A4794" s="514" t="s">
        <v>7320</v>
      </c>
      <c r="B4794" s="517" t="s">
        <v>6882</v>
      </c>
      <c r="C4794" s="518">
        <v>0</v>
      </c>
    </row>
    <row r="4795" spans="1:3" x14ac:dyDescent="0.2">
      <c r="A4795" s="514" t="s">
        <v>7321</v>
      </c>
      <c r="B4795" s="517" t="s">
        <v>6882</v>
      </c>
      <c r="C4795" s="518">
        <v>0</v>
      </c>
    </row>
    <row r="4796" spans="1:3" x14ac:dyDescent="0.2">
      <c r="A4796" s="514" t="s">
        <v>7322</v>
      </c>
      <c r="B4796" s="517" t="s">
        <v>7323</v>
      </c>
      <c r="C4796" s="518">
        <v>0</v>
      </c>
    </row>
    <row r="4797" spans="1:3" x14ac:dyDescent="0.2">
      <c r="A4797" s="514" t="s">
        <v>7324</v>
      </c>
      <c r="B4797" s="517" t="s">
        <v>7325</v>
      </c>
      <c r="C4797" s="518">
        <v>0</v>
      </c>
    </row>
    <row r="4798" spans="1:3" x14ac:dyDescent="0.2">
      <c r="A4798" s="514" t="s">
        <v>7326</v>
      </c>
      <c r="B4798" s="517" t="s">
        <v>7327</v>
      </c>
      <c r="C4798" s="518">
        <v>0</v>
      </c>
    </row>
    <row r="4799" spans="1:3" x14ac:dyDescent="0.2">
      <c r="A4799" s="514" t="s">
        <v>7328</v>
      </c>
      <c r="B4799" s="517" t="s">
        <v>7329</v>
      </c>
      <c r="C4799" s="518">
        <v>0</v>
      </c>
    </row>
    <row r="4800" spans="1:3" x14ac:dyDescent="0.2">
      <c r="A4800" s="514" t="s">
        <v>7330</v>
      </c>
      <c r="B4800" s="517" t="s">
        <v>7331</v>
      </c>
      <c r="C4800" s="518">
        <v>0</v>
      </c>
    </row>
    <row r="4801" spans="1:3" x14ac:dyDescent="0.2">
      <c r="A4801" s="514" t="s">
        <v>7332</v>
      </c>
      <c r="B4801" s="517" t="s">
        <v>2239</v>
      </c>
      <c r="C4801" s="518">
        <v>0</v>
      </c>
    </row>
    <row r="4802" spans="1:3" x14ac:dyDescent="0.2">
      <c r="A4802" s="514" t="s">
        <v>7333</v>
      </c>
      <c r="B4802" s="517" t="s">
        <v>2239</v>
      </c>
      <c r="C4802" s="518">
        <v>0</v>
      </c>
    </row>
    <row r="4803" spans="1:3" x14ac:dyDescent="0.2">
      <c r="A4803" s="514" t="s">
        <v>7334</v>
      </c>
      <c r="B4803" s="517" t="s">
        <v>2239</v>
      </c>
      <c r="C4803" s="518">
        <v>0</v>
      </c>
    </row>
    <row r="4804" spans="1:3" x14ac:dyDescent="0.2">
      <c r="A4804" s="514" t="s">
        <v>7335</v>
      </c>
      <c r="B4804" s="517" t="s">
        <v>7336</v>
      </c>
      <c r="C4804" s="518">
        <v>0</v>
      </c>
    </row>
    <row r="4805" spans="1:3" x14ac:dyDescent="0.2">
      <c r="A4805" s="514" t="s">
        <v>7337</v>
      </c>
      <c r="B4805" s="517" t="s">
        <v>7338</v>
      </c>
      <c r="C4805" s="518">
        <v>0</v>
      </c>
    </row>
    <row r="4806" spans="1:3" x14ac:dyDescent="0.2">
      <c r="A4806" s="514" t="s">
        <v>7339</v>
      </c>
      <c r="B4806" s="517" t="s">
        <v>7340</v>
      </c>
      <c r="C4806" s="518">
        <v>0</v>
      </c>
    </row>
    <row r="4807" spans="1:3" x14ac:dyDescent="0.2">
      <c r="A4807" s="514" t="s">
        <v>7341</v>
      </c>
      <c r="B4807" s="517" t="s">
        <v>7342</v>
      </c>
      <c r="C4807" s="518">
        <v>0</v>
      </c>
    </row>
    <row r="4808" spans="1:3" x14ac:dyDescent="0.2">
      <c r="A4808" s="514" t="s">
        <v>7343</v>
      </c>
      <c r="B4808" s="517" t="s">
        <v>7282</v>
      </c>
      <c r="C4808" s="518">
        <v>0</v>
      </c>
    </row>
    <row r="4809" spans="1:3" x14ac:dyDescent="0.2">
      <c r="A4809" s="514" t="s">
        <v>7344</v>
      </c>
      <c r="B4809" s="517" t="s">
        <v>7282</v>
      </c>
      <c r="C4809" s="518">
        <v>0</v>
      </c>
    </row>
    <row r="4810" spans="1:3" x14ac:dyDescent="0.2">
      <c r="A4810" s="514" t="s">
        <v>7345</v>
      </c>
      <c r="B4810" s="517" t="s">
        <v>7282</v>
      </c>
      <c r="C4810" s="518">
        <v>0</v>
      </c>
    </row>
    <row r="4811" spans="1:3" x14ac:dyDescent="0.2">
      <c r="A4811" s="514" t="s">
        <v>7346</v>
      </c>
      <c r="B4811" s="517" t="s">
        <v>7282</v>
      </c>
      <c r="C4811" s="518">
        <v>0</v>
      </c>
    </row>
    <row r="4812" spans="1:3" x14ac:dyDescent="0.2">
      <c r="A4812" s="514" t="s">
        <v>7347</v>
      </c>
      <c r="B4812" s="517" t="s">
        <v>7282</v>
      </c>
      <c r="C4812" s="518">
        <v>0</v>
      </c>
    </row>
    <row r="4813" spans="1:3" x14ac:dyDescent="0.2">
      <c r="A4813" s="514" t="s">
        <v>7348</v>
      </c>
      <c r="B4813" s="517" t="s">
        <v>7282</v>
      </c>
      <c r="C4813" s="518">
        <v>0</v>
      </c>
    </row>
    <row r="4814" spans="1:3" x14ac:dyDescent="0.2">
      <c r="A4814" s="514" t="s">
        <v>7349</v>
      </c>
      <c r="B4814" s="517" t="s">
        <v>7282</v>
      </c>
      <c r="C4814" s="518">
        <v>0</v>
      </c>
    </row>
    <row r="4815" spans="1:3" x14ac:dyDescent="0.2">
      <c r="A4815" s="514" t="s">
        <v>7350</v>
      </c>
      <c r="B4815" s="517" t="s">
        <v>7282</v>
      </c>
      <c r="C4815" s="518">
        <v>0</v>
      </c>
    </row>
    <row r="4816" spans="1:3" x14ac:dyDescent="0.2">
      <c r="A4816" s="514" t="s">
        <v>7351</v>
      </c>
      <c r="B4816" s="517" t="s">
        <v>7282</v>
      </c>
      <c r="C4816" s="518">
        <v>0</v>
      </c>
    </row>
    <row r="4817" spans="1:3" x14ac:dyDescent="0.2">
      <c r="A4817" s="514" t="s">
        <v>7352</v>
      </c>
      <c r="B4817" s="517" t="s">
        <v>7282</v>
      </c>
      <c r="C4817" s="518">
        <v>0</v>
      </c>
    </row>
    <row r="4818" spans="1:3" x14ac:dyDescent="0.2">
      <c r="A4818" s="514" t="s">
        <v>7353</v>
      </c>
      <c r="B4818" s="517" t="s">
        <v>7282</v>
      </c>
      <c r="C4818" s="518">
        <v>0</v>
      </c>
    </row>
    <row r="4819" spans="1:3" x14ac:dyDescent="0.2">
      <c r="A4819" s="514" t="s">
        <v>7354</v>
      </c>
      <c r="B4819" s="517" t="s">
        <v>7297</v>
      </c>
      <c r="C4819" s="518">
        <v>0</v>
      </c>
    </row>
    <row r="4820" spans="1:3" x14ac:dyDescent="0.2">
      <c r="A4820" s="514" t="s">
        <v>7355</v>
      </c>
      <c r="B4820" s="517" t="s">
        <v>7297</v>
      </c>
      <c r="C4820" s="518">
        <v>0</v>
      </c>
    </row>
    <row r="4821" spans="1:3" x14ac:dyDescent="0.2">
      <c r="A4821" s="514" t="s">
        <v>7356</v>
      </c>
      <c r="B4821" s="517" t="s">
        <v>7357</v>
      </c>
      <c r="C4821" s="518">
        <v>0</v>
      </c>
    </row>
    <row r="4822" spans="1:3" x14ac:dyDescent="0.2">
      <c r="A4822" s="514" t="s">
        <v>7358</v>
      </c>
      <c r="B4822" s="517" t="s">
        <v>7357</v>
      </c>
      <c r="C4822" s="518">
        <v>0</v>
      </c>
    </row>
    <row r="4823" spans="1:3" x14ac:dyDescent="0.2">
      <c r="A4823" s="514" t="s">
        <v>7359</v>
      </c>
      <c r="B4823" s="517" t="s">
        <v>7357</v>
      </c>
      <c r="C4823" s="518">
        <v>0</v>
      </c>
    </row>
    <row r="4824" spans="1:3" x14ac:dyDescent="0.2">
      <c r="A4824" s="514" t="s">
        <v>7360</v>
      </c>
      <c r="B4824" s="517" t="s">
        <v>7361</v>
      </c>
      <c r="C4824" s="518">
        <v>0</v>
      </c>
    </row>
    <row r="4825" spans="1:3" x14ac:dyDescent="0.2">
      <c r="A4825" s="514" t="s">
        <v>7362</v>
      </c>
      <c r="B4825" s="517" t="s">
        <v>2074</v>
      </c>
      <c r="C4825" s="518">
        <v>0</v>
      </c>
    </row>
    <row r="4826" spans="1:3" x14ac:dyDescent="0.2">
      <c r="A4826" s="514" t="s">
        <v>7363</v>
      </c>
      <c r="B4826" s="517" t="s">
        <v>7297</v>
      </c>
      <c r="C4826" s="518">
        <v>0</v>
      </c>
    </row>
    <row r="4827" spans="1:3" x14ac:dyDescent="0.2">
      <c r="A4827" s="514" t="s">
        <v>7364</v>
      </c>
      <c r="B4827" s="517" t="s">
        <v>7297</v>
      </c>
      <c r="C4827" s="518">
        <v>0</v>
      </c>
    </row>
    <row r="4828" spans="1:3" x14ac:dyDescent="0.2">
      <c r="A4828" s="514" t="s">
        <v>7365</v>
      </c>
      <c r="B4828" s="517" t="s">
        <v>7297</v>
      </c>
      <c r="C4828" s="518">
        <v>0</v>
      </c>
    </row>
    <row r="4829" spans="1:3" x14ac:dyDescent="0.2">
      <c r="A4829" s="514" t="s">
        <v>7366</v>
      </c>
      <c r="B4829" s="517" t="s">
        <v>7297</v>
      </c>
      <c r="C4829" s="518">
        <v>0</v>
      </c>
    </row>
    <row r="4830" spans="1:3" x14ac:dyDescent="0.2">
      <c r="A4830" s="514" t="s">
        <v>7367</v>
      </c>
      <c r="B4830" s="517" t="s">
        <v>7297</v>
      </c>
      <c r="C4830" s="518">
        <v>0</v>
      </c>
    </row>
    <row r="4831" spans="1:3" x14ac:dyDescent="0.2">
      <c r="A4831" s="514" t="s">
        <v>7368</v>
      </c>
      <c r="B4831" s="517" t="s">
        <v>7297</v>
      </c>
      <c r="C4831" s="518">
        <v>0</v>
      </c>
    </row>
    <row r="4832" spans="1:3" x14ac:dyDescent="0.2">
      <c r="A4832" s="514" t="s">
        <v>7369</v>
      </c>
      <c r="B4832" s="517" t="s">
        <v>7297</v>
      </c>
      <c r="C4832" s="518">
        <v>0</v>
      </c>
    </row>
    <row r="4833" spans="1:3" x14ac:dyDescent="0.2">
      <c r="A4833" s="514" t="s">
        <v>7370</v>
      </c>
      <c r="B4833" s="517" t="s">
        <v>7297</v>
      </c>
      <c r="C4833" s="518">
        <v>0</v>
      </c>
    </row>
    <row r="4834" spans="1:3" x14ac:dyDescent="0.2">
      <c r="A4834" s="514" t="s">
        <v>7371</v>
      </c>
      <c r="B4834" s="517" t="s">
        <v>7297</v>
      </c>
      <c r="C4834" s="518">
        <v>0</v>
      </c>
    </row>
    <row r="4835" spans="1:3" x14ac:dyDescent="0.2">
      <c r="A4835" s="514" t="s">
        <v>7372</v>
      </c>
      <c r="B4835" s="517" t="s">
        <v>7357</v>
      </c>
      <c r="C4835" s="518">
        <v>0</v>
      </c>
    </row>
    <row r="4836" spans="1:3" x14ac:dyDescent="0.2">
      <c r="A4836" s="514" t="s">
        <v>7373</v>
      </c>
      <c r="B4836" s="517" t="s">
        <v>7357</v>
      </c>
      <c r="C4836" s="518">
        <v>0</v>
      </c>
    </row>
    <row r="4837" spans="1:3" x14ac:dyDescent="0.2">
      <c r="A4837" s="514" t="s">
        <v>7374</v>
      </c>
      <c r="B4837" s="517" t="s">
        <v>7357</v>
      </c>
      <c r="C4837" s="518">
        <v>0</v>
      </c>
    </row>
    <row r="4838" spans="1:3" x14ac:dyDescent="0.2">
      <c r="A4838" s="514" t="s">
        <v>7375</v>
      </c>
      <c r="B4838" s="517" t="s">
        <v>7357</v>
      </c>
      <c r="C4838" s="518">
        <v>0</v>
      </c>
    </row>
    <row r="4839" spans="1:3" x14ac:dyDescent="0.2">
      <c r="A4839" s="514" t="s">
        <v>7376</v>
      </c>
      <c r="B4839" s="517" t="s">
        <v>7357</v>
      </c>
      <c r="C4839" s="518">
        <v>0</v>
      </c>
    </row>
    <row r="4840" spans="1:3" x14ac:dyDescent="0.2">
      <c r="A4840" s="514" t="s">
        <v>7377</v>
      </c>
      <c r="B4840" s="517" t="s">
        <v>7357</v>
      </c>
      <c r="C4840" s="518">
        <v>0</v>
      </c>
    </row>
    <row r="4841" spans="1:3" x14ac:dyDescent="0.2">
      <c r="A4841" s="514" t="s">
        <v>7378</v>
      </c>
      <c r="B4841" s="517" t="s">
        <v>7357</v>
      </c>
      <c r="C4841" s="518">
        <v>0</v>
      </c>
    </row>
    <row r="4842" spans="1:3" x14ac:dyDescent="0.2">
      <c r="A4842" s="514" t="s">
        <v>7379</v>
      </c>
      <c r="B4842" s="517" t="s">
        <v>7357</v>
      </c>
      <c r="C4842" s="518">
        <v>0</v>
      </c>
    </row>
    <row r="4843" spans="1:3" x14ac:dyDescent="0.2">
      <c r="A4843" s="514" t="s">
        <v>7380</v>
      </c>
      <c r="B4843" s="517" t="s">
        <v>7381</v>
      </c>
      <c r="C4843" s="518">
        <v>0</v>
      </c>
    </row>
    <row r="4844" spans="1:3" x14ac:dyDescent="0.2">
      <c r="A4844" s="514" t="s">
        <v>7382</v>
      </c>
      <c r="B4844" s="517" t="s">
        <v>7381</v>
      </c>
      <c r="C4844" s="518">
        <v>0</v>
      </c>
    </row>
    <row r="4845" spans="1:3" x14ac:dyDescent="0.2">
      <c r="A4845" s="514" t="s">
        <v>7383</v>
      </c>
      <c r="B4845" s="517" t="s">
        <v>7381</v>
      </c>
      <c r="C4845" s="518">
        <v>0</v>
      </c>
    </row>
    <row r="4846" spans="1:3" x14ac:dyDescent="0.2">
      <c r="A4846" s="514" t="s">
        <v>7384</v>
      </c>
      <c r="B4846" s="517" t="s">
        <v>7381</v>
      </c>
      <c r="C4846" s="518">
        <v>0</v>
      </c>
    </row>
    <row r="4847" spans="1:3" x14ac:dyDescent="0.2">
      <c r="A4847" s="514" t="s">
        <v>7385</v>
      </c>
      <c r="B4847" s="517" t="s">
        <v>7381</v>
      </c>
      <c r="C4847" s="518">
        <v>0</v>
      </c>
    </row>
    <row r="4848" spans="1:3" x14ac:dyDescent="0.2">
      <c r="A4848" s="514" t="s">
        <v>7386</v>
      </c>
      <c r="B4848" s="517" t="s">
        <v>7323</v>
      </c>
      <c r="C4848" s="518">
        <v>0</v>
      </c>
    </row>
    <row r="4849" spans="1:3" x14ac:dyDescent="0.2">
      <c r="A4849" s="514" t="s">
        <v>7387</v>
      </c>
      <c r="B4849" s="517" t="s">
        <v>7388</v>
      </c>
      <c r="C4849" s="518">
        <v>0</v>
      </c>
    </row>
    <row r="4850" spans="1:3" x14ac:dyDescent="0.2">
      <c r="A4850" s="514" t="s">
        <v>7389</v>
      </c>
      <c r="B4850" s="517" t="s">
        <v>7390</v>
      </c>
      <c r="C4850" s="518">
        <v>0</v>
      </c>
    </row>
    <row r="4851" spans="1:3" x14ac:dyDescent="0.2">
      <c r="A4851" s="514" t="s">
        <v>7391</v>
      </c>
      <c r="B4851" s="517" t="s">
        <v>7392</v>
      </c>
      <c r="C4851" s="518">
        <v>0</v>
      </c>
    </row>
    <row r="4852" spans="1:3" x14ac:dyDescent="0.2">
      <c r="A4852" s="514" t="s">
        <v>7393</v>
      </c>
      <c r="B4852" s="517" t="s">
        <v>7392</v>
      </c>
      <c r="C4852" s="518">
        <v>0</v>
      </c>
    </row>
    <row r="4853" spans="1:3" x14ac:dyDescent="0.2">
      <c r="A4853" s="514" t="s">
        <v>7394</v>
      </c>
      <c r="B4853" s="517" t="s">
        <v>7392</v>
      </c>
      <c r="C4853" s="518">
        <v>0</v>
      </c>
    </row>
    <row r="4854" spans="1:3" x14ac:dyDescent="0.2">
      <c r="A4854" s="514" t="s">
        <v>7395</v>
      </c>
      <c r="B4854" s="517" t="s">
        <v>7392</v>
      </c>
      <c r="C4854" s="518">
        <v>0</v>
      </c>
    </row>
    <row r="4855" spans="1:3" x14ac:dyDescent="0.2">
      <c r="A4855" s="514" t="s">
        <v>7396</v>
      </c>
      <c r="B4855" s="517" t="s">
        <v>7392</v>
      </c>
      <c r="C4855" s="518">
        <v>0</v>
      </c>
    </row>
    <row r="4856" spans="1:3" x14ac:dyDescent="0.2">
      <c r="A4856" s="514" t="s">
        <v>7397</v>
      </c>
      <c r="B4856" s="517" t="s">
        <v>7392</v>
      </c>
      <c r="C4856" s="518">
        <v>0</v>
      </c>
    </row>
    <row r="4857" spans="1:3" x14ac:dyDescent="0.2">
      <c r="A4857" s="514" t="s">
        <v>7398</v>
      </c>
      <c r="B4857" s="517" t="s">
        <v>7392</v>
      </c>
      <c r="C4857" s="518">
        <v>0</v>
      </c>
    </row>
    <row r="4858" spans="1:3" x14ac:dyDescent="0.2">
      <c r="A4858" s="514" t="s">
        <v>7399</v>
      </c>
      <c r="B4858" s="517" t="s">
        <v>7392</v>
      </c>
      <c r="C4858" s="518">
        <v>0</v>
      </c>
    </row>
    <row r="4859" spans="1:3" x14ac:dyDescent="0.2">
      <c r="A4859" s="514" t="s">
        <v>7400</v>
      </c>
      <c r="B4859" s="517" t="s">
        <v>7392</v>
      </c>
      <c r="C4859" s="518">
        <v>0</v>
      </c>
    </row>
    <row r="4860" spans="1:3" x14ac:dyDescent="0.2">
      <c r="A4860" s="514" t="s">
        <v>7401</v>
      </c>
      <c r="B4860" s="517" t="s">
        <v>7392</v>
      </c>
      <c r="C4860" s="518">
        <v>0</v>
      </c>
    </row>
    <row r="4861" spans="1:3" x14ac:dyDescent="0.2">
      <c r="A4861" s="514" t="s">
        <v>7402</v>
      </c>
      <c r="B4861" s="517" t="s">
        <v>7392</v>
      </c>
      <c r="C4861" s="518">
        <v>0</v>
      </c>
    </row>
    <row r="4862" spans="1:3" x14ac:dyDescent="0.2">
      <c r="A4862" s="514" t="s">
        <v>7403</v>
      </c>
      <c r="B4862" s="517" t="s">
        <v>7392</v>
      </c>
      <c r="C4862" s="518">
        <v>0</v>
      </c>
    </row>
    <row r="4863" spans="1:3" x14ac:dyDescent="0.2">
      <c r="A4863" s="514" t="s">
        <v>7404</v>
      </c>
      <c r="B4863" s="517" t="s">
        <v>7392</v>
      </c>
      <c r="C4863" s="518">
        <v>0</v>
      </c>
    </row>
    <row r="4864" spans="1:3" x14ac:dyDescent="0.2">
      <c r="A4864" s="514" t="s">
        <v>7405</v>
      </c>
      <c r="B4864" s="517" t="s">
        <v>6890</v>
      </c>
      <c r="C4864" s="518">
        <v>0</v>
      </c>
    </row>
    <row r="4865" spans="1:3" x14ac:dyDescent="0.2">
      <c r="A4865" s="514" t="s">
        <v>7406</v>
      </c>
      <c r="B4865" s="517" t="s">
        <v>6890</v>
      </c>
      <c r="C4865" s="518">
        <v>0</v>
      </c>
    </row>
    <row r="4866" spans="1:3" x14ac:dyDescent="0.2">
      <c r="A4866" s="514" t="s">
        <v>7407</v>
      </c>
      <c r="B4866" s="517" t="s">
        <v>6890</v>
      </c>
      <c r="C4866" s="518">
        <v>0</v>
      </c>
    </row>
    <row r="4867" spans="1:3" x14ac:dyDescent="0.2">
      <c r="A4867" s="514" t="s">
        <v>7408</v>
      </c>
      <c r="B4867" s="517" t="s">
        <v>6890</v>
      </c>
      <c r="C4867" s="518">
        <v>0</v>
      </c>
    </row>
    <row r="4868" spans="1:3" x14ac:dyDescent="0.2">
      <c r="A4868" s="514" t="s">
        <v>7409</v>
      </c>
      <c r="B4868" s="517" t="s">
        <v>6890</v>
      </c>
      <c r="C4868" s="518">
        <v>0</v>
      </c>
    </row>
    <row r="4869" spans="1:3" x14ac:dyDescent="0.2">
      <c r="A4869" s="514" t="s">
        <v>7410</v>
      </c>
      <c r="B4869" s="517" t="s">
        <v>6890</v>
      </c>
      <c r="C4869" s="518">
        <v>0</v>
      </c>
    </row>
    <row r="4870" spans="1:3" x14ac:dyDescent="0.2">
      <c r="A4870" s="514" t="s">
        <v>7411</v>
      </c>
      <c r="B4870" s="517" t="s">
        <v>6991</v>
      </c>
      <c r="C4870" s="518">
        <v>0</v>
      </c>
    </row>
    <row r="4871" spans="1:3" x14ac:dyDescent="0.2">
      <c r="A4871" s="514" t="s">
        <v>7412</v>
      </c>
      <c r="B4871" s="517" t="s">
        <v>7413</v>
      </c>
      <c r="C4871" s="518">
        <v>0</v>
      </c>
    </row>
    <row r="4872" spans="1:3" x14ac:dyDescent="0.2">
      <c r="A4872" s="514" t="s">
        <v>7414</v>
      </c>
      <c r="B4872" s="517" t="s">
        <v>7413</v>
      </c>
      <c r="C4872" s="518">
        <v>0</v>
      </c>
    </row>
    <row r="4873" spans="1:3" x14ac:dyDescent="0.2">
      <c r="A4873" s="514" t="s">
        <v>7415</v>
      </c>
      <c r="B4873" s="517" t="s">
        <v>7413</v>
      </c>
      <c r="C4873" s="518">
        <v>0</v>
      </c>
    </row>
    <row r="4874" spans="1:3" x14ac:dyDescent="0.2">
      <c r="A4874" s="514" t="s">
        <v>7416</v>
      </c>
      <c r="B4874" s="517" t="s">
        <v>7413</v>
      </c>
      <c r="C4874" s="518">
        <v>0</v>
      </c>
    </row>
    <row r="4875" spans="1:3" x14ac:dyDescent="0.2">
      <c r="A4875" s="514" t="s">
        <v>7417</v>
      </c>
      <c r="B4875" s="517" t="s">
        <v>7413</v>
      </c>
      <c r="C4875" s="518">
        <v>0</v>
      </c>
    </row>
    <row r="4876" spans="1:3" x14ac:dyDescent="0.2">
      <c r="A4876" s="514" t="s">
        <v>7418</v>
      </c>
      <c r="B4876" s="517" t="s">
        <v>7282</v>
      </c>
      <c r="C4876" s="518">
        <v>0</v>
      </c>
    </row>
    <row r="4877" spans="1:3" x14ac:dyDescent="0.2">
      <c r="A4877" s="514" t="s">
        <v>7419</v>
      </c>
      <c r="B4877" s="517" t="s">
        <v>7323</v>
      </c>
      <c r="C4877" s="518">
        <v>0</v>
      </c>
    </row>
    <row r="4878" spans="1:3" x14ac:dyDescent="0.2">
      <c r="A4878" s="514" t="s">
        <v>7420</v>
      </c>
      <c r="B4878" s="517" t="s">
        <v>7323</v>
      </c>
      <c r="C4878" s="518">
        <v>0</v>
      </c>
    </row>
    <row r="4879" spans="1:3" x14ac:dyDescent="0.2">
      <c r="A4879" s="514" t="s">
        <v>7421</v>
      </c>
      <c r="B4879" s="517" t="s">
        <v>7422</v>
      </c>
      <c r="C4879" s="518">
        <v>0</v>
      </c>
    </row>
    <row r="4880" spans="1:3" x14ac:dyDescent="0.2">
      <c r="A4880" s="514" t="s">
        <v>7423</v>
      </c>
      <c r="B4880" s="517" t="s">
        <v>7422</v>
      </c>
      <c r="C4880" s="518">
        <v>0</v>
      </c>
    </row>
    <row r="4881" spans="1:3" x14ac:dyDescent="0.2">
      <c r="A4881" s="514" t="s">
        <v>7424</v>
      </c>
      <c r="B4881" s="517" t="s">
        <v>7422</v>
      </c>
      <c r="C4881" s="518">
        <v>0</v>
      </c>
    </row>
    <row r="4882" spans="1:3" x14ac:dyDescent="0.2">
      <c r="A4882" s="514" t="s">
        <v>7425</v>
      </c>
      <c r="B4882" s="517" t="s">
        <v>7422</v>
      </c>
      <c r="C4882" s="518">
        <v>0</v>
      </c>
    </row>
    <row r="4883" spans="1:3" x14ac:dyDescent="0.2">
      <c r="A4883" s="514" t="s">
        <v>7426</v>
      </c>
      <c r="B4883" s="517" t="s">
        <v>7422</v>
      </c>
      <c r="C4883" s="518">
        <v>0</v>
      </c>
    </row>
    <row r="4884" spans="1:3" x14ac:dyDescent="0.2">
      <c r="A4884" s="514" t="s">
        <v>7427</v>
      </c>
      <c r="B4884" s="517" t="s">
        <v>7422</v>
      </c>
      <c r="C4884" s="518">
        <v>0</v>
      </c>
    </row>
    <row r="4885" spans="1:3" x14ac:dyDescent="0.2">
      <c r="A4885" s="514" t="s">
        <v>7428</v>
      </c>
      <c r="B4885" s="517" t="s">
        <v>7429</v>
      </c>
      <c r="C4885" s="518">
        <v>0</v>
      </c>
    </row>
    <row r="4886" spans="1:3" x14ac:dyDescent="0.2">
      <c r="A4886" s="514" t="s">
        <v>7430</v>
      </c>
      <c r="B4886" s="517" t="s">
        <v>7429</v>
      </c>
      <c r="C4886" s="518">
        <v>0</v>
      </c>
    </row>
    <row r="4887" spans="1:3" x14ac:dyDescent="0.2">
      <c r="A4887" s="514" t="s">
        <v>7431</v>
      </c>
      <c r="B4887" s="517" t="s">
        <v>7429</v>
      </c>
      <c r="C4887" s="518">
        <v>0</v>
      </c>
    </row>
    <row r="4888" spans="1:3" x14ac:dyDescent="0.2">
      <c r="A4888" s="514" t="s">
        <v>7432</v>
      </c>
      <c r="B4888" s="517" t="s">
        <v>7429</v>
      </c>
      <c r="C4888" s="518">
        <v>0</v>
      </c>
    </row>
    <row r="4889" spans="1:3" x14ac:dyDescent="0.2">
      <c r="A4889" s="514" t="s">
        <v>7433</v>
      </c>
      <c r="B4889" s="517" t="s">
        <v>7429</v>
      </c>
      <c r="C4889" s="518">
        <v>0</v>
      </c>
    </row>
    <row r="4890" spans="1:3" x14ac:dyDescent="0.2">
      <c r="A4890" s="514" t="s">
        <v>7434</v>
      </c>
      <c r="B4890" s="517" t="s">
        <v>7429</v>
      </c>
      <c r="C4890" s="518">
        <v>0</v>
      </c>
    </row>
    <row r="4891" spans="1:3" x14ac:dyDescent="0.2">
      <c r="A4891" s="514" t="s">
        <v>7435</v>
      </c>
      <c r="B4891" s="517" t="s">
        <v>7429</v>
      </c>
      <c r="C4891" s="518">
        <v>0</v>
      </c>
    </row>
    <row r="4892" spans="1:3" x14ac:dyDescent="0.2">
      <c r="A4892" s="514" t="s">
        <v>7436</v>
      </c>
      <c r="B4892" s="517" t="s">
        <v>6991</v>
      </c>
      <c r="C4892" s="518">
        <v>0</v>
      </c>
    </row>
    <row r="4893" spans="1:3" x14ac:dyDescent="0.2">
      <c r="A4893" s="514" t="s">
        <v>7437</v>
      </c>
      <c r="B4893" s="517" t="s">
        <v>6901</v>
      </c>
      <c r="C4893" s="518">
        <v>0</v>
      </c>
    </row>
    <row r="4894" spans="1:3" x14ac:dyDescent="0.2">
      <c r="A4894" s="514" t="s">
        <v>7438</v>
      </c>
      <c r="B4894" s="517" t="s">
        <v>6901</v>
      </c>
      <c r="C4894" s="518">
        <v>0</v>
      </c>
    </row>
    <row r="4895" spans="1:3" x14ac:dyDescent="0.2">
      <c r="A4895" s="514" t="s">
        <v>7439</v>
      </c>
      <c r="B4895" s="517" t="s">
        <v>6901</v>
      </c>
      <c r="C4895" s="518">
        <v>0</v>
      </c>
    </row>
    <row r="4896" spans="1:3" x14ac:dyDescent="0.2">
      <c r="A4896" s="514" t="s">
        <v>7440</v>
      </c>
      <c r="B4896" s="517" t="s">
        <v>6901</v>
      </c>
      <c r="C4896" s="518">
        <v>0</v>
      </c>
    </row>
    <row r="4897" spans="1:3" x14ac:dyDescent="0.2">
      <c r="A4897" s="514" t="s">
        <v>7441</v>
      </c>
      <c r="B4897" s="517" t="s">
        <v>6901</v>
      </c>
      <c r="C4897" s="518">
        <v>0</v>
      </c>
    </row>
    <row r="4898" spans="1:3" x14ac:dyDescent="0.2">
      <c r="A4898" s="514" t="s">
        <v>7442</v>
      </c>
      <c r="B4898" s="517" t="s">
        <v>6901</v>
      </c>
      <c r="C4898" s="518">
        <v>0</v>
      </c>
    </row>
    <row r="4899" spans="1:3" x14ac:dyDescent="0.2">
      <c r="A4899" s="514" t="s">
        <v>7443</v>
      </c>
      <c r="B4899" s="517" t="s">
        <v>6901</v>
      </c>
      <c r="C4899" s="518">
        <v>0</v>
      </c>
    </row>
    <row r="4900" spans="1:3" x14ac:dyDescent="0.2">
      <c r="A4900" s="514" t="s">
        <v>7444</v>
      </c>
      <c r="B4900" s="517" t="s">
        <v>6882</v>
      </c>
      <c r="C4900" s="518">
        <v>0</v>
      </c>
    </row>
    <row r="4901" spans="1:3" x14ac:dyDescent="0.2">
      <c r="A4901" s="514" t="s">
        <v>7445</v>
      </c>
      <c r="B4901" s="517" t="s">
        <v>6882</v>
      </c>
      <c r="C4901" s="518">
        <v>0</v>
      </c>
    </row>
    <row r="4902" spans="1:3" x14ac:dyDescent="0.2">
      <c r="A4902" s="514" t="s">
        <v>7446</v>
      </c>
      <c r="B4902" s="517" t="s">
        <v>6882</v>
      </c>
      <c r="C4902" s="518">
        <v>0</v>
      </c>
    </row>
    <row r="4903" spans="1:3" x14ac:dyDescent="0.2">
      <c r="A4903" s="514" t="s">
        <v>7447</v>
      </c>
      <c r="B4903" s="517" t="s">
        <v>6882</v>
      </c>
      <c r="C4903" s="518">
        <v>0</v>
      </c>
    </row>
    <row r="4904" spans="1:3" x14ac:dyDescent="0.2">
      <c r="A4904" s="514" t="s">
        <v>7448</v>
      </c>
      <c r="B4904" s="517" t="s">
        <v>6882</v>
      </c>
      <c r="C4904" s="518">
        <v>0</v>
      </c>
    </row>
    <row r="4905" spans="1:3" x14ac:dyDescent="0.2">
      <c r="A4905" s="514" t="s">
        <v>7449</v>
      </c>
      <c r="B4905" s="517" t="s">
        <v>6882</v>
      </c>
      <c r="C4905" s="518">
        <v>0</v>
      </c>
    </row>
    <row r="4906" spans="1:3" x14ac:dyDescent="0.2">
      <c r="A4906" s="514" t="s">
        <v>7450</v>
      </c>
      <c r="B4906" s="517" t="s">
        <v>6882</v>
      </c>
      <c r="C4906" s="518">
        <v>0</v>
      </c>
    </row>
    <row r="4907" spans="1:3" x14ac:dyDescent="0.2">
      <c r="A4907" s="514" t="s">
        <v>7451</v>
      </c>
      <c r="B4907" s="517" t="s">
        <v>6882</v>
      </c>
      <c r="C4907" s="518">
        <v>0</v>
      </c>
    </row>
    <row r="4908" spans="1:3" x14ac:dyDescent="0.2">
      <c r="A4908" s="514" t="s">
        <v>7452</v>
      </c>
      <c r="B4908" s="517" t="s">
        <v>6882</v>
      </c>
      <c r="C4908" s="518">
        <v>0</v>
      </c>
    </row>
    <row r="4909" spans="1:3" x14ac:dyDescent="0.2">
      <c r="A4909" s="514" t="s">
        <v>7453</v>
      </c>
      <c r="B4909" s="517" t="s">
        <v>6882</v>
      </c>
      <c r="C4909" s="518">
        <v>0</v>
      </c>
    </row>
    <row r="4910" spans="1:3" x14ac:dyDescent="0.2">
      <c r="A4910" s="514" t="s">
        <v>7454</v>
      </c>
      <c r="B4910" s="517" t="s">
        <v>6882</v>
      </c>
      <c r="C4910" s="518">
        <v>0</v>
      </c>
    </row>
    <row r="4911" spans="1:3" x14ac:dyDescent="0.2">
      <c r="A4911" s="514" t="s">
        <v>7455</v>
      </c>
      <c r="B4911" s="517" t="s">
        <v>6882</v>
      </c>
      <c r="C4911" s="518">
        <v>0</v>
      </c>
    </row>
    <row r="4912" spans="1:3" x14ac:dyDescent="0.2">
      <c r="A4912" s="514" t="s">
        <v>7456</v>
      </c>
      <c r="B4912" s="517" t="s">
        <v>6882</v>
      </c>
      <c r="C4912" s="518">
        <v>0</v>
      </c>
    </row>
    <row r="4913" spans="1:3" x14ac:dyDescent="0.2">
      <c r="A4913" s="514" t="s">
        <v>7457</v>
      </c>
      <c r="B4913" s="517" t="s">
        <v>6882</v>
      </c>
      <c r="C4913" s="518">
        <v>0</v>
      </c>
    </row>
    <row r="4914" spans="1:3" x14ac:dyDescent="0.2">
      <c r="A4914" s="514" t="s">
        <v>7458</v>
      </c>
      <c r="B4914" s="517" t="s">
        <v>6882</v>
      </c>
      <c r="C4914" s="518">
        <v>0</v>
      </c>
    </row>
    <row r="4915" spans="1:3" x14ac:dyDescent="0.2">
      <c r="A4915" s="514" t="s">
        <v>7459</v>
      </c>
      <c r="B4915" s="517" t="s">
        <v>6901</v>
      </c>
      <c r="C4915" s="518">
        <v>0</v>
      </c>
    </row>
    <row r="4916" spans="1:3" x14ac:dyDescent="0.2">
      <c r="A4916" s="514" t="s">
        <v>7460</v>
      </c>
      <c r="B4916" s="517" t="s">
        <v>6890</v>
      </c>
      <c r="C4916" s="518">
        <v>0</v>
      </c>
    </row>
    <row r="4917" spans="1:3" x14ac:dyDescent="0.2">
      <c r="A4917" s="514" t="s">
        <v>7461</v>
      </c>
      <c r="B4917" s="517" t="s">
        <v>6890</v>
      </c>
      <c r="C4917" s="518">
        <v>0</v>
      </c>
    </row>
    <row r="4918" spans="1:3" x14ac:dyDescent="0.2">
      <c r="A4918" s="514" t="s">
        <v>7462</v>
      </c>
      <c r="B4918" s="517" t="s">
        <v>6890</v>
      </c>
      <c r="C4918" s="518">
        <v>0</v>
      </c>
    </row>
    <row r="4919" spans="1:3" x14ac:dyDescent="0.2">
      <c r="A4919" s="514" t="s">
        <v>7463</v>
      </c>
      <c r="B4919" s="517" t="s">
        <v>6890</v>
      </c>
      <c r="C4919" s="518">
        <v>0</v>
      </c>
    </row>
    <row r="4920" spans="1:3" x14ac:dyDescent="0.2">
      <c r="A4920" s="514" t="s">
        <v>7464</v>
      </c>
      <c r="B4920" s="517" t="s">
        <v>6989</v>
      </c>
      <c r="C4920" s="518">
        <v>0</v>
      </c>
    </row>
    <row r="4921" spans="1:3" x14ac:dyDescent="0.2">
      <c r="A4921" s="514" t="s">
        <v>7465</v>
      </c>
      <c r="B4921" s="517" t="s">
        <v>6978</v>
      </c>
      <c r="C4921" s="518">
        <v>0</v>
      </c>
    </row>
    <row r="4922" spans="1:3" x14ac:dyDescent="0.2">
      <c r="A4922" s="514" t="s">
        <v>7466</v>
      </c>
      <c r="B4922" s="517" t="s">
        <v>6978</v>
      </c>
      <c r="C4922" s="518">
        <v>0</v>
      </c>
    </row>
    <row r="4923" spans="1:3" x14ac:dyDescent="0.2">
      <c r="A4923" s="514" t="s">
        <v>7467</v>
      </c>
      <c r="B4923" s="517" t="s">
        <v>6978</v>
      </c>
      <c r="C4923" s="518">
        <v>0</v>
      </c>
    </row>
    <row r="4924" spans="1:3" x14ac:dyDescent="0.2">
      <c r="A4924" s="514" t="s">
        <v>7468</v>
      </c>
      <c r="B4924" s="517" t="s">
        <v>6978</v>
      </c>
      <c r="C4924" s="518">
        <v>0</v>
      </c>
    </row>
    <row r="4925" spans="1:3" x14ac:dyDescent="0.2">
      <c r="A4925" s="514" t="s">
        <v>7469</v>
      </c>
      <c r="B4925" s="517" t="s">
        <v>6978</v>
      </c>
      <c r="C4925" s="518">
        <v>0</v>
      </c>
    </row>
    <row r="4926" spans="1:3" x14ac:dyDescent="0.2">
      <c r="A4926" s="514" t="s">
        <v>7470</v>
      </c>
      <c r="B4926" s="517" t="s">
        <v>6978</v>
      </c>
      <c r="C4926" s="518">
        <v>0</v>
      </c>
    </row>
    <row r="4927" spans="1:3" x14ac:dyDescent="0.2">
      <c r="A4927" s="514" t="s">
        <v>7471</v>
      </c>
      <c r="B4927" s="517" t="s">
        <v>6978</v>
      </c>
      <c r="C4927" s="518">
        <v>0</v>
      </c>
    </row>
    <row r="4928" spans="1:3" x14ac:dyDescent="0.2">
      <c r="A4928" s="514" t="s">
        <v>7472</v>
      </c>
      <c r="B4928" s="517" t="s">
        <v>6978</v>
      </c>
      <c r="C4928" s="518">
        <v>0</v>
      </c>
    </row>
    <row r="4929" spans="1:3" x14ac:dyDescent="0.2">
      <c r="A4929" s="514" t="s">
        <v>7473</v>
      </c>
      <c r="B4929" s="517" t="s">
        <v>6978</v>
      </c>
      <c r="C4929" s="518">
        <v>0</v>
      </c>
    </row>
    <row r="4930" spans="1:3" x14ac:dyDescent="0.2">
      <c r="A4930" s="514" t="s">
        <v>7474</v>
      </c>
      <c r="B4930" s="517" t="s">
        <v>6978</v>
      </c>
      <c r="C4930" s="518">
        <v>0</v>
      </c>
    </row>
    <row r="4931" spans="1:3" x14ac:dyDescent="0.2">
      <c r="A4931" s="514" t="s">
        <v>7475</v>
      </c>
      <c r="B4931" s="517" t="s">
        <v>6901</v>
      </c>
      <c r="C4931" s="518">
        <v>0</v>
      </c>
    </row>
    <row r="4932" spans="1:3" x14ac:dyDescent="0.2">
      <c r="A4932" s="514" t="s">
        <v>7476</v>
      </c>
      <c r="B4932" s="517" t="s">
        <v>6901</v>
      </c>
      <c r="C4932" s="518">
        <v>0</v>
      </c>
    </row>
    <row r="4933" spans="1:3" x14ac:dyDescent="0.2">
      <c r="A4933" s="514" t="s">
        <v>7477</v>
      </c>
      <c r="B4933" s="517" t="s">
        <v>6901</v>
      </c>
      <c r="C4933" s="518">
        <v>0</v>
      </c>
    </row>
    <row r="4934" spans="1:3" x14ac:dyDescent="0.2">
      <c r="A4934" s="514" t="s">
        <v>7478</v>
      </c>
      <c r="B4934" s="517" t="s">
        <v>6901</v>
      </c>
      <c r="C4934" s="518">
        <v>0</v>
      </c>
    </row>
    <row r="4935" spans="1:3" x14ac:dyDescent="0.2">
      <c r="A4935" s="514" t="s">
        <v>7479</v>
      </c>
      <c r="B4935" s="517" t="s">
        <v>6901</v>
      </c>
      <c r="C4935" s="518">
        <v>0</v>
      </c>
    </row>
    <row r="4936" spans="1:3" x14ac:dyDescent="0.2">
      <c r="A4936" s="514" t="s">
        <v>7480</v>
      </c>
      <c r="B4936" s="517" t="s">
        <v>6901</v>
      </c>
      <c r="C4936" s="518">
        <v>0</v>
      </c>
    </row>
    <row r="4937" spans="1:3" x14ac:dyDescent="0.2">
      <c r="A4937" s="514" t="s">
        <v>7481</v>
      </c>
      <c r="B4937" s="517" t="s">
        <v>6901</v>
      </c>
      <c r="C4937" s="518">
        <v>0</v>
      </c>
    </row>
    <row r="4938" spans="1:3" x14ac:dyDescent="0.2">
      <c r="A4938" s="514" t="s">
        <v>7482</v>
      </c>
      <c r="B4938" s="517" t="s">
        <v>7361</v>
      </c>
      <c r="C4938" s="518">
        <v>0</v>
      </c>
    </row>
    <row r="4939" spans="1:3" x14ac:dyDescent="0.2">
      <c r="A4939" s="514" t="s">
        <v>7483</v>
      </c>
      <c r="B4939" s="517" t="s">
        <v>7484</v>
      </c>
      <c r="C4939" s="518">
        <v>0</v>
      </c>
    </row>
    <row r="4940" spans="1:3" x14ac:dyDescent="0.2">
      <c r="A4940" s="514" t="s">
        <v>7485</v>
      </c>
      <c r="B4940" s="517" t="s">
        <v>7486</v>
      </c>
      <c r="C4940" s="518">
        <v>0</v>
      </c>
    </row>
    <row r="4941" spans="1:3" x14ac:dyDescent="0.2">
      <c r="A4941" s="514" t="s">
        <v>7487</v>
      </c>
      <c r="B4941" s="517" t="s">
        <v>7484</v>
      </c>
      <c r="C4941" s="518">
        <v>0</v>
      </c>
    </row>
    <row r="4942" spans="1:3" x14ac:dyDescent="0.2">
      <c r="A4942" s="514" t="s">
        <v>7488</v>
      </c>
      <c r="B4942" s="517" t="s">
        <v>7489</v>
      </c>
      <c r="C4942" s="518">
        <v>0</v>
      </c>
    </row>
    <row r="4943" spans="1:3" x14ac:dyDescent="0.2">
      <c r="A4943" s="514" t="s">
        <v>7490</v>
      </c>
      <c r="B4943" s="517" t="s">
        <v>7489</v>
      </c>
      <c r="C4943" s="518">
        <v>0</v>
      </c>
    </row>
    <row r="4944" spans="1:3" x14ac:dyDescent="0.2">
      <c r="A4944" s="514" t="s">
        <v>7491</v>
      </c>
      <c r="B4944" s="517" t="s">
        <v>2239</v>
      </c>
      <c r="C4944" s="518">
        <v>0</v>
      </c>
    </row>
    <row r="4945" spans="1:3" x14ac:dyDescent="0.2">
      <c r="A4945" s="514" t="s">
        <v>7492</v>
      </c>
      <c r="B4945" s="517" t="s">
        <v>2239</v>
      </c>
      <c r="C4945" s="518">
        <v>0</v>
      </c>
    </row>
    <row r="4946" spans="1:3" x14ac:dyDescent="0.2">
      <c r="A4946" s="514" t="s">
        <v>7493</v>
      </c>
      <c r="B4946" s="517" t="s">
        <v>7494</v>
      </c>
      <c r="C4946" s="518">
        <v>0</v>
      </c>
    </row>
    <row r="4947" spans="1:3" x14ac:dyDescent="0.2">
      <c r="A4947" s="514" t="s">
        <v>7495</v>
      </c>
      <c r="B4947" s="517" t="s">
        <v>7496</v>
      </c>
      <c r="C4947" s="518">
        <v>0</v>
      </c>
    </row>
    <row r="4948" spans="1:3" x14ac:dyDescent="0.2">
      <c r="A4948" s="514" t="s">
        <v>7497</v>
      </c>
      <c r="B4948" s="517" t="s">
        <v>7496</v>
      </c>
      <c r="C4948" s="518">
        <v>0</v>
      </c>
    </row>
    <row r="4949" spans="1:3" x14ac:dyDescent="0.2">
      <c r="A4949" s="514" t="s">
        <v>7498</v>
      </c>
      <c r="B4949" s="517" t="s">
        <v>7496</v>
      </c>
      <c r="C4949" s="518">
        <v>0</v>
      </c>
    </row>
    <row r="4950" spans="1:3" x14ac:dyDescent="0.2">
      <c r="A4950" s="514" t="s">
        <v>7499</v>
      </c>
      <c r="B4950" s="517" t="s">
        <v>7496</v>
      </c>
      <c r="C4950" s="518">
        <v>0</v>
      </c>
    </row>
    <row r="4951" spans="1:3" x14ac:dyDescent="0.2">
      <c r="A4951" s="514" t="s">
        <v>7500</v>
      </c>
      <c r="B4951" s="517" t="s">
        <v>7496</v>
      </c>
      <c r="C4951" s="518">
        <v>0</v>
      </c>
    </row>
    <row r="4952" spans="1:3" x14ac:dyDescent="0.2">
      <c r="A4952" s="514" t="s">
        <v>7501</v>
      </c>
      <c r="B4952" s="517" t="s">
        <v>7496</v>
      </c>
      <c r="C4952" s="518">
        <v>0</v>
      </c>
    </row>
    <row r="4953" spans="1:3" x14ac:dyDescent="0.2">
      <c r="A4953" s="514" t="s">
        <v>7502</v>
      </c>
      <c r="B4953" s="517" t="s">
        <v>7496</v>
      </c>
      <c r="C4953" s="518">
        <v>0</v>
      </c>
    </row>
    <row r="4954" spans="1:3" x14ac:dyDescent="0.2">
      <c r="A4954" s="514" t="s">
        <v>7503</v>
      </c>
      <c r="B4954" s="517" t="s">
        <v>7496</v>
      </c>
      <c r="C4954" s="518">
        <v>0</v>
      </c>
    </row>
    <row r="4955" spans="1:3" x14ac:dyDescent="0.2">
      <c r="A4955" s="514" t="s">
        <v>7504</v>
      </c>
      <c r="B4955" s="517" t="s">
        <v>7496</v>
      </c>
      <c r="C4955" s="518">
        <v>0</v>
      </c>
    </row>
    <row r="4956" spans="1:3" x14ac:dyDescent="0.2">
      <c r="A4956" s="514" t="s">
        <v>7505</v>
      </c>
      <c r="B4956" s="517" t="s">
        <v>7496</v>
      </c>
      <c r="C4956" s="518">
        <v>0</v>
      </c>
    </row>
    <row r="4957" spans="1:3" x14ac:dyDescent="0.2">
      <c r="A4957" s="514" t="s">
        <v>7506</v>
      </c>
      <c r="B4957" s="517" t="s">
        <v>7507</v>
      </c>
      <c r="C4957" s="518">
        <v>0</v>
      </c>
    </row>
    <row r="4958" spans="1:3" x14ac:dyDescent="0.2">
      <c r="A4958" s="514" t="s">
        <v>7508</v>
      </c>
      <c r="B4958" s="517" t="s">
        <v>7509</v>
      </c>
      <c r="C4958" s="518">
        <v>0</v>
      </c>
    </row>
    <row r="4959" spans="1:3" x14ac:dyDescent="0.2">
      <c r="A4959" s="514" t="s">
        <v>7510</v>
      </c>
      <c r="B4959" s="517" t="s">
        <v>7509</v>
      </c>
      <c r="C4959" s="518">
        <v>0</v>
      </c>
    </row>
    <row r="4960" spans="1:3" x14ac:dyDescent="0.2">
      <c r="A4960" s="514" t="s">
        <v>7511</v>
      </c>
      <c r="B4960" s="517" t="s">
        <v>7512</v>
      </c>
      <c r="C4960" s="518">
        <v>0</v>
      </c>
    </row>
    <row r="4961" spans="1:3" x14ac:dyDescent="0.2">
      <c r="A4961" s="514" t="s">
        <v>7513</v>
      </c>
      <c r="B4961" s="517" t="s">
        <v>7514</v>
      </c>
      <c r="C4961" s="518">
        <v>0</v>
      </c>
    </row>
    <row r="4962" spans="1:3" x14ac:dyDescent="0.2">
      <c r="A4962" s="514" t="s">
        <v>7515</v>
      </c>
      <c r="B4962" s="517" t="s">
        <v>7516</v>
      </c>
      <c r="C4962" s="518">
        <v>0</v>
      </c>
    </row>
    <row r="4963" spans="1:3" x14ac:dyDescent="0.2">
      <c r="A4963" s="514" t="s">
        <v>7517</v>
      </c>
      <c r="B4963" s="517" t="s">
        <v>2239</v>
      </c>
      <c r="C4963" s="518">
        <v>0</v>
      </c>
    </row>
    <row r="4964" spans="1:3" x14ac:dyDescent="0.2">
      <c r="A4964" s="514" t="s">
        <v>7518</v>
      </c>
      <c r="B4964" s="517" t="s">
        <v>7519</v>
      </c>
      <c r="C4964" s="518">
        <v>0</v>
      </c>
    </row>
    <row r="4965" spans="1:3" x14ac:dyDescent="0.2">
      <c r="A4965" s="514" t="s">
        <v>7520</v>
      </c>
      <c r="B4965" s="517" t="s">
        <v>7519</v>
      </c>
      <c r="C4965" s="518">
        <v>0</v>
      </c>
    </row>
    <row r="4966" spans="1:3" x14ac:dyDescent="0.2">
      <c r="A4966" s="514" t="s">
        <v>7521</v>
      </c>
      <c r="B4966" s="517" t="s">
        <v>2072</v>
      </c>
      <c r="C4966" s="518">
        <v>0</v>
      </c>
    </row>
    <row r="4967" spans="1:3" x14ac:dyDescent="0.2">
      <c r="A4967" s="514" t="s">
        <v>7522</v>
      </c>
      <c r="B4967" s="517" t="s">
        <v>2072</v>
      </c>
      <c r="C4967" s="518">
        <v>0</v>
      </c>
    </row>
    <row r="4968" spans="1:3" x14ac:dyDescent="0.2">
      <c r="A4968" s="514" t="s">
        <v>7523</v>
      </c>
      <c r="B4968" s="517" t="s">
        <v>7524</v>
      </c>
      <c r="C4968" s="518">
        <v>0</v>
      </c>
    </row>
    <row r="4969" spans="1:3" x14ac:dyDescent="0.2">
      <c r="A4969" s="514" t="s">
        <v>7525</v>
      </c>
      <c r="B4969" s="517" t="s">
        <v>7524</v>
      </c>
      <c r="C4969" s="518">
        <v>0</v>
      </c>
    </row>
    <row r="4970" spans="1:3" x14ac:dyDescent="0.2">
      <c r="A4970" s="514" t="s">
        <v>7526</v>
      </c>
      <c r="B4970" s="517" t="s">
        <v>7527</v>
      </c>
      <c r="C4970" s="518">
        <v>0</v>
      </c>
    </row>
    <row r="4971" spans="1:3" x14ac:dyDescent="0.2">
      <c r="A4971" s="514" t="s">
        <v>7528</v>
      </c>
      <c r="B4971" s="517" t="s">
        <v>7529</v>
      </c>
      <c r="C4971" s="518">
        <v>0</v>
      </c>
    </row>
    <row r="4972" spans="1:3" x14ac:dyDescent="0.2">
      <c r="A4972" s="514" t="s">
        <v>7530</v>
      </c>
      <c r="B4972" s="517" t="s">
        <v>7531</v>
      </c>
      <c r="C4972" s="518">
        <v>0</v>
      </c>
    </row>
    <row r="4973" spans="1:3" x14ac:dyDescent="0.2">
      <c r="A4973" s="514" t="s">
        <v>7532</v>
      </c>
      <c r="B4973" s="517" t="s">
        <v>7531</v>
      </c>
      <c r="C4973" s="518">
        <v>0</v>
      </c>
    </row>
    <row r="4974" spans="1:3" x14ac:dyDescent="0.2">
      <c r="A4974" s="514" t="s">
        <v>7533</v>
      </c>
      <c r="B4974" s="517" t="s">
        <v>7531</v>
      </c>
      <c r="C4974" s="518">
        <v>0</v>
      </c>
    </row>
    <row r="4975" spans="1:3" x14ac:dyDescent="0.2">
      <c r="A4975" s="514" t="s">
        <v>7534</v>
      </c>
      <c r="B4975" s="517" t="s">
        <v>7531</v>
      </c>
      <c r="C4975" s="518">
        <v>0</v>
      </c>
    </row>
    <row r="4976" spans="1:3" x14ac:dyDescent="0.2">
      <c r="A4976" s="514" t="s">
        <v>7535</v>
      </c>
      <c r="B4976" s="517" t="s">
        <v>7536</v>
      </c>
      <c r="C4976" s="518">
        <v>0</v>
      </c>
    </row>
    <row r="4977" spans="1:3" x14ac:dyDescent="0.2">
      <c r="A4977" s="514" t="s">
        <v>7537</v>
      </c>
      <c r="B4977" s="517" t="s">
        <v>7538</v>
      </c>
      <c r="C4977" s="518">
        <v>0</v>
      </c>
    </row>
    <row r="4978" spans="1:3" x14ac:dyDescent="0.2">
      <c r="A4978" s="514" t="s">
        <v>7539</v>
      </c>
      <c r="B4978" s="517" t="s">
        <v>7540</v>
      </c>
      <c r="C4978" s="518">
        <v>0</v>
      </c>
    </row>
    <row r="4979" spans="1:3" x14ac:dyDescent="0.2">
      <c r="A4979" s="514" t="s">
        <v>7541</v>
      </c>
      <c r="B4979" s="517" t="s">
        <v>7542</v>
      </c>
      <c r="C4979" s="518">
        <v>0</v>
      </c>
    </row>
    <row r="4980" spans="1:3" x14ac:dyDescent="0.2">
      <c r="A4980" s="514" t="s">
        <v>7543</v>
      </c>
      <c r="B4980" s="517" t="s">
        <v>7544</v>
      </c>
      <c r="C4980" s="518">
        <v>0</v>
      </c>
    </row>
    <row r="4981" spans="1:3" x14ac:dyDescent="0.2">
      <c r="A4981" s="514" t="s">
        <v>7545</v>
      </c>
      <c r="B4981" s="517" t="s">
        <v>2064</v>
      </c>
      <c r="C4981" s="518">
        <v>0</v>
      </c>
    </row>
    <row r="4982" spans="1:3" x14ac:dyDescent="0.2">
      <c r="A4982" s="514" t="s">
        <v>7546</v>
      </c>
      <c r="B4982" s="517" t="s">
        <v>7547</v>
      </c>
      <c r="C4982" s="518">
        <v>0</v>
      </c>
    </row>
    <row r="4983" spans="1:3" x14ac:dyDescent="0.2">
      <c r="A4983" s="514" t="s">
        <v>7548</v>
      </c>
      <c r="B4983" s="517" t="s">
        <v>7547</v>
      </c>
      <c r="C4983" s="518">
        <v>0</v>
      </c>
    </row>
    <row r="4984" spans="1:3" x14ac:dyDescent="0.2">
      <c r="A4984" s="514" t="s">
        <v>7549</v>
      </c>
      <c r="B4984" s="517" t="s">
        <v>7512</v>
      </c>
      <c r="C4984" s="518">
        <v>0</v>
      </c>
    </row>
    <row r="4985" spans="1:3" x14ac:dyDescent="0.2">
      <c r="A4985" s="514" t="s">
        <v>7550</v>
      </c>
      <c r="B4985" s="517" t="s">
        <v>2233</v>
      </c>
      <c r="C4985" s="518">
        <v>0</v>
      </c>
    </row>
    <row r="4986" spans="1:3" x14ac:dyDescent="0.2">
      <c r="A4986" s="514" t="s">
        <v>7551</v>
      </c>
      <c r="B4986" s="517" t="s">
        <v>7552</v>
      </c>
      <c r="C4986" s="518">
        <v>0</v>
      </c>
    </row>
    <row r="4987" spans="1:3" x14ac:dyDescent="0.2">
      <c r="A4987" s="514" t="s">
        <v>7553</v>
      </c>
      <c r="B4987" s="517" t="s">
        <v>7554</v>
      </c>
      <c r="C4987" s="518">
        <v>0</v>
      </c>
    </row>
    <row r="4988" spans="1:3" x14ac:dyDescent="0.2">
      <c r="A4988" s="514" t="s">
        <v>7555</v>
      </c>
      <c r="B4988" s="517" t="s">
        <v>7556</v>
      </c>
      <c r="C4988" s="518">
        <v>0</v>
      </c>
    </row>
    <row r="4989" spans="1:3" x14ac:dyDescent="0.2">
      <c r="A4989" s="514" t="s">
        <v>7557</v>
      </c>
      <c r="B4989" s="517" t="s">
        <v>7558</v>
      </c>
      <c r="C4989" s="518">
        <v>0</v>
      </c>
    </row>
    <row r="4990" spans="1:3" x14ac:dyDescent="0.2">
      <c r="A4990" s="514" t="s">
        <v>7559</v>
      </c>
      <c r="B4990" s="517" t="s">
        <v>2033</v>
      </c>
      <c r="C4990" s="518">
        <v>0</v>
      </c>
    </row>
    <row r="4991" spans="1:3" x14ac:dyDescent="0.2">
      <c r="A4991" s="514" t="s">
        <v>7560</v>
      </c>
      <c r="B4991" s="517" t="s">
        <v>2033</v>
      </c>
      <c r="C4991" s="518">
        <v>0</v>
      </c>
    </row>
    <row r="4992" spans="1:3" x14ac:dyDescent="0.2">
      <c r="A4992" s="514" t="s">
        <v>7561</v>
      </c>
      <c r="B4992" s="517" t="s">
        <v>7562</v>
      </c>
      <c r="C4992" s="518">
        <v>0</v>
      </c>
    </row>
    <row r="4993" spans="1:3" x14ac:dyDescent="0.2">
      <c r="A4993" s="514" t="s">
        <v>7563</v>
      </c>
      <c r="B4993" s="517" t="s">
        <v>7562</v>
      </c>
      <c r="C4993" s="518">
        <v>0</v>
      </c>
    </row>
    <row r="4994" spans="1:3" x14ac:dyDescent="0.2">
      <c r="A4994" s="514" t="s">
        <v>7564</v>
      </c>
      <c r="B4994" s="517" t="s">
        <v>2064</v>
      </c>
      <c r="C4994" s="518">
        <v>0</v>
      </c>
    </row>
    <row r="4995" spans="1:3" x14ac:dyDescent="0.2">
      <c r="A4995" s="514" t="s">
        <v>7565</v>
      </c>
      <c r="B4995" s="517" t="s">
        <v>2033</v>
      </c>
      <c r="C4995" s="518">
        <v>0</v>
      </c>
    </row>
    <row r="4996" spans="1:3" x14ac:dyDescent="0.2">
      <c r="A4996" s="514" t="s">
        <v>7566</v>
      </c>
      <c r="B4996" s="517" t="s">
        <v>2033</v>
      </c>
      <c r="C4996" s="518">
        <v>0</v>
      </c>
    </row>
    <row r="4997" spans="1:3" x14ac:dyDescent="0.2">
      <c r="A4997" s="514" t="s">
        <v>7567</v>
      </c>
      <c r="B4997" s="517" t="s">
        <v>7556</v>
      </c>
      <c r="C4997" s="518">
        <v>0</v>
      </c>
    </row>
    <row r="4998" spans="1:3" x14ac:dyDescent="0.2">
      <c r="A4998" s="514" t="s">
        <v>7568</v>
      </c>
      <c r="B4998" s="517" t="s">
        <v>7556</v>
      </c>
      <c r="C4998" s="518">
        <v>0</v>
      </c>
    </row>
    <row r="4999" spans="1:3" x14ac:dyDescent="0.2">
      <c r="A4999" s="514" t="s">
        <v>7569</v>
      </c>
      <c r="B4999" s="517" t="s">
        <v>7556</v>
      </c>
      <c r="C4999" s="518">
        <v>0</v>
      </c>
    </row>
    <row r="5000" spans="1:3" x14ac:dyDescent="0.2">
      <c r="A5000" s="514" t="s">
        <v>7570</v>
      </c>
      <c r="B5000" s="517" t="s">
        <v>4830</v>
      </c>
      <c r="C5000" s="518">
        <v>0</v>
      </c>
    </row>
    <row r="5001" spans="1:3" x14ac:dyDescent="0.2">
      <c r="A5001" s="514" t="s">
        <v>7571</v>
      </c>
      <c r="B5001" s="517" t="s">
        <v>4830</v>
      </c>
      <c r="C5001" s="518">
        <v>0</v>
      </c>
    </row>
    <row r="5002" spans="1:3" x14ac:dyDescent="0.2">
      <c r="A5002" s="514" t="s">
        <v>7572</v>
      </c>
      <c r="B5002" s="517" t="s">
        <v>7573</v>
      </c>
      <c r="C5002" s="518">
        <v>0</v>
      </c>
    </row>
    <row r="5003" spans="1:3" x14ac:dyDescent="0.2">
      <c r="A5003" s="514" t="s">
        <v>7574</v>
      </c>
      <c r="B5003" s="517" t="s">
        <v>2033</v>
      </c>
      <c r="C5003" s="518">
        <v>0</v>
      </c>
    </row>
    <row r="5004" spans="1:3" x14ac:dyDescent="0.2">
      <c r="A5004" s="514" t="s">
        <v>7575</v>
      </c>
      <c r="B5004" s="517" t="s">
        <v>2033</v>
      </c>
      <c r="C5004" s="518">
        <v>0</v>
      </c>
    </row>
    <row r="5005" spans="1:3" x14ac:dyDescent="0.2">
      <c r="A5005" s="514" t="s">
        <v>7576</v>
      </c>
      <c r="B5005" s="517" t="s">
        <v>2033</v>
      </c>
      <c r="C5005" s="518">
        <v>0</v>
      </c>
    </row>
    <row r="5006" spans="1:3" x14ac:dyDescent="0.2">
      <c r="A5006" s="514" t="s">
        <v>7577</v>
      </c>
      <c r="B5006" s="517" t="s">
        <v>2033</v>
      </c>
      <c r="C5006" s="518">
        <v>0</v>
      </c>
    </row>
    <row r="5007" spans="1:3" x14ac:dyDescent="0.2">
      <c r="A5007" s="514" t="s">
        <v>7578</v>
      </c>
      <c r="B5007" s="517" t="s">
        <v>2076</v>
      </c>
      <c r="C5007" s="518">
        <v>0</v>
      </c>
    </row>
    <row r="5008" spans="1:3" x14ac:dyDescent="0.2">
      <c r="A5008" s="514" t="s">
        <v>7579</v>
      </c>
      <c r="B5008" s="517" t="s">
        <v>7512</v>
      </c>
      <c r="C5008" s="518">
        <v>0</v>
      </c>
    </row>
    <row r="5009" spans="1:3" x14ac:dyDescent="0.2">
      <c r="A5009" s="514" t="s">
        <v>7580</v>
      </c>
      <c r="B5009" s="517" t="s">
        <v>7512</v>
      </c>
      <c r="C5009" s="518">
        <v>0</v>
      </c>
    </row>
    <row r="5010" spans="1:3" x14ac:dyDescent="0.2">
      <c r="A5010" s="514" t="s">
        <v>7581</v>
      </c>
      <c r="B5010" s="517" t="s">
        <v>7512</v>
      </c>
      <c r="C5010" s="518">
        <v>0</v>
      </c>
    </row>
    <row r="5011" spans="1:3" x14ac:dyDescent="0.2">
      <c r="A5011" s="514" t="s">
        <v>7582</v>
      </c>
      <c r="B5011" s="517" t="s">
        <v>7512</v>
      </c>
      <c r="C5011" s="518">
        <v>0</v>
      </c>
    </row>
    <row r="5012" spans="1:3" x14ac:dyDescent="0.2">
      <c r="A5012" s="514" t="s">
        <v>7583</v>
      </c>
      <c r="B5012" s="517" t="s">
        <v>7512</v>
      </c>
      <c r="C5012" s="518">
        <v>0</v>
      </c>
    </row>
    <row r="5013" spans="1:3" x14ac:dyDescent="0.2">
      <c r="A5013" s="514" t="s">
        <v>7584</v>
      </c>
      <c r="B5013" s="517" t="s">
        <v>7512</v>
      </c>
      <c r="C5013" s="518">
        <v>0</v>
      </c>
    </row>
    <row r="5014" spans="1:3" x14ac:dyDescent="0.2">
      <c r="A5014" s="514" t="s">
        <v>7585</v>
      </c>
      <c r="B5014" s="517" t="s">
        <v>7512</v>
      </c>
      <c r="C5014" s="518">
        <v>0</v>
      </c>
    </row>
    <row r="5015" spans="1:3" x14ac:dyDescent="0.2">
      <c r="A5015" s="514" t="s">
        <v>7586</v>
      </c>
      <c r="B5015" s="517" t="s">
        <v>7512</v>
      </c>
      <c r="C5015" s="518">
        <v>0</v>
      </c>
    </row>
    <row r="5016" spans="1:3" x14ac:dyDescent="0.2">
      <c r="A5016" s="514" t="s">
        <v>7587</v>
      </c>
      <c r="B5016" s="517" t="s">
        <v>7512</v>
      </c>
      <c r="C5016" s="518">
        <v>0</v>
      </c>
    </row>
    <row r="5017" spans="1:3" x14ac:dyDescent="0.2">
      <c r="A5017" s="514" t="s">
        <v>7588</v>
      </c>
      <c r="B5017" s="517" t="s">
        <v>7589</v>
      </c>
      <c r="C5017" s="518">
        <v>0</v>
      </c>
    </row>
    <row r="5018" spans="1:3" x14ac:dyDescent="0.2">
      <c r="A5018" s="514" t="s">
        <v>7590</v>
      </c>
      <c r="B5018" s="517" t="s">
        <v>7494</v>
      </c>
      <c r="C5018" s="518">
        <v>0</v>
      </c>
    </row>
    <row r="5019" spans="1:3" x14ac:dyDescent="0.2">
      <c r="A5019" s="514" t="s">
        <v>7591</v>
      </c>
      <c r="B5019" s="517" t="s">
        <v>7592</v>
      </c>
      <c r="C5019" s="518">
        <v>0</v>
      </c>
    </row>
    <row r="5020" spans="1:3" x14ac:dyDescent="0.2">
      <c r="A5020" s="514" t="s">
        <v>7593</v>
      </c>
      <c r="B5020" s="517" t="s">
        <v>7592</v>
      </c>
      <c r="C5020" s="518">
        <v>0</v>
      </c>
    </row>
    <row r="5021" spans="1:3" x14ac:dyDescent="0.2">
      <c r="A5021" s="514" t="s">
        <v>7594</v>
      </c>
      <c r="B5021" s="517" t="s">
        <v>7592</v>
      </c>
      <c r="C5021" s="518">
        <v>0</v>
      </c>
    </row>
    <row r="5022" spans="1:3" x14ac:dyDescent="0.2">
      <c r="A5022" s="514" t="s">
        <v>7595</v>
      </c>
      <c r="B5022" s="517" t="s">
        <v>7519</v>
      </c>
      <c r="C5022" s="518">
        <v>0</v>
      </c>
    </row>
    <row r="5023" spans="1:3" x14ac:dyDescent="0.2">
      <c r="A5023" s="514" t="s">
        <v>7596</v>
      </c>
      <c r="B5023" s="517" t="s">
        <v>7519</v>
      </c>
      <c r="C5023" s="518">
        <v>0</v>
      </c>
    </row>
    <row r="5024" spans="1:3" x14ac:dyDescent="0.2">
      <c r="A5024" s="514" t="s">
        <v>7597</v>
      </c>
      <c r="B5024" s="517" t="s">
        <v>7598</v>
      </c>
      <c r="C5024" s="518">
        <v>0</v>
      </c>
    </row>
    <row r="5025" spans="1:3" x14ac:dyDescent="0.2">
      <c r="A5025" s="514" t="s">
        <v>7599</v>
      </c>
      <c r="B5025" s="517" t="s">
        <v>7600</v>
      </c>
      <c r="C5025" s="518">
        <v>0</v>
      </c>
    </row>
    <row r="5026" spans="1:3" x14ac:dyDescent="0.2">
      <c r="A5026" s="514" t="s">
        <v>7601</v>
      </c>
      <c r="B5026" s="517" t="s">
        <v>7600</v>
      </c>
      <c r="C5026" s="518">
        <v>0</v>
      </c>
    </row>
    <row r="5027" spans="1:3" x14ac:dyDescent="0.2">
      <c r="A5027" s="514" t="s">
        <v>7602</v>
      </c>
      <c r="B5027" s="517" t="s">
        <v>7600</v>
      </c>
      <c r="C5027" s="518">
        <v>0</v>
      </c>
    </row>
    <row r="5028" spans="1:3" x14ac:dyDescent="0.2">
      <c r="A5028" s="514" t="s">
        <v>7603</v>
      </c>
      <c r="B5028" s="517" t="s">
        <v>7600</v>
      </c>
      <c r="C5028" s="518">
        <v>0</v>
      </c>
    </row>
    <row r="5029" spans="1:3" x14ac:dyDescent="0.2">
      <c r="A5029" s="514" t="s">
        <v>7604</v>
      </c>
      <c r="B5029" s="517" t="s">
        <v>2076</v>
      </c>
      <c r="C5029" s="518">
        <v>0</v>
      </c>
    </row>
    <row r="5030" spans="1:3" x14ac:dyDescent="0.2">
      <c r="A5030" s="514" t="s">
        <v>7605</v>
      </c>
      <c r="B5030" s="517" t="s">
        <v>7606</v>
      </c>
      <c r="C5030" s="518">
        <v>0</v>
      </c>
    </row>
    <row r="5031" spans="1:3" x14ac:dyDescent="0.2">
      <c r="A5031" s="514" t="s">
        <v>7607</v>
      </c>
      <c r="B5031" s="517" t="s">
        <v>7608</v>
      </c>
      <c r="C5031" s="518">
        <v>0</v>
      </c>
    </row>
    <row r="5032" spans="1:3" x14ac:dyDescent="0.2">
      <c r="A5032" s="514" t="s">
        <v>7609</v>
      </c>
      <c r="B5032" s="517" t="s">
        <v>7610</v>
      </c>
      <c r="C5032" s="518">
        <v>0</v>
      </c>
    </row>
    <row r="5033" spans="1:3" x14ac:dyDescent="0.2">
      <c r="A5033" s="514" t="s">
        <v>7611</v>
      </c>
      <c r="B5033" s="517" t="s">
        <v>2239</v>
      </c>
      <c r="C5033" s="518">
        <v>0</v>
      </c>
    </row>
    <row r="5034" spans="1:3" x14ac:dyDescent="0.2">
      <c r="A5034" s="514" t="s">
        <v>7612</v>
      </c>
      <c r="B5034" s="517" t="s">
        <v>2239</v>
      </c>
      <c r="C5034" s="518">
        <v>0</v>
      </c>
    </row>
    <row r="5035" spans="1:3" x14ac:dyDescent="0.2">
      <c r="A5035" s="514" t="s">
        <v>7613</v>
      </c>
      <c r="B5035" s="517" t="s">
        <v>2239</v>
      </c>
      <c r="C5035" s="518">
        <v>0</v>
      </c>
    </row>
    <row r="5036" spans="1:3" x14ac:dyDescent="0.2">
      <c r="A5036" s="514" t="s">
        <v>7614</v>
      </c>
      <c r="B5036" s="517" t="s">
        <v>2239</v>
      </c>
      <c r="C5036" s="518">
        <v>0</v>
      </c>
    </row>
    <row r="5037" spans="1:3" x14ac:dyDescent="0.2">
      <c r="A5037" s="514" t="s">
        <v>7615</v>
      </c>
      <c r="B5037" s="517" t="s">
        <v>2239</v>
      </c>
      <c r="C5037" s="518">
        <v>0</v>
      </c>
    </row>
    <row r="5038" spans="1:3" x14ac:dyDescent="0.2">
      <c r="A5038" s="514" t="s">
        <v>7616</v>
      </c>
      <c r="B5038" s="517" t="s">
        <v>2239</v>
      </c>
      <c r="C5038" s="518">
        <v>0</v>
      </c>
    </row>
    <row r="5039" spans="1:3" x14ac:dyDescent="0.2">
      <c r="A5039" s="514" t="s">
        <v>7617</v>
      </c>
      <c r="B5039" s="517" t="s">
        <v>2239</v>
      </c>
      <c r="C5039" s="518">
        <v>0</v>
      </c>
    </row>
    <row r="5040" spans="1:3" x14ac:dyDescent="0.2">
      <c r="A5040" s="514" t="s">
        <v>7618</v>
      </c>
      <c r="B5040" s="517" t="s">
        <v>2239</v>
      </c>
      <c r="C5040" s="518">
        <v>0</v>
      </c>
    </row>
    <row r="5041" spans="1:3" x14ac:dyDescent="0.2">
      <c r="A5041" s="514" t="s">
        <v>7619</v>
      </c>
      <c r="B5041" s="517" t="s">
        <v>2239</v>
      </c>
      <c r="C5041" s="518">
        <v>0</v>
      </c>
    </row>
    <row r="5042" spans="1:3" x14ac:dyDescent="0.2">
      <c r="A5042" s="514" t="s">
        <v>7620</v>
      </c>
      <c r="B5042" s="517" t="s">
        <v>7621</v>
      </c>
      <c r="C5042" s="518">
        <v>0</v>
      </c>
    </row>
    <row r="5043" spans="1:3" x14ac:dyDescent="0.2">
      <c r="A5043" s="514" t="s">
        <v>7622</v>
      </c>
      <c r="B5043" s="517" t="s">
        <v>2233</v>
      </c>
      <c r="C5043" s="518">
        <v>0</v>
      </c>
    </row>
    <row r="5044" spans="1:3" x14ac:dyDescent="0.2">
      <c r="A5044" s="514" t="s">
        <v>7623</v>
      </c>
      <c r="B5044" s="517" t="s">
        <v>7624</v>
      </c>
      <c r="C5044" s="518">
        <v>0</v>
      </c>
    </row>
    <row r="5045" spans="1:3" x14ac:dyDescent="0.2">
      <c r="A5045" s="514" t="s">
        <v>7625</v>
      </c>
      <c r="B5045" s="517" t="s">
        <v>7600</v>
      </c>
      <c r="C5045" s="518">
        <v>0</v>
      </c>
    </row>
    <row r="5046" spans="1:3" x14ac:dyDescent="0.2">
      <c r="A5046" s="514" t="s">
        <v>7626</v>
      </c>
      <c r="B5046" s="517" t="s">
        <v>7627</v>
      </c>
      <c r="C5046" s="518">
        <v>0</v>
      </c>
    </row>
    <row r="5047" spans="1:3" x14ac:dyDescent="0.2">
      <c r="A5047" s="514" t="s">
        <v>7628</v>
      </c>
      <c r="B5047" s="517" t="s">
        <v>7514</v>
      </c>
      <c r="C5047" s="518">
        <v>0</v>
      </c>
    </row>
    <row r="5048" spans="1:3" x14ac:dyDescent="0.2">
      <c r="A5048" s="514" t="s">
        <v>7629</v>
      </c>
      <c r="B5048" s="517" t="s">
        <v>7630</v>
      </c>
      <c r="C5048" s="518">
        <v>0</v>
      </c>
    </row>
    <row r="5049" spans="1:3" x14ac:dyDescent="0.2">
      <c r="A5049" s="514" t="s">
        <v>7631</v>
      </c>
      <c r="B5049" s="517" t="s">
        <v>2073</v>
      </c>
      <c r="C5049" s="518">
        <v>0</v>
      </c>
    </row>
    <row r="5050" spans="1:3" x14ac:dyDescent="0.2">
      <c r="A5050" s="514" t="s">
        <v>7632</v>
      </c>
      <c r="B5050" s="517" t="s">
        <v>2239</v>
      </c>
      <c r="C5050" s="518">
        <v>0</v>
      </c>
    </row>
    <row r="5051" spans="1:3" x14ac:dyDescent="0.2">
      <c r="A5051" s="514" t="s">
        <v>7633</v>
      </c>
      <c r="B5051" s="517" t="s">
        <v>7600</v>
      </c>
      <c r="C5051" s="518">
        <v>0</v>
      </c>
    </row>
    <row r="5052" spans="1:3" x14ac:dyDescent="0.2">
      <c r="A5052" s="514" t="s">
        <v>7634</v>
      </c>
      <c r="B5052" s="517" t="s">
        <v>2233</v>
      </c>
      <c r="C5052" s="518">
        <v>0</v>
      </c>
    </row>
    <row r="5053" spans="1:3" x14ac:dyDescent="0.2">
      <c r="A5053" s="514" t="s">
        <v>7635</v>
      </c>
      <c r="B5053" s="517" t="s">
        <v>2073</v>
      </c>
      <c r="C5053" s="518">
        <v>0</v>
      </c>
    </row>
    <row r="5054" spans="1:3" x14ac:dyDescent="0.2">
      <c r="A5054" s="514" t="s">
        <v>7636</v>
      </c>
      <c r="B5054" s="517" t="s">
        <v>7361</v>
      </c>
      <c r="C5054" s="518">
        <v>0</v>
      </c>
    </row>
    <row r="5055" spans="1:3" x14ac:dyDescent="0.2">
      <c r="A5055" s="514" t="s">
        <v>7637</v>
      </c>
      <c r="B5055" s="517" t="s">
        <v>7361</v>
      </c>
      <c r="C5055" s="518">
        <v>0</v>
      </c>
    </row>
    <row r="5056" spans="1:3" x14ac:dyDescent="0.2">
      <c r="A5056" s="514" t="s">
        <v>7638</v>
      </c>
      <c r="B5056" s="517" t="s">
        <v>7361</v>
      </c>
      <c r="C5056" s="518">
        <v>0</v>
      </c>
    </row>
    <row r="5057" spans="1:3" x14ac:dyDescent="0.2">
      <c r="A5057" s="514" t="s">
        <v>7639</v>
      </c>
      <c r="B5057" s="517" t="s">
        <v>7361</v>
      </c>
      <c r="C5057" s="518">
        <v>0</v>
      </c>
    </row>
    <row r="5058" spans="1:3" x14ac:dyDescent="0.2">
      <c r="A5058" s="514" t="s">
        <v>7640</v>
      </c>
      <c r="B5058" s="517" t="s">
        <v>7361</v>
      </c>
      <c r="C5058" s="518">
        <v>0</v>
      </c>
    </row>
    <row r="5059" spans="1:3" x14ac:dyDescent="0.2">
      <c r="A5059" s="514" t="s">
        <v>7641</v>
      </c>
      <c r="B5059" s="517" t="s">
        <v>7361</v>
      </c>
      <c r="C5059" s="518">
        <v>0</v>
      </c>
    </row>
    <row r="5060" spans="1:3" x14ac:dyDescent="0.2">
      <c r="A5060" s="514" t="s">
        <v>7642</v>
      </c>
      <c r="B5060" s="517" t="s">
        <v>7361</v>
      </c>
      <c r="C5060" s="518">
        <v>0</v>
      </c>
    </row>
    <row r="5061" spans="1:3" x14ac:dyDescent="0.2">
      <c r="A5061" s="514" t="s">
        <v>7643</v>
      </c>
      <c r="B5061" s="517" t="s">
        <v>2236</v>
      </c>
      <c r="C5061" s="518">
        <v>0</v>
      </c>
    </row>
    <row r="5062" spans="1:3" x14ac:dyDescent="0.2">
      <c r="A5062" s="514" t="s">
        <v>7644</v>
      </c>
      <c r="B5062" s="517" t="s">
        <v>7331</v>
      </c>
      <c r="C5062" s="518">
        <v>0</v>
      </c>
    </row>
    <row r="5063" spans="1:3" x14ac:dyDescent="0.2">
      <c r="A5063" s="514" t="s">
        <v>7645</v>
      </c>
      <c r="B5063" s="517" t="s">
        <v>7361</v>
      </c>
      <c r="C5063" s="518">
        <v>0</v>
      </c>
    </row>
    <row r="5064" spans="1:3" x14ac:dyDescent="0.2">
      <c r="A5064" s="514" t="s">
        <v>7646</v>
      </c>
      <c r="B5064" s="517" t="s">
        <v>7361</v>
      </c>
      <c r="C5064" s="518">
        <v>0</v>
      </c>
    </row>
    <row r="5065" spans="1:3" x14ac:dyDescent="0.2">
      <c r="A5065" s="514" t="s">
        <v>7647</v>
      </c>
      <c r="B5065" s="517" t="s">
        <v>7361</v>
      </c>
      <c r="C5065" s="518">
        <v>0</v>
      </c>
    </row>
    <row r="5066" spans="1:3" x14ac:dyDescent="0.2">
      <c r="A5066" s="514" t="s">
        <v>7648</v>
      </c>
      <c r="B5066" s="517" t="s">
        <v>7361</v>
      </c>
      <c r="C5066" s="518">
        <v>0</v>
      </c>
    </row>
    <row r="5067" spans="1:3" x14ac:dyDescent="0.2">
      <c r="A5067" s="514" t="s">
        <v>7649</v>
      </c>
      <c r="B5067" s="517" t="s">
        <v>2238</v>
      </c>
      <c r="C5067" s="518">
        <v>0</v>
      </c>
    </row>
    <row r="5068" spans="1:3" x14ac:dyDescent="0.2">
      <c r="A5068" s="514" t="s">
        <v>7650</v>
      </c>
      <c r="B5068" s="517" t="s">
        <v>7361</v>
      </c>
      <c r="C5068" s="518">
        <v>0</v>
      </c>
    </row>
    <row r="5069" spans="1:3" x14ac:dyDescent="0.2">
      <c r="A5069" s="514" t="s">
        <v>7651</v>
      </c>
      <c r="B5069" s="517" t="s">
        <v>7361</v>
      </c>
      <c r="C5069" s="518">
        <v>0</v>
      </c>
    </row>
    <row r="5070" spans="1:3" x14ac:dyDescent="0.2">
      <c r="A5070" s="514" t="s">
        <v>7652</v>
      </c>
      <c r="B5070" s="517" t="s">
        <v>7361</v>
      </c>
      <c r="C5070" s="518">
        <v>0</v>
      </c>
    </row>
    <row r="5071" spans="1:3" x14ac:dyDescent="0.2">
      <c r="A5071" s="514" t="s">
        <v>7653</v>
      </c>
      <c r="B5071" s="517" t="s">
        <v>7519</v>
      </c>
      <c r="C5071" s="518">
        <v>0</v>
      </c>
    </row>
    <row r="5072" spans="1:3" x14ac:dyDescent="0.2">
      <c r="A5072" s="514" t="s">
        <v>7654</v>
      </c>
      <c r="B5072" s="517" t="s">
        <v>7361</v>
      </c>
      <c r="C5072" s="518">
        <v>0</v>
      </c>
    </row>
    <row r="5073" spans="1:3" x14ac:dyDescent="0.2">
      <c r="A5073" s="514" t="s">
        <v>7655</v>
      </c>
      <c r="B5073" s="517" t="s">
        <v>3936</v>
      </c>
      <c r="C5073" s="518">
        <v>0</v>
      </c>
    </row>
    <row r="5074" spans="1:3" x14ac:dyDescent="0.2">
      <c r="A5074" s="514" t="s">
        <v>7656</v>
      </c>
      <c r="B5074" s="517" t="s">
        <v>2239</v>
      </c>
      <c r="C5074" s="518">
        <v>0</v>
      </c>
    </row>
    <row r="5075" spans="1:3" x14ac:dyDescent="0.2">
      <c r="A5075" s="514" t="s">
        <v>7657</v>
      </c>
      <c r="B5075" s="517" t="s">
        <v>2239</v>
      </c>
      <c r="C5075" s="518">
        <v>0</v>
      </c>
    </row>
    <row r="5076" spans="1:3" x14ac:dyDescent="0.2">
      <c r="A5076" s="514" t="s">
        <v>7658</v>
      </c>
      <c r="B5076" s="517" t="s">
        <v>7659</v>
      </c>
      <c r="C5076" s="518">
        <v>0</v>
      </c>
    </row>
    <row r="5077" spans="1:3" x14ac:dyDescent="0.2">
      <c r="A5077" s="514" t="s">
        <v>7660</v>
      </c>
      <c r="B5077" s="517" t="s">
        <v>7661</v>
      </c>
      <c r="C5077" s="518">
        <v>0</v>
      </c>
    </row>
    <row r="5078" spans="1:3" x14ac:dyDescent="0.2">
      <c r="A5078" s="514" t="s">
        <v>7662</v>
      </c>
      <c r="B5078" s="517" t="s">
        <v>7661</v>
      </c>
      <c r="C5078" s="518">
        <v>0</v>
      </c>
    </row>
    <row r="5079" spans="1:3" x14ac:dyDescent="0.2">
      <c r="A5079" s="514" t="s">
        <v>7663</v>
      </c>
      <c r="B5079" s="517" t="s">
        <v>7661</v>
      </c>
      <c r="C5079" s="518">
        <v>0</v>
      </c>
    </row>
    <row r="5080" spans="1:3" x14ac:dyDescent="0.2">
      <c r="A5080" s="514" t="s">
        <v>7664</v>
      </c>
      <c r="B5080" s="517" t="s">
        <v>7661</v>
      </c>
      <c r="C5080" s="518">
        <v>0</v>
      </c>
    </row>
    <row r="5081" spans="1:3" x14ac:dyDescent="0.2">
      <c r="A5081" s="514" t="s">
        <v>7665</v>
      </c>
      <c r="B5081" s="517" t="s">
        <v>7661</v>
      </c>
      <c r="C5081" s="518">
        <v>0</v>
      </c>
    </row>
    <row r="5082" spans="1:3" x14ac:dyDescent="0.2">
      <c r="A5082" s="514" t="s">
        <v>7666</v>
      </c>
      <c r="B5082" s="517" t="s">
        <v>7667</v>
      </c>
      <c r="C5082" s="518">
        <v>0</v>
      </c>
    </row>
    <row r="5083" spans="1:3" x14ac:dyDescent="0.2">
      <c r="A5083" s="514" t="s">
        <v>7668</v>
      </c>
      <c r="B5083" s="517" t="s">
        <v>7667</v>
      </c>
      <c r="C5083" s="518">
        <v>0</v>
      </c>
    </row>
    <row r="5084" spans="1:3" x14ac:dyDescent="0.2">
      <c r="A5084" s="514" t="s">
        <v>7669</v>
      </c>
      <c r="B5084" s="517" t="s">
        <v>7667</v>
      </c>
      <c r="C5084" s="518">
        <v>0</v>
      </c>
    </row>
    <row r="5085" spans="1:3" x14ac:dyDescent="0.2">
      <c r="A5085" s="514" t="s">
        <v>7670</v>
      </c>
      <c r="B5085" s="517" t="s">
        <v>7667</v>
      </c>
      <c r="C5085" s="518">
        <v>0</v>
      </c>
    </row>
    <row r="5086" spans="1:3" x14ac:dyDescent="0.2">
      <c r="A5086" s="514" t="s">
        <v>7671</v>
      </c>
      <c r="B5086" s="517" t="s">
        <v>7667</v>
      </c>
      <c r="C5086" s="518">
        <v>0</v>
      </c>
    </row>
    <row r="5087" spans="1:3" x14ac:dyDescent="0.2">
      <c r="A5087" s="514" t="s">
        <v>7672</v>
      </c>
      <c r="B5087" s="517" t="s">
        <v>7667</v>
      </c>
      <c r="C5087" s="518">
        <v>0</v>
      </c>
    </row>
    <row r="5088" spans="1:3" x14ac:dyDescent="0.2">
      <c r="A5088" s="514" t="s">
        <v>7673</v>
      </c>
      <c r="B5088" s="517" t="s">
        <v>7282</v>
      </c>
      <c r="C5088" s="518">
        <v>0</v>
      </c>
    </row>
    <row r="5089" spans="1:3" x14ac:dyDescent="0.2">
      <c r="A5089" s="514" t="s">
        <v>7674</v>
      </c>
      <c r="B5089" s="517" t="s">
        <v>7675</v>
      </c>
      <c r="C5089" s="518">
        <v>0</v>
      </c>
    </row>
    <row r="5090" spans="1:3" x14ac:dyDescent="0.2">
      <c r="A5090" s="514" t="s">
        <v>7676</v>
      </c>
      <c r="B5090" s="517" t="s">
        <v>7558</v>
      </c>
      <c r="C5090" s="518">
        <v>0</v>
      </c>
    </row>
    <row r="5091" spans="1:3" x14ac:dyDescent="0.2">
      <c r="A5091" s="514" t="s">
        <v>7677</v>
      </c>
      <c r="B5091" s="517" t="s">
        <v>7361</v>
      </c>
      <c r="C5091" s="518">
        <v>0</v>
      </c>
    </row>
    <row r="5092" spans="1:3" x14ac:dyDescent="0.2">
      <c r="A5092" s="514" t="s">
        <v>7678</v>
      </c>
      <c r="B5092" s="517" t="s">
        <v>7361</v>
      </c>
      <c r="C5092" s="518">
        <v>0</v>
      </c>
    </row>
    <row r="5093" spans="1:3" x14ac:dyDescent="0.2">
      <c r="A5093" s="514" t="s">
        <v>7679</v>
      </c>
      <c r="B5093" s="517" t="s">
        <v>7361</v>
      </c>
      <c r="C5093" s="518">
        <v>0</v>
      </c>
    </row>
    <row r="5094" spans="1:3" x14ac:dyDescent="0.2">
      <c r="A5094" s="514" t="s">
        <v>7680</v>
      </c>
      <c r="B5094" s="517" t="s">
        <v>7361</v>
      </c>
      <c r="C5094" s="518">
        <v>0</v>
      </c>
    </row>
    <row r="5095" spans="1:3" x14ac:dyDescent="0.2">
      <c r="A5095" s="514" t="s">
        <v>7681</v>
      </c>
      <c r="B5095" s="517" t="s">
        <v>7361</v>
      </c>
      <c r="C5095" s="518">
        <v>0</v>
      </c>
    </row>
    <row r="5096" spans="1:3" x14ac:dyDescent="0.2">
      <c r="A5096" s="514" t="s">
        <v>7682</v>
      </c>
      <c r="B5096" s="517" t="s">
        <v>7361</v>
      </c>
      <c r="C5096" s="518">
        <v>0</v>
      </c>
    </row>
    <row r="5097" spans="1:3" x14ac:dyDescent="0.2">
      <c r="A5097" s="514" t="s">
        <v>7683</v>
      </c>
      <c r="B5097" s="517" t="s">
        <v>7361</v>
      </c>
      <c r="C5097" s="518">
        <v>0</v>
      </c>
    </row>
    <row r="5098" spans="1:3" x14ac:dyDescent="0.2">
      <c r="A5098" s="514" t="s">
        <v>7684</v>
      </c>
      <c r="B5098" s="517" t="s">
        <v>7361</v>
      </c>
      <c r="C5098" s="518">
        <v>0</v>
      </c>
    </row>
    <row r="5099" spans="1:3" x14ac:dyDescent="0.2">
      <c r="A5099" s="514" t="s">
        <v>7685</v>
      </c>
      <c r="B5099" s="517" t="s">
        <v>7661</v>
      </c>
      <c r="C5099" s="518">
        <v>0</v>
      </c>
    </row>
    <row r="5100" spans="1:3" x14ac:dyDescent="0.2">
      <c r="A5100" s="514" t="s">
        <v>7686</v>
      </c>
      <c r="B5100" s="517" t="s">
        <v>7331</v>
      </c>
      <c r="C5100" s="518">
        <v>0</v>
      </c>
    </row>
    <row r="5101" spans="1:3" x14ac:dyDescent="0.2">
      <c r="A5101" s="514" t="s">
        <v>7687</v>
      </c>
      <c r="B5101" s="517" t="s">
        <v>7688</v>
      </c>
      <c r="C5101" s="518">
        <v>0</v>
      </c>
    </row>
    <row r="5102" spans="1:3" x14ac:dyDescent="0.2">
      <c r="A5102" s="514" t="s">
        <v>7689</v>
      </c>
      <c r="B5102" s="517" t="s">
        <v>2064</v>
      </c>
      <c r="C5102" s="518">
        <v>0</v>
      </c>
    </row>
    <row r="5103" spans="1:3" x14ac:dyDescent="0.2">
      <c r="A5103" s="514" t="s">
        <v>7690</v>
      </c>
      <c r="B5103" s="517" t="s">
        <v>3936</v>
      </c>
      <c r="C5103" s="518">
        <v>0</v>
      </c>
    </row>
    <row r="5104" spans="1:3" x14ac:dyDescent="0.2">
      <c r="A5104" s="514" t="s">
        <v>7691</v>
      </c>
      <c r="B5104" s="517" t="s">
        <v>7692</v>
      </c>
      <c r="C5104" s="518">
        <v>0</v>
      </c>
    </row>
    <row r="5105" spans="1:3" x14ac:dyDescent="0.2">
      <c r="A5105" s="514" t="s">
        <v>7693</v>
      </c>
      <c r="B5105" s="517" t="s">
        <v>7694</v>
      </c>
      <c r="C5105" s="518">
        <v>0</v>
      </c>
    </row>
    <row r="5106" spans="1:3" x14ac:dyDescent="0.2">
      <c r="A5106" s="514" t="s">
        <v>7695</v>
      </c>
      <c r="B5106" s="517" t="s">
        <v>7696</v>
      </c>
      <c r="C5106" s="518">
        <v>0</v>
      </c>
    </row>
    <row r="5107" spans="1:3" x14ac:dyDescent="0.2">
      <c r="A5107" s="514" t="s">
        <v>7697</v>
      </c>
      <c r="B5107" s="517" t="s">
        <v>7698</v>
      </c>
      <c r="C5107" s="518">
        <v>0</v>
      </c>
    </row>
    <row r="5108" spans="1:3" x14ac:dyDescent="0.2">
      <c r="A5108" s="514" t="s">
        <v>7699</v>
      </c>
      <c r="B5108" s="517" t="s">
        <v>7700</v>
      </c>
      <c r="C5108" s="518">
        <v>0</v>
      </c>
    </row>
    <row r="5109" spans="1:3" x14ac:dyDescent="0.2">
      <c r="A5109" s="514" t="s">
        <v>7701</v>
      </c>
      <c r="B5109" s="517" t="s">
        <v>2239</v>
      </c>
      <c r="C5109" s="518">
        <v>0</v>
      </c>
    </row>
    <row r="5110" spans="1:3" x14ac:dyDescent="0.2">
      <c r="A5110" s="514" t="s">
        <v>7702</v>
      </c>
      <c r="B5110" s="517" t="s">
        <v>7282</v>
      </c>
      <c r="C5110" s="518">
        <v>0</v>
      </c>
    </row>
    <row r="5111" spans="1:3" x14ac:dyDescent="0.2">
      <c r="A5111" s="514" t="s">
        <v>7703</v>
      </c>
      <c r="B5111" s="517" t="s">
        <v>7282</v>
      </c>
      <c r="C5111" s="518">
        <v>0</v>
      </c>
    </row>
    <row r="5112" spans="1:3" x14ac:dyDescent="0.2">
      <c r="A5112" s="514" t="s">
        <v>7704</v>
      </c>
      <c r="B5112" s="517" t="s">
        <v>7282</v>
      </c>
      <c r="C5112" s="518">
        <v>0</v>
      </c>
    </row>
    <row r="5113" spans="1:3" x14ac:dyDescent="0.2">
      <c r="A5113" s="514" t="s">
        <v>7705</v>
      </c>
      <c r="B5113" s="517" t="s">
        <v>7282</v>
      </c>
      <c r="C5113" s="518">
        <v>0</v>
      </c>
    </row>
    <row r="5114" spans="1:3" x14ac:dyDescent="0.2">
      <c r="A5114" s="514" t="s">
        <v>7706</v>
      </c>
      <c r="B5114" s="517" t="s">
        <v>7282</v>
      </c>
      <c r="C5114" s="518">
        <v>0</v>
      </c>
    </row>
    <row r="5115" spans="1:3" x14ac:dyDescent="0.2">
      <c r="A5115" s="514" t="s">
        <v>7707</v>
      </c>
      <c r="B5115" s="517" t="s">
        <v>7282</v>
      </c>
      <c r="C5115" s="518">
        <v>0</v>
      </c>
    </row>
    <row r="5116" spans="1:3" x14ac:dyDescent="0.2">
      <c r="A5116" s="514" t="s">
        <v>7708</v>
      </c>
      <c r="B5116" s="517" t="s">
        <v>7282</v>
      </c>
      <c r="C5116" s="518">
        <v>0</v>
      </c>
    </row>
    <row r="5117" spans="1:3" x14ac:dyDescent="0.2">
      <c r="A5117" s="514" t="s">
        <v>7709</v>
      </c>
      <c r="B5117" s="517" t="s">
        <v>7282</v>
      </c>
      <c r="C5117" s="518">
        <v>0</v>
      </c>
    </row>
    <row r="5118" spans="1:3" x14ac:dyDescent="0.2">
      <c r="A5118" s="514" t="s">
        <v>7710</v>
      </c>
      <c r="B5118" s="517" t="s">
        <v>7282</v>
      </c>
      <c r="C5118" s="518">
        <v>0</v>
      </c>
    </row>
    <row r="5119" spans="1:3" x14ac:dyDescent="0.2">
      <c r="A5119" s="514" t="s">
        <v>7711</v>
      </c>
      <c r="B5119" s="517" t="s">
        <v>7692</v>
      </c>
      <c r="C5119" s="518">
        <v>0</v>
      </c>
    </row>
    <row r="5120" spans="1:3" x14ac:dyDescent="0.2">
      <c r="A5120" s="514" t="s">
        <v>7712</v>
      </c>
      <c r="B5120" s="517" t="s">
        <v>7713</v>
      </c>
      <c r="C5120" s="518">
        <v>0</v>
      </c>
    </row>
    <row r="5121" spans="1:3" x14ac:dyDescent="0.2">
      <c r="A5121" s="514" t="s">
        <v>7714</v>
      </c>
      <c r="B5121" s="517" t="s">
        <v>7715</v>
      </c>
      <c r="C5121" s="518">
        <v>0</v>
      </c>
    </row>
    <row r="5122" spans="1:3" x14ac:dyDescent="0.2">
      <c r="A5122" s="514" t="s">
        <v>7716</v>
      </c>
      <c r="B5122" s="517" t="s">
        <v>7552</v>
      </c>
      <c r="C5122" s="518">
        <v>0</v>
      </c>
    </row>
    <row r="5123" spans="1:3" x14ac:dyDescent="0.2">
      <c r="A5123" s="514" t="s">
        <v>7717</v>
      </c>
      <c r="B5123" s="517" t="s">
        <v>7552</v>
      </c>
      <c r="C5123" s="518">
        <v>0</v>
      </c>
    </row>
    <row r="5124" spans="1:3" x14ac:dyDescent="0.2">
      <c r="A5124" s="514" t="s">
        <v>7718</v>
      </c>
      <c r="B5124" s="517" t="s">
        <v>7552</v>
      </c>
      <c r="C5124" s="518">
        <v>0</v>
      </c>
    </row>
    <row r="5125" spans="1:3" x14ac:dyDescent="0.2">
      <c r="A5125" s="514" t="s">
        <v>7719</v>
      </c>
      <c r="B5125" s="517" t="s">
        <v>7552</v>
      </c>
      <c r="C5125" s="518">
        <v>0</v>
      </c>
    </row>
    <row r="5126" spans="1:3" x14ac:dyDescent="0.2">
      <c r="A5126" s="514" t="s">
        <v>7720</v>
      </c>
      <c r="B5126" s="517" t="s">
        <v>7552</v>
      </c>
      <c r="C5126" s="518">
        <v>0</v>
      </c>
    </row>
    <row r="5127" spans="1:3" x14ac:dyDescent="0.2">
      <c r="A5127" s="514" t="s">
        <v>7721</v>
      </c>
      <c r="B5127" s="517" t="s">
        <v>7722</v>
      </c>
      <c r="C5127" s="518">
        <v>0</v>
      </c>
    </row>
    <row r="5128" spans="1:3" x14ac:dyDescent="0.2">
      <c r="A5128" s="514" t="s">
        <v>7723</v>
      </c>
      <c r="B5128" s="517" t="s">
        <v>7724</v>
      </c>
      <c r="C5128" s="518">
        <v>0</v>
      </c>
    </row>
    <row r="5129" spans="1:3" x14ac:dyDescent="0.2">
      <c r="A5129" s="514" t="s">
        <v>7725</v>
      </c>
      <c r="B5129" s="517" t="s">
        <v>7724</v>
      </c>
      <c r="C5129" s="518">
        <v>0</v>
      </c>
    </row>
    <row r="5130" spans="1:3" x14ac:dyDescent="0.2">
      <c r="A5130" s="514" t="s">
        <v>7726</v>
      </c>
      <c r="B5130" s="517" t="s">
        <v>6042</v>
      </c>
      <c r="C5130" s="518">
        <v>0</v>
      </c>
    </row>
    <row r="5131" spans="1:3" x14ac:dyDescent="0.2">
      <c r="A5131" s="514" t="s">
        <v>7727</v>
      </c>
      <c r="B5131" s="517" t="s">
        <v>6042</v>
      </c>
      <c r="C5131" s="518">
        <v>0</v>
      </c>
    </row>
    <row r="5132" spans="1:3" x14ac:dyDescent="0.2">
      <c r="A5132" s="514" t="s">
        <v>7728</v>
      </c>
      <c r="B5132" s="517" t="s">
        <v>7729</v>
      </c>
      <c r="C5132" s="518">
        <v>0</v>
      </c>
    </row>
    <row r="5133" spans="1:3" x14ac:dyDescent="0.2">
      <c r="A5133" s="514" t="s">
        <v>7730</v>
      </c>
      <c r="B5133" s="517" t="s">
        <v>7731</v>
      </c>
      <c r="C5133" s="518">
        <v>0</v>
      </c>
    </row>
    <row r="5134" spans="1:3" x14ac:dyDescent="0.2">
      <c r="A5134" s="514" t="s">
        <v>7732</v>
      </c>
      <c r="B5134" s="517" t="s">
        <v>7733</v>
      </c>
      <c r="C5134" s="518">
        <v>0</v>
      </c>
    </row>
    <row r="5135" spans="1:3" x14ac:dyDescent="0.2">
      <c r="A5135" s="514" t="s">
        <v>7734</v>
      </c>
      <c r="B5135" s="517" t="s">
        <v>7731</v>
      </c>
      <c r="C5135" s="518">
        <v>0</v>
      </c>
    </row>
    <row r="5136" spans="1:3" x14ac:dyDescent="0.2">
      <c r="A5136" s="514" t="s">
        <v>7735</v>
      </c>
      <c r="B5136" s="517" t="s">
        <v>7733</v>
      </c>
      <c r="C5136" s="518">
        <v>0</v>
      </c>
    </row>
    <row r="5137" spans="1:3" x14ac:dyDescent="0.2">
      <c r="A5137" s="514" t="s">
        <v>7736</v>
      </c>
      <c r="B5137" s="517" t="s">
        <v>7731</v>
      </c>
      <c r="C5137" s="518">
        <v>0</v>
      </c>
    </row>
    <row r="5138" spans="1:3" x14ac:dyDescent="0.2">
      <c r="A5138" s="514" t="s">
        <v>7737</v>
      </c>
      <c r="B5138" s="517" t="s">
        <v>7733</v>
      </c>
      <c r="C5138" s="518">
        <v>0</v>
      </c>
    </row>
    <row r="5139" spans="1:3" x14ac:dyDescent="0.2">
      <c r="A5139" s="514" t="s">
        <v>7738</v>
      </c>
      <c r="B5139" s="517" t="s">
        <v>7731</v>
      </c>
      <c r="C5139" s="518">
        <v>0</v>
      </c>
    </row>
    <row r="5140" spans="1:3" x14ac:dyDescent="0.2">
      <c r="A5140" s="514" t="s">
        <v>7739</v>
      </c>
      <c r="B5140" s="517" t="s">
        <v>2238</v>
      </c>
      <c r="C5140" s="518">
        <v>0</v>
      </c>
    </row>
    <row r="5141" spans="1:3" x14ac:dyDescent="0.2">
      <c r="A5141" s="514" t="s">
        <v>7740</v>
      </c>
      <c r="B5141" s="517" t="s">
        <v>7741</v>
      </c>
      <c r="C5141" s="518">
        <v>0</v>
      </c>
    </row>
    <row r="5142" spans="1:3" x14ac:dyDescent="0.2">
      <c r="A5142" s="514" t="s">
        <v>7742</v>
      </c>
      <c r="B5142" s="517" t="s">
        <v>7624</v>
      </c>
      <c r="C5142" s="518">
        <v>0</v>
      </c>
    </row>
    <row r="5143" spans="1:3" x14ac:dyDescent="0.2">
      <c r="A5143" s="514" t="s">
        <v>7743</v>
      </c>
      <c r="B5143" s="517" t="s">
        <v>7744</v>
      </c>
      <c r="C5143" s="518">
        <v>0</v>
      </c>
    </row>
    <row r="5144" spans="1:3" x14ac:dyDescent="0.2">
      <c r="A5144" s="514" t="s">
        <v>7745</v>
      </c>
      <c r="B5144" s="517" t="s">
        <v>7744</v>
      </c>
      <c r="C5144" s="518">
        <v>0</v>
      </c>
    </row>
    <row r="5145" spans="1:3" x14ac:dyDescent="0.2">
      <c r="A5145" s="514" t="s">
        <v>7746</v>
      </c>
      <c r="B5145" s="517" t="s">
        <v>7747</v>
      </c>
      <c r="C5145" s="518">
        <v>0</v>
      </c>
    </row>
    <row r="5146" spans="1:3" x14ac:dyDescent="0.2">
      <c r="A5146" s="514" t="s">
        <v>7748</v>
      </c>
      <c r="B5146" s="517" t="s">
        <v>7749</v>
      </c>
      <c r="C5146" s="518">
        <v>0</v>
      </c>
    </row>
    <row r="5147" spans="1:3" x14ac:dyDescent="0.2">
      <c r="A5147" s="514" t="s">
        <v>7750</v>
      </c>
      <c r="B5147" s="517" t="s">
        <v>7751</v>
      </c>
      <c r="C5147" s="518">
        <v>0</v>
      </c>
    </row>
    <row r="5148" spans="1:3" x14ac:dyDescent="0.2">
      <c r="A5148" s="514" t="s">
        <v>7752</v>
      </c>
      <c r="B5148" s="517" t="s">
        <v>2233</v>
      </c>
      <c r="C5148" s="518">
        <v>0</v>
      </c>
    </row>
    <row r="5149" spans="1:3" x14ac:dyDescent="0.2">
      <c r="A5149" s="514" t="s">
        <v>7753</v>
      </c>
      <c r="B5149" s="517" t="s">
        <v>7754</v>
      </c>
      <c r="C5149" s="518">
        <v>0</v>
      </c>
    </row>
    <row r="5150" spans="1:3" x14ac:dyDescent="0.2">
      <c r="A5150" s="514" t="s">
        <v>7755</v>
      </c>
      <c r="B5150" s="517" t="s">
        <v>7754</v>
      </c>
      <c r="C5150" s="518">
        <v>0</v>
      </c>
    </row>
    <row r="5151" spans="1:3" x14ac:dyDescent="0.2">
      <c r="A5151" s="514" t="s">
        <v>7756</v>
      </c>
      <c r="B5151" s="517" t="s">
        <v>7754</v>
      </c>
      <c r="C5151" s="518">
        <v>0</v>
      </c>
    </row>
    <row r="5152" spans="1:3" x14ac:dyDescent="0.2">
      <c r="A5152" s="514" t="s">
        <v>7757</v>
      </c>
      <c r="B5152" s="517" t="s">
        <v>7758</v>
      </c>
      <c r="C5152" s="518">
        <v>0</v>
      </c>
    </row>
    <row r="5153" spans="1:3" x14ac:dyDescent="0.2">
      <c r="A5153" s="514" t="s">
        <v>7759</v>
      </c>
      <c r="B5153" s="517" t="s">
        <v>7760</v>
      </c>
      <c r="C5153" s="518">
        <v>0</v>
      </c>
    </row>
    <row r="5154" spans="1:3" x14ac:dyDescent="0.2">
      <c r="A5154" s="514" t="s">
        <v>7761</v>
      </c>
      <c r="B5154" s="517" t="s">
        <v>7762</v>
      </c>
      <c r="C5154" s="518">
        <v>0</v>
      </c>
    </row>
    <row r="5155" spans="1:3" x14ac:dyDescent="0.2">
      <c r="A5155" s="514" t="s">
        <v>7763</v>
      </c>
      <c r="B5155" s="517" t="s">
        <v>7552</v>
      </c>
      <c r="C5155" s="518">
        <v>0</v>
      </c>
    </row>
    <row r="5156" spans="1:3" x14ac:dyDescent="0.2">
      <c r="A5156" s="514" t="s">
        <v>7764</v>
      </c>
      <c r="B5156" s="517" t="s">
        <v>7765</v>
      </c>
      <c r="C5156" s="518">
        <v>0</v>
      </c>
    </row>
    <row r="5157" spans="1:3" x14ac:dyDescent="0.2">
      <c r="A5157" s="514" t="s">
        <v>7766</v>
      </c>
      <c r="B5157" s="517" t="s">
        <v>7765</v>
      </c>
      <c r="C5157" s="518">
        <v>0</v>
      </c>
    </row>
    <row r="5158" spans="1:3" x14ac:dyDescent="0.2">
      <c r="A5158" s="514" t="s">
        <v>7767</v>
      </c>
      <c r="B5158" s="517" t="s">
        <v>7765</v>
      </c>
      <c r="C5158" s="518">
        <v>0</v>
      </c>
    </row>
    <row r="5159" spans="1:3" x14ac:dyDescent="0.2">
      <c r="A5159" s="514" t="s">
        <v>7768</v>
      </c>
      <c r="B5159" s="517" t="s">
        <v>7765</v>
      </c>
      <c r="C5159" s="518">
        <v>0</v>
      </c>
    </row>
    <row r="5160" spans="1:3" x14ac:dyDescent="0.2">
      <c r="A5160" s="514" t="s">
        <v>7769</v>
      </c>
      <c r="B5160" s="517" t="s">
        <v>7765</v>
      </c>
      <c r="C5160" s="518">
        <v>0</v>
      </c>
    </row>
    <row r="5161" spans="1:3" x14ac:dyDescent="0.2">
      <c r="A5161" s="514" t="s">
        <v>7770</v>
      </c>
      <c r="B5161" s="517" t="s">
        <v>7765</v>
      </c>
      <c r="C5161" s="518">
        <v>0</v>
      </c>
    </row>
    <row r="5162" spans="1:3" x14ac:dyDescent="0.2">
      <c r="A5162" s="514" t="s">
        <v>7771</v>
      </c>
      <c r="B5162" s="517" t="s">
        <v>7772</v>
      </c>
      <c r="C5162" s="518">
        <v>0</v>
      </c>
    </row>
    <row r="5163" spans="1:3" x14ac:dyDescent="0.2">
      <c r="A5163" s="514" t="s">
        <v>7773</v>
      </c>
      <c r="B5163" s="517" t="s">
        <v>7772</v>
      </c>
      <c r="C5163" s="518">
        <v>0</v>
      </c>
    </row>
    <row r="5164" spans="1:3" x14ac:dyDescent="0.2">
      <c r="A5164" s="514" t="s">
        <v>7774</v>
      </c>
      <c r="B5164" s="517" t="s">
        <v>7772</v>
      </c>
      <c r="C5164" s="518">
        <v>0</v>
      </c>
    </row>
    <row r="5165" spans="1:3" x14ac:dyDescent="0.2">
      <c r="A5165" s="514" t="s">
        <v>7775</v>
      </c>
      <c r="B5165" s="517" t="s">
        <v>7776</v>
      </c>
      <c r="C5165" s="518">
        <v>0</v>
      </c>
    </row>
    <row r="5166" spans="1:3" x14ac:dyDescent="0.2">
      <c r="A5166" s="514" t="s">
        <v>7777</v>
      </c>
      <c r="B5166" s="517" t="s">
        <v>7776</v>
      </c>
      <c r="C5166" s="518">
        <v>0</v>
      </c>
    </row>
    <row r="5167" spans="1:3" x14ac:dyDescent="0.2">
      <c r="A5167" s="514" t="s">
        <v>7778</v>
      </c>
      <c r="B5167" s="517" t="s">
        <v>7779</v>
      </c>
      <c r="C5167" s="518">
        <v>0</v>
      </c>
    </row>
    <row r="5168" spans="1:3" x14ac:dyDescent="0.2">
      <c r="A5168" s="514" t="s">
        <v>7780</v>
      </c>
      <c r="B5168" s="517" t="s">
        <v>7781</v>
      </c>
      <c r="C5168" s="518">
        <v>0</v>
      </c>
    </row>
    <row r="5169" spans="1:3" x14ac:dyDescent="0.2">
      <c r="A5169" s="514" t="s">
        <v>7782</v>
      </c>
      <c r="B5169" s="517" t="s">
        <v>7783</v>
      </c>
      <c r="C5169" s="518">
        <v>0</v>
      </c>
    </row>
    <row r="5170" spans="1:3" x14ac:dyDescent="0.2">
      <c r="A5170" s="514" t="s">
        <v>7784</v>
      </c>
      <c r="B5170" s="517" t="s">
        <v>7785</v>
      </c>
      <c r="C5170" s="518">
        <v>0</v>
      </c>
    </row>
    <row r="5171" spans="1:3" x14ac:dyDescent="0.2">
      <c r="A5171" s="514" t="s">
        <v>7786</v>
      </c>
      <c r="B5171" s="517" t="s">
        <v>7787</v>
      </c>
      <c r="C5171" s="518">
        <v>0</v>
      </c>
    </row>
    <row r="5172" spans="1:3" x14ac:dyDescent="0.2">
      <c r="A5172" s="514" t="s">
        <v>7788</v>
      </c>
      <c r="B5172" s="517" t="s">
        <v>7789</v>
      </c>
      <c r="C5172" s="518">
        <v>0</v>
      </c>
    </row>
    <row r="5173" spans="1:3" x14ac:dyDescent="0.2">
      <c r="A5173" s="514" t="s">
        <v>7790</v>
      </c>
      <c r="B5173" s="517" t="s">
        <v>7624</v>
      </c>
      <c r="C5173" s="518">
        <v>0</v>
      </c>
    </row>
    <row r="5174" spans="1:3" x14ac:dyDescent="0.2">
      <c r="A5174" s="514" t="s">
        <v>7791</v>
      </c>
      <c r="B5174" s="517" t="s">
        <v>7552</v>
      </c>
      <c r="C5174" s="518">
        <v>0</v>
      </c>
    </row>
    <row r="5175" spans="1:3" x14ac:dyDescent="0.2">
      <c r="A5175" s="514" t="s">
        <v>7792</v>
      </c>
      <c r="B5175" s="517" t="s">
        <v>7552</v>
      </c>
      <c r="C5175" s="518">
        <v>0</v>
      </c>
    </row>
    <row r="5176" spans="1:3" x14ac:dyDescent="0.2">
      <c r="A5176" s="514" t="s">
        <v>7793</v>
      </c>
      <c r="B5176" s="517" t="s">
        <v>7552</v>
      </c>
      <c r="C5176" s="518">
        <v>0</v>
      </c>
    </row>
    <row r="5177" spans="1:3" x14ac:dyDescent="0.2">
      <c r="A5177" s="514" t="s">
        <v>7794</v>
      </c>
      <c r="B5177" s="517" t="s">
        <v>7795</v>
      </c>
      <c r="C5177" s="518">
        <v>0</v>
      </c>
    </row>
    <row r="5178" spans="1:3" x14ac:dyDescent="0.2">
      <c r="A5178" s="514" t="s">
        <v>7796</v>
      </c>
      <c r="B5178" s="517" t="s">
        <v>7747</v>
      </c>
      <c r="C5178" s="518">
        <v>0</v>
      </c>
    </row>
    <row r="5179" spans="1:3" x14ac:dyDescent="0.2">
      <c r="A5179" s="514" t="s">
        <v>7797</v>
      </c>
      <c r="B5179" s="517" t="s">
        <v>7747</v>
      </c>
      <c r="C5179" s="518">
        <v>0</v>
      </c>
    </row>
    <row r="5180" spans="1:3" x14ac:dyDescent="0.2">
      <c r="A5180" s="514" t="s">
        <v>7798</v>
      </c>
      <c r="B5180" s="517" t="s">
        <v>7747</v>
      </c>
      <c r="C5180" s="518">
        <v>0</v>
      </c>
    </row>
    <row r="5181" spans="1:3" x14ac:dyDescent="0.2">
      <c r="A5181" s="514" t="s">
        <v>7799</v>
      </c>
      <c r="B5181" s="517" t="s">
        <v>7747</v>
      </c>
      <c r="C5181" s="518">
        <v>0</v>
      </c>
    </row>
    <row r="5182" spans="1:3" x14ac:dyDescent="0.2">
      <c r="A5182" s="514" t="s">
        <v>7800</v>
      </c>
      <c r="B5182" s="517" t="s">
        <v>7747</v>
      </c>
      <c r="C5182" s="518">
        <v>0</v>
      </c>
    </row>
    <row r="5183" spans="1:3" x14ac:dyDescent="0.2">
      <c r="A5183" s="514" t="s">
        <v>7801</v>
      </c>
      <c r="B5183" s="517" t="s">
        <v>2033</v>
      </c>
      <c r="C5183" s="518">
        <v>0</v>
      </c>
    </row>
    <row r="5184" spans="1:3" x14ac:dyDescent="0.2">
      <c r="A5184" s="514" t="s">
        <v>7802</v>
      </c>
      <c r="B5184" s="517" t="s">
        <v>7803</v>
      </c>
      <c r="C5184" s="518">
        <v>0</v>
      </c>
    </row>
    <row r="5185" spans="1:3" x14ac:dyDescent="0.2">
      <c r="A5185" s="514" t="s">
        <v>7804</v>
      </c>
      <c r="B5185" s="517" t="s">
        <v>7552</v>
      </c>
      <c r="C5185" s="518">
        <v>0</v>
      </c>
    </row>
    <row r="5186" spans="1:3" x14ac:dyDescent="0.2">
      <c r="A5186" s="514" t="s">
        <v>7805</v>
      </c>
      <c r="B5186" s="517" t="s">
        <v>7552</v>
      </c>
      <c r="C5186" s="518">
        <v>0</v>
      </c>
    </row>
    <row r="5187" spans="1:3" x14ac:dyDescent="0.2">
      <c r="A5187" s="514" t="s">
        <v>7806</v>
      </c>
      <c r="B5187" s="517" t="s">
        <v>7552</v>
      </c>
      <c r="C5187" s="518">
        <v>0</v>
      </c>
    </row>
    <row r="5188" spans="1:3" x14ac:dyDescent="0.2">
      <c r="A5188" s="514" t="s">
        <v>7807</v>
      </c>
      <c r="B5188" s="517" t="s">
        <v>7552</v>
      </c>
      <c r="C5188" s="518">
        <v>0</v>
      </c>
    </row>
    <row r="5189" spans="1:3" x14ac:dyDescent="0.2">
      <c r="A5189" s="514" t="s">
        <v>7808</v>
      </c>
      <c r="B5189" s="517" t="s">
        <v>7809</v>
      </c>
      <c r="C5189" s="518">
        <v>0</v>
      </c>
    </row>
    <row r="5190" spans="1:3" x14ac:dyDescent="0.2">
      <c r="A5190" s="514" t="s">
        <v>7810</v>
      </c>
      <c r="B5190" s="517" t="s">
        <v>7688</v>
      </c>
      <c r="C5190" s="518">
        <v>0</v>
      </c>
    </row>
    <row r="5191" spans="1:3" x14ac:dyDescent="0.2">
      <c r="A5191" s="514" t="s">
        <v>7811</v>
      </c>
      <c r="B5191" s="517" t="s">
        <v>7812</v>
      </c>
      <c r="C5191" s="518">
        <v>0</v>
      </c>
    </row>
    <row r="5192" spans="1:3" x14ac:dyDescent="0.2">
      <c r="A5192" s="514" t="s">
        <v>7813</v>
      </c>
      <c r="B5192" s="517" t="s">
        <v>7814</v>
      </c>
      <c r="C5192" s="518">
        <v>0</v>
      </c>
    </row>
    <row r="5193" spans="1:3" x14ac:dyDescent="0.2">
      <c r="A5193" s="514" t="s">
        <v>7815</v>
      </c>
      <c r="B5193" s="517" t="s">
        <v>7814</v>
      </c>
      <c r="C5193" s="518">
        <v>0</v>
      </c>
    </row>
    <row r="5194" spans="1:3" x14ac:dyDescent="0.2">
      <c r="A5194" s="514" t="s">
        <v>7816</v>
      </c>
      <c r="B5194" s="517" t="s">
        <v>7814</v>
      </c>
      <c r="C5194" s="518">
        <v>0</v>
      </c>
    </row>
    <row r="5195" spans="1:3" x14ac:dyDescent="0.2">
      <c r="A5195" s="514" t="s">
        <v>7817</v>
      </c>
      <c r="B5195" s="517" t="s">
        <v>7814</v>
      </c>
      <c r="C5195" s="518">
        <v>0</v>
      </c>
    </row>
    <row r="5196" spans="1:3" x14ac:dyDescent="0.2">
      <c r="A5196" s="514" t="s">
        <v>7818</v>
      </c>
      <c r="B5196" s="517" t="s">
        <v>2072</v>
      </c>
      <c r="C5196" s="518">
        <v>0</v>
      </c>
    </row>
    <row r="5197" spans="1:3" x14ac:dyDescent="0.2">
      <c r="A5197" s="514" t="s">
        <v>7819</v>
      </c>
      <c r="B5197" s="517" t="s">
        <v>2064</v>
      </c>
      <c r="C5197" s="518">
        <v>0</v>
      </c>
    </row>
    <row r="5198" spans="1:3" x14ac:dyDescent="0.2">
      <c r="A5198" s="514" t="s">
        <v>7820</v>
      </c>
      <c r="B5198" s="517" t="s">
        <v>7821</v>
      </c>
      <c r="C5198" s="518">
        <v>0</v>
      </c>
    </row>
    <row r="5199" spans="1:3" x14ac:dyDescent="0.2">
      <c r="A5199" s="514" t="s">
        <v>7822</v>
      </c>
      <c r="B5199" s="517" t="s">
        <v>4041</v>
      </c>
      <c r="C5199" s="518">
        <v>0</v>
      </c>
    </row>
    <row r="5200" spans="1:3" x14ac:dyDescent="0.2">
      <c r="A5200" s="514" t="s">
        <v>7823</v>
      </c>
      <c r="B5200" s="517" t="s">
        <v>4041</v>
      </c>
      <c r="C5200" s="518">
        <v>0</v>
      </c>
    </row>
    <row r="5201" spans="1:3" x14ac:dyDescent="0.2">
      <c r="A5201" s="514" t="s">
        <v>7824</v>
      </c>
      <c r="B5201" s="517" t="s">
        <v>4041</v>
      </c>
      <c r="C5201" s="518">
        <v>0</v>
      </c>
    </row>
    <row r="5202" spans="1:3" x14ac:dyDescent="0.2">
      <c r="A5202" s="514" t="s">
        <v>7825</v>
      </c>
      <c r="B5202" s="517" t="s">
        <v>4041</v>
      </c>
      <c r="C5202" s="518">
        <v>0</v>
      </c>
    </row>
    <row r="5203" spans="1:3" x14ac:dyDescent="0.2">
      <c r="A5203" s="514" t="s">
        <v>7826</v>
      </c>
      <c r="B5203" s="517" t="s">
        <v>4041</v>
      </c>
      <c r="C5203" s="518">
        <v>0</v>
      </c>
    </row>
    <row r="5204" spans="1:3" x14ac:dyDescent="0.2">
      <c r="A5204" s="514" t="s">
        <v>7827</v>
      </c>
      <c r="B5204" s="517" t="s">
        <v>7828</v>
      </c>
      <c r="C5204" s="518">
        <v>0</v>
      </c>
    </row>
    <row r="5205" spans="1:3" x14ac:dyDescent="0.2">
      <c r="A5205" s="514" t="s">
        <v>7829</v>
      </c>
      <c r="B5205" s="517" t="s">
        <v>4041</v>
      </c>
      <c r="C5205" s="518">
        <v>0</v>
      </c>
    </row>
    <row r="5206" spans="1:3" x14ac:dyDescent="0.2">
      <c r="A5206" s="514" t="s">
        <v>7830</v>
      </c>
      <c r="B5206" s="517" t="s">
        <v>7831</v>
      </c>
      <c r="C5206" s="518">
        <v>0</v>
      </c>
    </row>
    <row r="5207" spans="1:3" x14ac:dyDescent="0.2">
      <c r="A5207" s="514" t="s">
        <v>7832</v>
      </c>
      <c r="B5207" s="517" t="s">
        <v>7831</v>
      </c>
      <c r="C5207" s="518">
        <v>0</v>
      </c>
    </row>
    <row r="5208" spans="1:3" x14ac:dyDescent="0.2">
      <c r="A5208" s="514" t="s">
        <v>7833</v>
      </c>
      <c r="B5208" s="517" t="s">
        <v>7831</v>
      </c>
      <c r="C5208" s="518">
        <v>0</v>
      </c>
    </row>
    <row r="5209" spans="1:3" x14ac:dyDescent="0.2">
      <c r="A5209" s="514" t="s">
        <v>7834</v>
      </c>
      <c r="B5209" s="517" t="s">
        <v>7831</v>
      </c>
      <c r="C5209" s="518">
        <v>0</v>
      </c>
    </row>
    <row r="5210" spans="1:3" x14ac:dyDescent="0.2">
      <c r="A5210" s="514" t="s">
        <v>7835</v>
      </c>
      <c r="B5210" s="517" t="s">
        <v>7831</v>
      </c>
      <c r="C5210" s="518">
        <v>0</v>
      </c>
    </row>
    <row r="5211" spans="1:3" x14ac:dyDescent="0.2">
      <c r="A5211" s="514" t="s">
        <v>7836</v>
      </c>
      <c r="B5211" s="517" t="s">
        <v>7831</v>
      </c>
      <c r="C5211" s="518">
        <v>0</v>
      </c>
    </row>
    <row r="5212" spans="1:3" x14ac:dyDescent="0.2">
      <c r="A5212" s="514" t="s">
        <v>7837</v>
      </c>
      <c r="B5212" s="517" t="s">
        <v>7838</v>
      </c>
      <c r="C5212" s="518">
        <v>0</v>
      </c>
    </row>
    <row r="5213" spans="1:3" x14ac:dyDescent="0.2">
      <c r="A5213" s="514" t="s">
        <v>7839</v>
      </c>
      <c r="B5213" s="517" t="s">
        <v>7838</v>
      </c>
      <c r="C5213" s="518">
        <v>0</v>
      </c>
    </row>
    <row r="5214" spans="1:3" x14ac:dyDescent="0.2">
      <c r="A5214" s="514" t="s">
        <v>7840</v>
      </c>
      <c r="B5214" s="517" t="s">
        <v>7838</v>
      </c>
      <c r="C5214" s="518">
        <v>0</v>
      </c>
    </row>
    <row r="5215" spans="1:3" x14ac:dyDescent="0.2">
      <c r="A5215" s="514" t="s">
        <v>7841</v>
      </c>
      <c r="B5215" s="517" t="s">
        <v>7838</v>
      </c>
      <c r="C5215" s="518">
        <v>0</v>
      </c>
    </row>
    <row r="5216" spans="1:3" x14ac:dyDescent="0.2">
      <c r="A5216" s="514" t="s">
        <v>7842</v>
      </c>
      <c r="B5216" s="517" t="s">
        <v>7838</v>
      </c>
      <c r="C5216" s="518">
        <v>0</v>
      </c>
    </row>
    <row r="5217" spans="1:3" x14ac:dyDescent="0.2">
      <c r="A5217" s="514" t="s">
        <v>7843</v>
      </c>
      <c r="B5217" s="517" t="s">
        <v>7838</v>
      </c>
      <c r="C5217" s="518">
        <v>0</v>
      </c>
    </row>
    <row r="5218" spans="1:3" x14ac:dyDescent="0.2">
      <c r="A5218" s="514" t="s">
        <v>7844</v>
      </c>
      <c r="B5218" s="517" t="s">
        <v>7838</v>
      </c>
      <c r="C5218" s="518">
        <v>0</v>
      </c>
    </row>
    <row r="5219" spans="1:3" x14ac:dyDescent="0.2">
      <c r="A5219" s="514" t="s">
        <v>7845</v>
      </c>
      <c r="B5219" s="517" t="s">
        <v>7846</v>
      </c>
      <c r="C5219" s="518">
        <v>0</v>
      </c>
    </row>
    <row r="5220" spans="1:3" x14ac:dyDescent="0.2">
      <c r="A5220" s="514" t="s">
        <v>7847</v>
      </c>
      <c r="B5220" s="517" t="s">
        <v>7846</v>
      </c>
      <c r="C5220" s="518">
        <v>0</v>
      </c>
    </row>
    <row r="5221" spans="1:3" x14ac:dyDescent="0.2">
      <c r="A5221" s="514" t="s">
        <v>7848</v>
      </c>
      <c r="B5221" s="517" t="s">
        <v>7846</v>
      </c>
      <c r="C5221" s="518">
        <v>0</v>
      </c>
    </row>
    <row r="5222" spans="1:3" x14ac:dyDescent="0.2">
      <c r="A5222" s="514" t="s">
        <v>7849</v>
      </c>
      <c r="B5222" s="517" t="s">
        <v>2033</v>
      </c>
      <c r="C5222" s="518">
        <v>0</v>
      </c>
    </row>
    <row r="5223" spans="1:3" x14ac:dyDescent="0.2">
      <c r="A5223" s="514" t="s">
        <v>7850</v>
      </c>
      <c r="B5223" s="517" t="s">
        <v>7688</v>
      </c>
      <c r="C5223" s="518">
        <v>0</v>
      </c>
    </row>
    <row r="5224" spans="1:3" x14ac:dyDescent="0.2">
      <c r="A5224" s="514" t="s">
        <v>7851</v>
      </c>
      <c r="B5224" s="517" t="s">
        <v>7852</v>
      </c>
      <c r="C5224" s="518">
        <v>0</v>
      </c>
    </row>
    <row r="5225" spans="1:3" x14ac:dyDescent="0.2">
      <c r="A5225" s="514" t="s">
        <v>7853</v>
      </c>
      <c r="B5225" s="517" t="s">
        <v>7789</v>
      </c>
      <c r="C5225" s="518">
        <v>0</v>
      </c>
    </row>
    <row r="5226" spans="1:3" x14ac:dyDescent="0.2">
      <c r="A5226" s="514" t="s">
        <v>7854</v>
      </c>
      <c r="B5226" s="517" t="s">
        <v>7789</v>
      </c>
      <c r="C5226" s="518">
        <v>0</v>
      </c>
    </row>
    <row r="5227" spans="1:3" x14ac:dyDescent="0.2">
      <c r="A5227" s="514" t="s">
        <v>7855</v>
      </c>
      <c r="B5227" s="517" t="s">
        <v>7789</v>
      </c>
      <c r="C5227" s="518">
        <v>0</v>
      </c>
    </row>
    <row r="5228" spans="1:3" x14ac:dyDescent="0.2">
      <c r="A5228" s="514" t="s">
        <v>7856</v>
      </c>
      <c r="B5228" s="517" t="s">
        <v>7857</v>
      </c>
      <c r="C5228" s="518">
        <v>0</v>
      </c>
    </row>
    <row r="5229" spans="1:3" x14ac:dyDescent="0.2">
      <c r="A5229" s="514" t="s">
        <v>7858</v>
      </c>
      <c r="B5229" s="517" t="s">
        <v>7857</v>
      </c>
      <c r="C5229" s="518">
        <v>0</v>
      </c>
    </row>
    <row r="5230" spans="1:3" x14ac:dyDescent="0.2">
      <c r="A5230" s="514" t="s">
        <v>7859</v>
      </c>
      <c r="B5230" s="517" t="s">
        <v>7857</v>
      </c>
      <c r="C5230" s="518">
        <v>0</v>
      </c>
    </row>
    <row r="5231" spans="1:3" x14ac:dyDescent="0.2">
      <c r="A5231" s="514" t="s">
        <v>7860</v>
      </c>
      <c r="B5231" s="517" t="s">
        <v>7861</v>
      </c>
      <c r="C5231" s="518">
        <v>0</v>
      </c>
    </row>
    <row r="5232" spans="1:3" x14ac:dyDescent="0.2">
      <c r="A5232" s="514" t="s">
        <v>7862</v>
      </c>
      <c r="B5232" s="517" t="s">
        <v>7861</v>
      </c>
      <c r="C5232" s="518">
        <v>0</v>
      </c>
    </row>
    <row r="5233" spans="1:3" x14ac:dyDescent="0.2">
      <c r="A5233" s="514" t="s">
        <v>7863</v>
      </c>
      <c r="B5233" s="517" t="s">
        <v>7864</v>
      </c>
      <c r="C5233" s="518">
        <v>0</v>
      </c>
    </row>
    <row r="5234" spans="1:3" x14ac:dyDescent="0.2">
      <c r="A5234" s="514" t="s">
        <v>7865</v>
      </c>
      <c r="B5234" s="517" t="s">
        <v>7544</v>
      </c>
      <c r="C5234" s="518">
        <v>0</v>
      </c>
    </row>
    <row r="5235" spans="1:3" x14ac:dyDescent="0.2">
      <c r="A5235" s="514" t="s">
        <v>7866</v>
      </c>
      <c r="B5235" s="517" t="s">
        <v>2064</v>
      </c>
      <c r="C5235" s="518">
        <v>0</v>
      </c>
    </row>
    <row r="5236" spans="1:3" x14ac:dyDescent="0.2">
      <c r="A5236" s="514" t="s">
        <v>7867</v>
      </c>
      <c r="B5236" s="517" t="s">
        <v>7864</v>
      </c>
      <c r="C5236" s="518">
        <v>0</v>
      </c>
    </row>
    <row r="5237" spans="1:3" x14ac:dyDescent="0.2">
      <c r="A5237" s="514" t="s">
        <v>7868</v>
      </c>
      <c r="B5237" s="517" t="s">
        <v>7869</v>
      </c>
      <c r="C5237" s="518">
        <v>0</v>
      </c>
    </row>
    <row r="5238" spans="1:3" x14ac:dyDescent="0.2">
      <c r="A5238" s="514" t="s">
        <v>7870</v>
      </c>
      <c r="B5238" s="517" t="s">
        <v>7871</v>
      </c>
      <c r="C5238" s="518">
        <v>0</v>
      </c>
    </row>
    <row r="5239" spans="1:3" x14ac:dyDescent="0.2">
      <c r="A5239" s="514" t="s">
        <v>7872</v>
      </c>
      <c r="B5239" s="517" t="s">
        <v>7873</v>
      </c>
      <c r="C5239" s="518">
        <v>0</v>
      </c>
    </row>
    <row r="5240" spans="1:3" x14ac:dyDescent="0.2">
      <c r="A5240" s="514" t="s">
        <v>7874</v>
      </c>
      <c r="B5240" s="517" t="s">
        <v>7873</v>
      </c>
      <c r="C5240" s="518">
        <v>0</v>
      </c>
    </row>
    <row r="5241" spans="1:3" x14ac:dyDescent="0.2">
      <c r="A5241" s="514" t="s">
        <v>7875</v>
      </c>
      <c r="B5241" s="517" t="s">
        <v>5503</v>
      </c>
      <c r="C5241" s="518">
        <v>0</v>
      </c>
    </row>
    <row r="5242" spans="1:3" x14ac:dyDescent="0.2">
      <c r="A5242" s="514" t="s">
        <v>7876</v>
      </c>
      <c r="B5242" s="517" t="s">
        <v>5503</v>
      </c>
      <c r="C5242" s="518">
        <v>0</v>
      </c>
    </row>
    <row r="5243" spans="1:3" x14ac:dyDescent="0.2">
      <c r="A5243" s="514" t="s">
        <v>7877</v>
      </c>
      <c r="B5243" s="517" t="s">
        <v>5503</v>
      </c>
      <c r="C5243" s="518">
        <v>0</v>
      </c>
    </row>
    <row r="5244" spans="1:3" x14ac:dyDescent="0.2">
      <c r="A5244" s="514" t="s">
        <v>7878</v>
      </c>
      <c r="B5244" s="517" t="s">
        <v>5503</v>
      </c>
      <c r="C5244" s="518">
        <v>0</v>
      </c>
    </row>
    <row r="5245" spans="1:3" x14ac:dyDescent="0.2">
      <c r="A5245" s="514" t="s">
        <v>7879</v>
      </c>
      <c r="B5245" s="517" t="s">
        <v>5503</v>
      </c>
      <c r="C5245" s="518">
        <v>0</v>
      </c>
    </row>
    <row r="5246" spans="1:3" x14ac:dyDescent="0.2">
      <c r="A5246" s="514" t="s">
        <v>7880</v>
      </c>
      <c r="B5246" s="517" t="s">
        <v>2033</v>
      </c>
      <c r="C5246" s="518">
        <v>0</v>
      </c>
    </row>
    <row r="5247" spans="1:3" x14ac:dyDescent="0.2">
      <c r="A5247" s="514" t="s">
        <v>7881</v>
      </c>
      <c r="B5247" s="517" t="s">
        <v>7390</v>
      </c>
      <c r="C5247" s="518">
        <v>0</v>
      </c>
    </row>
    <row r="5248" spans="1:3" x14ac:dyDescent="0.2">
      <c r="A5248" s="514" t="s">
        <v>7882</v>
      </c>
      <c r="B5248" s="517" t="s">
        <v>7883</v>
      </c>
      <c r="C5248" s="518">
        <v>0</v>
      </c>
    </row>
    <row r="5249" spans="1:3" x14ac:dyDescent="0.2">
      <c r="A5249" s="514" t="s">
        <v>7884</v>
      </c>
      <c r="B5249" s="517" t="s">
        <v>6042</v>
      </c>
      <c r="C5249" s="518">
        <v>0</v>
      </c>
    </row>
    <row r="5250" spans="1:3" x14ac:dyDescent="0.2">
      <c r="A5250" s="514" t="s">
        <v>7885</v>
      </c>
      <c r="B5250" s="517" t="s">
        <v>6042</v>
      </c>
      <c r="C5250" s="518">
        <v>0</v>
      </c>
    </row>
    <row r="5251" spans="1:3" x14ac:dyDescent="0.2">
      <c r="A5251" s="514" t="s">
        <v>7886</v>
      </c>
      <c r="B5251" s="517" t="s">
        <v>7883</v>
      </c>
      <c r="C5251" s="518">
        <v>0</v>
      </c>
    </row>
    <row r="5252" spans="1:3" x14ac:dyDescent="0.2">
      <c r="A5252" s="514" t="s">
        <v>7887</v>
      </c>
      <c r="B5252" s="517" t="s">
        <v>7715</v>
      </c>
      <c r="C5252" s="518">
        <v>0</v>
      </c>
    </row>
    <row r="5253" spans="1:3" x14ac:dyDescent="0.2">
      <c r="A5253" s="514" t="s">
        <v>7888</v>
      </c>
      <c r="B5253" s="517" t="s">
        <v>7889</v>
      </c>
      <c r="C5253" s="518">
        <v>0</v>
      </c>
    </row>
    <row r="5254" spans="1:3" x14ac:dyDescent="0.2">
      <c r="A5254" s="514" t="s">
        <v>7890</v>
      </c>
      <c r="B5254" s="517" t="s">
        <v>7891</v>
      </c>
      <c r="C5254" s="518">
        <v>0</v>
      </c>
    </row>
    <row r="5255" spans="1:3" x14ac:dyDescent="0.2">
      <c r="A5255" s="514" t="s">
        <v>7892</v>
      </c>
      <c r="B5255" s="517" t="s">
        <v>7891</v>
      </c>
      <c r="C5255" s="518">
        <v>0</v>
      </c>
    </row>
    <row r="5256" spans="1:3" x14ac:dyDescent="0.2">
      <c r="A5256" s="514" t="s">
        <v>7893</v>
      </c>
      <c r="B5256" s="517" t="s">
        <v>7894</v>
      </c>
      <c r="C5256" s="518">
        <v>0</v>
      </c>
    </row>
    <row r="5257" spans="1:3" x14ac:dyDescent="0.2">
      <c r="A5257" s="514" t="s">
        <v>7895</v>
      </c>
      <c r="B5257" s="517" t="s">
        <v>7765</v>
      </c>
      <c r="C5257" s="518">
        <v>0</v>
      </c>
    </row>
    <row r="5258" spans="1:3" x14ac:dyDescent="0.2">
      <c r="A5258" s="514" t="s">
        <v>7896</v>
      </c>
      <c r="B5258" s="517" t="s">
        <v>7897</v>
      </c>
      <c r="C5258" s="518">
        <v>0</v>
      </c>
    </row>
    <row r="5259" spans="1:3" x14ac:dyDescent="0.2">
      <c r="A5259" s="514" t="s">
        <v>7898</v>
      </c>
      <c r="B5259" s="517" t="s">
        <v>7897</v>
      </c>
      <c r="C5259" s="518">
        <v>0</v>
      </c>
    </row>
    <row r="5260" spans="1:3" x14ac:dyDescent="0.2">
      <c r="A5260" s="514" t="s">
        <v>7899</v>
      </c>
      <c r="B5260" s="517" t="s">
        <v>7897</v>
      </c>
      <c r="C5260" s="518">
        <v>0</v>
      </c>
    </row>
    <row r="5261" spans="1:3" x14ac:dyDescent="0.2">
      <c r="A5261" s="514" t="s">
        <v>7900</v>
      </c>
      <c r="B5261" s="517" t="s">
        <v>7600</v>
      </c>
      <c r="C5261" s="518">
        <v>0</v>
      </c>
    </row>
    <row r="5262" spans="1:3" x14ac:dyDescent="0.2">
      <c r="A5262" s="514" t="s">
        <v>7901</v>
      </c>
      <c r="B5262" s="517" t="s">
        <v>7600</v>
      </c>
      <c r="C5262" s="518">
        <v>0</v>
      </c>
    </row>
    <row r="5263" spans="1:3" x14ac:dyDescent="0.2">
      <c r="A5263" s="514" t="s">
        <v>7902</v>
      </c>
      <c r="B5263" s="517" t="s">
        <v>7692</v>
      </c>
      <c r="C5263" s="518">
        <v>0</v>
      </c>
    </row>
    <row r="5264" spans="1:3" x14ac:dyDescent="0.2">
      <c r="A5264" s="514" t="s">
        <v>7903</v>
      </c>
      <c r="B5264" s="517" t="s">
        <v>2238</v>
      </c>
      <c r="C5264" s="518">
        <v>0</v>
      </c>
    </row>
    <row r="5265" spans="1:3" x14ac:dyDescent="0.2">
      <c r="A5265" s="514" t="s">
        <v>7904</v>
      </c>
      <c r="B5265" s="517" t="s">
        <v>2073</v>
      </c>
      <c r="C5265" s="518">
        <v>0</v>
      </c>
    </row>
    <row r="5266" spans="1:3" x14ac:dyDescent="0.2">
      <c r="A5266" s="514" t="s">
        <v>7905</v>
      </c>
      <c r="B5266" s="517" t="s">
        <v>7897</v>
      </c>
      <c r="C5266" s="518">
        <v>0</v>
      </c>
    </row>
    <row r="5267" spans="1:3" x14ac:dyDescent="0.2">
      <c r="A5267" s="514" t="s">
        <v>7906</v>
      </c>
      <c r="B5267" s="517" t="s">
        <v>7897</v>
      </c>
      <c r="C5267" s="518">
        <v>0</v>
      </c>
    </row>
    <row r="5268" spans="1:3" x14ac:dyDescent="0.2">
      <c r="A5268" s="514" t="s">
        <v>7907</v>
      </c>
      <c r="B5268" s="517" t="s">
        <v>7897</v>
      </c>
      <c r="C5268" s="518">
        <v>0</v>
      </c>
    </row>
    <row r="5269" spans="1:3" x14ac:dyDescent="0.2">
      <c r="A5269" s="514" t="s">
        <v>7908</v>
      </c>
      <c r="B5269" s="517" t="s">
        <v>2072</v>
      </c>
      <c r="C5269" s="518">
        <v>0</v>
      </c>
    </row>
    <row r="5270" spans="1:3" x14ac:dyDescent="0.2">
      <c r="A5270" s="514" t="s">
        <v>7909</v>
      </c>
      <c r="B5270" s="517" t="s">
        <v>7606</v>
      </c>
      <c r="C5270" s="518">
        <v>0</v>
      </c>
    </row>
    <row r="5271" spans="1:3" x14ac:dyDescent="0.2">
      <c r="A5271" s="514" t="s">
        <v>7910</v>
      </c>
      <c r="B5271" s="517" t="s">
        <v>7897</v>
      </c>
      <c r="C5271" s="518">
        <v>0</v>
      </c>
    </row>
    <row r="5272" spans="1:3" x14ac:dyDescent="0.2">
      <c r="A5272" s="514" t="s">
        <v>7911</v>
      </c>
      <c r="B5272" s="517" t="s">
        <v>7897</v>
      </c>
      <c r="C5272" s="518">
        <v>0</v>
      </c>
    </row>
    <row r="5273" spans="1:3" x14ac:dyDescent="0.2">
      <c r="A5273" s="514" t="s">
        <v>7912</v>
      </c>
      <c r="B5273" s="517" t="s">
        <v>7897</v>
      </c>
      <c r="C5273" s="518">
        <v>0</v>
      </c>
    </row>
    <row r="5274" spans="1:3" x14ac:dyDescent="0.2">
      <c r="A5274" s="514" t="s">
        <v>7913</v>
      </c>
      <c r="B5274" s="517" t="s">
        <v>7897</v>
      </c>
      <c r="C5274" s="518">
        <v>0</v>
      </c>
    </row>
    <row r="5275" spans="1:3" x14ac:dyDescent="0.2">
      <c r="A5275" s="514" t="s">
        <v>7914</v>
      </c>
      <c r="B5275" s="517" t="s">
        <v>7897</v>
      </c>
      <c r="C5275" s="518">
        <v>0</v>
      </c>
    </row>
    <row r="5276" spans="1:3" x14ac:dyDescent="0.2">
      <c r="A5276" s="514" t="s">
        <v>7915</v>
      </c>
      <c r="B5276" s="517" t="s">
        <v>7897</v>
      </c>
      <c r="C5276" s="518">
        <v>0</v>
      </c>
    </row>
    <row r="5277" spans="1:3" x14ac:dyDescent="0.2">
      <c r="A5277" s="514" t="s">
        <v>7916</v>
      </c>
      <c r="B5277" s="517" t="s">
        <v>7897</v>
      </c>
      <c r="C5277" s="518">
        <v>0</v>
      </c>
    </row>
    <row r="5278" spans="1:3" x14ac:dyDescent="0.2">
      <c r="A5278" s="514" t="s">
        <v>7917</v>
      </c>
      <c r="B5278" s="517" t="s">
        <v>7897</v>
      </c>
      <c r="C5278" s="518">
        <v>0</v>
      </c>
    </row>
    <row r="5279" spans="1:3" x14ac:dyDescent="0.2">
      <c r="A5279" s="514" t="s">
        <v>7918</v>
      </c>
      <c r="B5279" s="517" t="s">
        <v>7897</v>
      </c>
      <c r="C5279" s="518">
        <v>0</v>
      </c>
    </row>
    <row r="5280" spans="1:3" x14ac:dyDescent="0.2">
      <c r="A5280" s="514" t="s">
        <v>7919</v>
      </c>
      <c r="B5280" s="517" t="s">
        <v>7897</v>
      </c>
      <c r="C5280" s="518">
        <v>0</v>
      </c>
    </row>
    <row r="5281" spans="1:3" x14ac:dyDescent="0.2">
      <c r="A5281" s="514" t="s">
        <v>7920</v>
      </c>
      <c r="B5281" s="517" t="s">
        <v>7897</v>
      </c>
      <c r="C5281" s="518">
        <v>0</v>
      </c>
    </row>
    <row r="5282" spans="1:3" x14ac:dyDescent="0.2">
      <c r="A5282" s="514" t="s">
        <v>7921</v>
      </c>
      <c r="B5282" s="517" t="s">
        <v>7897</v>
      </c>
      <c r="C5282" s="518">
        <v>0</v>
      </c>
    </row>
    <row r="5283" spans="1:3" x14ac:dyDescent="0.2">
      <c r="A5283" s="514" t="s">
        <v>7922</v>
      </c>
      <c r="B5283" s="517" t="s">
        <v>7897</v>
      </c>
      <c r="C5283" s="518">
        <v>0</v>
      </c>
    </row>
    <row r="5284" spans="1:3" x14ac:dyDescent="0.2">
      <c r="A5284" s="514" t="s">
        <v>7923</v>
      </c>
      <c r="B5284" s="517" t="s">
        <v>7897</v>
      </c>
      <c r="C5284" s="518">
        <v>0</v>
      </c>
    </row>
    <row r="5285" spans="1:3" x14ac:dyDescent="0.2">
      <c r="A5285" s="514" t="s">
        <v>7924</v>
      </c>
      <c r="B5285" s="517" t="s">
        <v>7897</v>
      </c>
      <c r="C5285" s="518">
        <v>0</v>
      </c>
    </row>
    <row r="5286" spans="1:3" x14ac:dyDescent="0.2">
      <c r="A5286" s="514" t="s">
        <v>7925</v>
      </c>
      <c r="B5286" s="517" t="s">
        <v>7897</v>
      </c>
      <c r="C5286" s="518">
        <v>0</v>
      </c>
    </row>
    <row r="5287" spans="1:3" x14ac:dyDescent="0.2">
      <c r="A5287" s="514" t="s">
        <v>7926</v>
      </c>
      <c r="B5287" s="517" t="s">
        <v>7897</v>
      </c>
      <c r="C5287" s="518">
        <v>0</v>
      </c>
    </row>
    <row r="5288" spans="1:3" x14ac:dyDescent="0.2">
      <c r="A5288" s="514" t="s">
        <v>7927</v>
      </c>
      <c r="B5288" s="517" t="s">
        <v>7422</v>
      </c>
      <c r="C5288" s="518">
        <v>0</v>
      </c>
    </row>
    <row r="5289" spans="1:3" x14ac:dyDescent="0.2">
      <c r="A5289" s="514" t="s">
        <v>7928</v>
      </c>
      <c r="B5289" s="517" t="s">
        <v>7422</v>
      </c>
      <c r="C5289" s="518">
        <v>0</v>
      </c>
    </row>
    <row r="5290" spans="1:3" x14ac:dyDescent="0.2">
      <c r="A5290" s="514" t="s">
        <v>7929</v>
      </c>
      <c r="B5290" s="517" t="s">
        <v>7486</v>
      </c>
      <c r="C5290" s="518">
        <v>0</v>
      </c>
    </row>
    <row r="5291" spans="1:3" x14ac:dyDescent="0.2">
      <c r="A5291" s="514" t="s">
        <v>7930</v>
      </c>
      <c r="B5291" s="517" t="s">
        <v>7931</v>
      </c>
      <c r="C5291" s="518">
        <v>0</v>
      </c>
    </row>
    <row r="5292" spans="1:3" x14ac:dyDescent="0.2">
      <c r="A5292" s="514" t="s">
        <v>7932</v>
      </c>
      <c r="B5292" s="517" t="s">
        <v>7931</v>
      </c>
      <c r="C5292" s="518">
        <v>0</v>
      </c>
    </row>
    <row r="5293" spans="1:3" x14ac:dyDescent="0.2">
      <c r="A5293" s="514" t="s">
        <v>7933</v>
      </c>
      <c r="B5293" s="517" t="s">
        <v>2072</v>
      </c>
      <c r="C5293" s="518">
        <v>0</v>
      </c>
    </row>
    <row r="5294" spans="1:3" x14ac:dyDescent="0.2">
      <c r="A5294" s="514" t="s">
        <v>7934</v>
      </c>
      <c r="B5294" s="517" t="s">
        <v>2064</v>
      </c>
      <c r="C5294" s="518">
        <v>0</v>
      </c>
    </row>
    <row r="5295" spans="1:3" x14ac:dyDescent="0.2">
      <c r="A5295" s="514" t="s">
        <v>7935</v>
      </c>
      <c r="B5295" s="517" t="s">
        <v>2238</v>
      </c>
      <c r="C5295" s="518">
        <v>0</v>
      </c>
    </row>
    <row r="5296" spans="1:3" x14ac:dyDescent="0.2">
      <c r="A5296" s="514" t="s">
        <v>7936</v>
      </c>
      <c r="B5296" s="517" t="s">
        <v>7552</v>
      </c>
      <c r="C5296" s="518">
        <v>0</v>
      </c>
    </row>
    <row r="5297" spans="1:3" x14ac:dyDescent="0.2">
      <c r="A5297" s="514" t="s">
        <v>7937</v>
      </c>
      <c r="B5297" s="517" t="s">
        <v>7897</v>
      </c>
      <c r="C5297" s="518">
        <v>0</v>
      </c>
    </row>
    <row r="5298" spans="1:3" x14ac:dyDescent="0.2">
      <c r="A5298" s="514" t="s">
        <v>7938</v>
      </c>
      <c r="B5298" s="517" t="s">
        <v>7939</v>
      </c>
      <c r="C5298" s="518">
        <v>0</v>
      </c>
    </row>
    <row r="5299" spans="1:3" x14ac:dyDescent="0.2">
      <c r="A5299" s="514" t="s">
        <v>7940</v>
      </c>
      <c r="B5299" s="517" t="s">
        <v>7941</v>
      </c>
      <c r="C5299" s="518">
        <v>0</v>
      </c>
    </row>
    <row r="5300" spans="1:3" x14ac:dyDescent="0.2">
      <c r="A5300" s="514" t="s">
        <v>7942</v>
      </c>
      <c r="B5300" s="517" t="s">
        <v>7931</v>
      </c>
      <c r="C5300" s="518">
        <v>0</v>
      </c>
    </row>
    <row r="5301" spans="1:3" x14ac:dyDescent="0.2">
      <c r="A5301" s="514" t="s">
        <v>7943</v>
      </c>
      <c r="B5301" s="517" t="s">
        <v>7944</v>
      </c>
      <c r="C5301" s="518">
        <v>0</v>
      </c>
    </row>
    <row r="5302" spans="1:3" x14ac:dyDescent="0.2">
      <c r="A5302" s="514" t="s">
        <v>7945</v>
      </c>
      <c r="B5302" s="517" t="s">
        <v>7946</v>
      </c>
      <c r="C5302" s="518">
        <v>0</v>
      </c>
    </row>
    <row r="5303" spans="1:3" x14ac:dyDescent="0.2">
      <c r="A5303" s="514" t="s">
        <v>7947</v>
      </c>
      <c r="B5303" s="517" t="s">
        <v>7948</v>
      </c>
      <c r="C5303" s="518">
        <v>0</v>
      </c>
    </row>
    <row r="5304" spans="1:3" x14ac:dyDescent="0.2">
      <c r="A5304" s="514" t="s">
        <v>7949</v>
      </c>
      <c r="B5304" s="517" t="s">
        <v>7803</v>
      </c>
      <c r="C5304" s="518">
        <v>0</v>
      </c>
    </row>
    <row r="5305" spans="1:3" x14ac:dyDescent="0.2">
      <c r="A5305" s="514" t="s">
        <v>7950</v>
      </c>
      <c r="B5305" s="517" t="s">
        <v>7573</v>
      </c>
      <c r="C5305" s="518">
        <v>0</v>
      </c>
    </row>
    <row r="5306" spans="1:3" x14ac:dyDescent="0.2">
      <c r="A5306" s="514" t="s">
        <v>7951</v>
      </c>
      <c r="B5306" s="517" t="s">
        <v>7573</v>
      </c>
      <c r="C5306" s="518">
        <v>0</v>
      </c>
    </row>
    <row r="5307" spans="1:3" x14ac:dyDescent="0.2">
      <c r="A5307" s="514" t="s">
        <v>7952</v>
      </c>
      <c r="B5307" s="517" t="s">
        <v>7573</v>
      </c>
      <c r="C5307" s="518">
        <v>0</v>
      </c>
    </row>
    <row r="5308" spans="1:3" x14ac:dyDescent="0.2">
      <c r="A5308" s="514" t="s">
        <v>7953</v>
      </c>
      <c r="B5308" s="517" t="s">
        <v>2238</v>
      </c>
      <c r="C5308" s="518">
        <v>0</v>
      </c>
    </row>
    <row r="5309" spans="1:3" x14ac:dyDescent="0.2">
      <c r="A5309" s="514" t="s">
        <v>7954</v>
      </c>
      <c r="B5309" s="517" t="s">
        <v>7600</v>
      </c>
      <c r="C5309" s="518">
        <v>0</v>
      </c>
    </row>
    <row r="5310" spans="1:3" x14ac:dyDescent="0.2">
      <c r="A5310" s="514" t="s">
        <v>7955</v>
      </c>
      <c r="B5310" s="517" t="s">
        <v>7956</v>
      </c>
      <c r="C5310" s="518">
        <v>0</v>
      </c>
    </row>
    <row r="5311" spans="1:3" x14ac:dyDescent="0.2">
      <c r="A5311" s="514" t="s">
        <v>7957</v>
      </c>
      <c r="B5311" s="517" t="s">
        <v>2073</v>
      </c>
      <c r="C5311" s="518">
        <v>0</v>
      </c>
    </row>
    <row r="5312" spans="1:3" x14ac:dyDescent="0.2">
      <c r="A5312" s="514" t="s">
        <v>7958</v>
      </c>
      <c r="B5312" s="517" t="s">
        <v>2073</v>
      </c>
      <c r="C5312" s="518">
        <v>0</v>
      </c>
    </row>
    <row r="5313" spans="1:3" x14ac:dyDescent="0.2">
      <c r="A5313" s="514" t="s">
        <v>7959</v>
      </c>
      <c r="B5313" s="517" t="s">
        <v>2073</v>
      </c>
      <c r="C5313" s="518">
        <v>0</v>
      </c>
    </row>
    <row r="5314" spans="1:3" x14ac:dyDescent="0.2">
      <c r="A5314" s="514" t="s">
        <v>7960</v>
      </c>
      <c r="B5314" s="517" t="s">
        <v>2073</v>
      </c>
      <c r="C5314" s="518">
        <v>0</v>
      </c>
    </row>
    <row r="5315" spans="1:3" x14ac:dyDescent="0.2">
      <c r="A5315" s="514" t="s">
        <v>7961</v>
      </c>
      <c r="B5315" s="517" t="s">
        <v>2076</v>
      </c>
      <c r="C5315" s="518">
        <v>0</v>
      </c>
    </row>
    <row r="5316" spans="1:3" x14ac:dyDescent="0.2">
      <c r="A5316" s="514" t="s">
        <v>7962</v>
      </c>
      <c r="B5316" s="517" t="s">
        <v>7724</v>
      </c>
      <c r="C5316" s="518">
        <v>0</v>
      </c>
    </row>
    <row r="5317" spans="1:3" x14ac:dyDescent="0.2">
      <c r="A5317" s="514" t="s">
        <v>7963</v>
      </c>
      <c r="B5317" s="517" t="s">
        <v>2238</v>
      </c>
      <c r="C5317" s="518">
        <v>0</v>
      </c>
    </row>
    <row r="5318" spans="1:3" x14ac:dyDescent="0.2">
      <c r="A5318" s="514" t="s">
        <v>7964</v>
      </c>
      <c r="B5318" s="517" t="s">
        <v>7630</v>
      </c>
      <c r="C5318" s="518">
        <v>0</v>
      </c>
    </row>
    <row r="5319" spans="1:3" x14ac:dyDescent="0.2">
      <c r="A5319" s="514" t="s">
        <v>7965</v>
      </c>
      <c r="B5319" s="517" t="s">
        <v>2062</v>
      </c>
      <c r="C5319" s="518">
        <v>0</v>
      </c>
    </row>
    <row r="5320" spans="1:3" x14ac:dyDescent="0.2">
      <c r="A5320" s="514" t="s">
        <v>7966</v>
      </c>
      <c r="B5320" s="517" t="s">
        <v>7486</v>
      </c>
      <c r="C5320" s="518">
        <v>0</v>
      </c>
    </row>
    <row r="5321" spans="1:3" x14ac:dyDescent="0.2">
      <c r="A5321" s="514" t="s">
        <v>7967</v>
      </c>
      <c r="B5321" s="517" t="s">
        <v>2238</v>
      </c>
      <c r="C5321" s="518">
        <v>0</v>
      </c>
    </row>
    <row r="5322" spans="1:3" x14ac:dyDescent="0.2">
      <c r="A5322" s="514" t="s">
        <v>7968</v>
      </c>
      <c r="B5322" s="517" t="s">
        <v>7392</v>
      </c>
      <c r="C5322" s="518">
        <v>0</v>
      </c>
    </row>
    <row r="5323" spans="1:3" x14ac:dyDescent="0.2">
      <c r="A5323" s="514" t="s">
        <v>7969</v>
      </c>
      <c r="B5323" s="517" t="s">
        <v>7422</v>
      </c>
      <c r="C5323" s="518">
        <v>0</v>
      </c>
    </row>
    <row r="5324" spans="1:3" x14ac:dyDescent="0.2">
      <c r="A5324" s="514" t="s">
        <v>7970</v>
      </c>
      <c r="B5324" s="517" t="s">
        <v>7971</v>
      </c>
      <c r="C5324" s="518">
        <v>0</v>
      </c>
    </row>
    <row r="5325" spans="1:3" x14ac:dyDescent="0.2">
      <c r="A5325" s="514" t="s">
        <v>7972</v>
      </c>
      <c r="B5325" s="517" t="s">
        <v>7973</v>
      </c>
      <c r="C5325" s="518">
        <v>0</v>
      </c>
    </row>
    <row r="5326" spans="1:3" x14ac:dyDescent="0.2">
      <c r="A5326" s="514" t="s">
        <v>7974</v>
      </c>
      <c r="B5326" s="517" t="s">
        <v>7975</v>
      </c>
      <c r="C5326" s="518">
        <v>0</v>
      </c>
    </row>
    <row r="5327" spans="1:3" x14ac:dyDescent="0.2">
      <c r="A5327" s="514" t="s">
        <v>7976</v>
      </c>
      <c r="B5327" s="517" t="s">
        <v>7977</v>
      </c>
      <c r="C5327" s="518">
        <v>0</v>
      </c>
    </row>
    <row r="5328" spans="1:3" x14ac:dyDescent="0.2">
      <c r="A5328" s="514" t="s">
        <v>7978</v>
      </c>
      <c r="B5328" s="517" t="s">
        <v>7979</v>
      </c>
      <c r="C5328" s="518">
        <v>0</v>
      </c>
    </row>
    <row r="5329" spans="1:3" x14ac:dyDescent="0.2">
      <c r="A5329" s="514" t="s">
        <v>7980</v>
      </c>
      <c r="B5329" s="517" t="s">
        <v>7422</v>
      </c>
      <c r="C5329" s="518">
        <v>0</v>
      </c>
    </row>
    <row r="5330" spans="1:3" x14ac:dyDescent="0.2">
      <c r="A5330" s="514" t="s">
        <v>7981</v>
      </c>
      <c r="B5330" s="517" t="s">
        <v>7982</v>
      </c>
      <c r="C5330" s="518">
        <v>0</v>
      </c>
    </row>
    <row r="5331" spans="1:3" x14ac:dyDescent="0.2">
      <c r="A5331" s="514" t="s">
        <v>7983</v>
      </c>
      <c r="B5331" s="517" t="s">
        <v>7982</v>
      </c>
      <c r="C5331" s="518">
        <v>0</v>
      </c>
    </row>
    <row r="5332" spans="1:3" x14ac:dyDescent="0.2">
      <c r="A5332" s="514" t="s">
        <v>7984</v>
      </c>
      <c r="B5332" s="517" t="s">
        <v>7982</v>
      </c>
      <c r="C5332" s="518">
        <v>0</v>
      </c>
    </row>
    <row r="5333" spans="1:3" x14ac:dyDescent="0.2">
      <c r="A5333" s="514" t="s">
        <v>7985</v>
      </c>
      <c r="B5333" s="517" t="s">
        <v>7986</v>
      </c>
      <c r="C5333" s="518">
        <v>0</v>
      </c>
    </row>
    <row r="5334" spans="1:3" x14ac:dyDescent="0.2">
      <c r="A5334" s="514" t="s">
        <v>7987</v>
      </c>
      <c r="B5334" s="517" t="s">
        <v>7422</v>
      </c>
      <c r="C5334" s="518">
        <v>0</v>
      </c>
    </row>
    <row r="5335" spans="1:3" x14ac:dyDescent="0.2">
      <c r="A5335" s="514" t="s">
        <v>7988</v>
      </c>
      <c r="B5335" s="517" t="s">
        <v>7282</v>
      </c>
      <c r="C5335" s="518">
        <v>0</v>
      </c>
    </row>
    <row r="5336" spans="1:3" x14ac:dyDescent="0.2">
      <c r="A5336" s="514" t="s">
        <v>7989</v>
      </c>
      <c r="B5336" s="517" t="s">
        <v>7413</v>
      </c>
      <c r="C5336" s="518">
        <v>0</v>
      </c>
    </row>
    <row r="5337" spans="1:3" x14ac:dyDescent="0.2">
      <c r="A5337" s="514" t="s">
        <v>7990</v>
      </c>
      <c r="B5337" s="517" t="s">
        <v>7413</v>
      </c>
      <c r="C5337" s="518">
        <v>0</v>
      </c>
    </row>
    <row r="5338" spans="1:3" x14ac:dyDescent="0.2">
      <c r="A5338" s="514" t="s">
        <v>7991</v>
      </c>
      <c r="B5338" s="517" t="s">
        <v>7413</v>
      </c>
      <c r="C5338" s="518">
        <v>0</v>
      </c>
    </row>
    <row r="5339" spans="1:3" x14ac:dyDescent="0.2">
      <c r="A5339" s="514" t="s">
        <v>7992</v>
      </c>
      <c r="B5339" s="517" t="s">
        <v>7413</v>
      </c>
      <c r="C5339" s="518">
        <v>0</v>
      </c>
    </row>
    <row r="5340" spans="1:3" x14ac:dyDescent="0.2">
      <c r="A5340" s="514" t="s">
        <v>7993</v>
      </c>
      <c r="B5340" s="517" t="s">
        <v>7994</v>
      </c>
      <c r="C5340" s="518">
        <v>0</v>
      </c>
    </row>
    <row r="5341" spans="1:3" x14ac:dyDescent="0.2">
      <c r="A5341" s="514" t="s">
        <v>7995</v>
      </c>
      <c r="B5341" s="517" t="s">
        <v>7994</v>
      </c>
      <c r="C5341" s="518">
        <v>0</v>
      </c>
    </row>
    <row r="5342" spans="1:3" x14ac:dyDescent="0.2">
      <c r="A5342" s="514" t="s">
        <v>7996</v>
      </c>
      <c r="B5342" s="517" t="s">
        <v>7997</v>
      </c>
      <c r="C5342" s="518">
        <v>0</v>
      </c>
    </row>
    <row r="5343" spans="1:3" x14ac:dyDescent="0.2">
      <c r="A5343" s="514" t="s">
        <v>7998</v>
      </c>
      <c r="B5343" s="517" t="s">
        <v>7999</v>
      </c>
      <c r="C5343" s="518">
        <v>0</v>
      </c>
    </row>
    <row r="5344" spans="1:3" x14ac:dyDescent="0.2">
      <c r="A5344" s="514" t="s">
        <v>8000</v>
      </c>
      <c r="B5344" s="517" t="s">
        <v>8001</v>
      </c>
      <c r="C5344" s="518">
        <v>0</v>
      </c>
    </row>
    <row r="5345" spans="1:3" x14ac:dyDescent="0.2">
      <c r="A5345" s="514" t="s">
        <v>8002</v>
      </c>
      <c r="B5345" s="517" t="s">
        <v>8003</v>
      </c>
      <c r="C5345" s="518">
        <v>0</v>
      </c>
    </row>
    <row r="5346" spans="1:3" x14ac:dyDescent="0.2">
      <c r="A5346" s="514" t="s">
        <v>8004</v>
      </c>
      <c r="B5346" s="517" t="s">
        <v>8005</v>
      </c>
      <c r="C5346" s="518">
        <v>0</v>
      </c>
    </row>
    <row r="5347" spans="1:3" x14ac:dyDescent="0.2">
      <c r="A5347" s="514" t="s">
        <v>8006</v>
      </c>
      <c r="B5347" s="517" t="s">
        <v>7982</v>
      </c>
      <c r="C5347" s="518">
        <v>0</v>
      </c>
    </row>
    <row r="5348" spans="1:3" x14ac:dyDescent="0.2">
      <c r="A5348" s="514" t="s">
        <v>8007</v>
      </c>
      <c r="B5348" s="517" t="s">
        <v>8005</v>
      </c>
      <c r="C5348" s="518">
        <v>0</v>
      </c>
    </row>
    <row r="5349" spans="1:3" x14ac:dyDescent="0.2">
      <c r="A5349" s="514" t="s">
        <v>8008</v>
      </c>
      <c r="B5349" s="517" t="s">
        <v>8005</v>
      </c>
      <c r="C5349" s="518">
        <v>0</v>
      </c>
    </row>
    <row r="5350" spans="1:3" x14ac:dyDescent="0.2">
      <c r="A5350" s="514" t="s">
        <v>8009</v>
      </c>
      <c r="B5350" s="517" t="s">
        <v>8005</v>
      </c>
      <c r="C5350" s="518">
        <v>0</v>
      </c>
    </row>
    <row r="5351" spans="1:3" x14ac:dyDescent="0.2">
      <c r="A5351" s="514" t="s">
        <v>8010</v>
      </c>
      <c r="B5351" s="517" t="s">
        <v>8005</v>
      </c>
      <c r="C5351" s="518">
        <v>0</v>
      </c>
    </row>
    <row r="5352" spans="1:3" x14ac:dyDescent="0.2">
      <c r="A5352" s="514" t="s">
        <v>8011</v>
      </c>
      <c r="B5352" s="517" t="s">
        <v>7692</v>
      </c>
      <c r="C5352" s="518">
        <v>0</v>
      </c>
    </row>
    <row r="5353" spans="1:3" x14ac:dyDescent="0.2">
      <c r="A5353" s="514" t="s">
        <v>8012</v>
      </c>
      <c r="B5353" s="517" t="s">
        <v>7413</v>
      </c>
      <c r="C5353" s="518">
        <v>0</v>
      </c>
    </row>
    <row r="5354" spans="1:3" x14ac:dyDescent="0.2">
      <c r="A5354" s="514" t="s">
        <v>8013</v>
      </c>
      <c r="B5354" s="517" t="s">
        <v>7982</v>
      </c>
      <c r="C5354" s="518">
        <v>0</v>
      </c>
    </row>
    <row r="5355" spans="1:3" x14ac:dyDescent="0.2">
      <c r="A5355" s="514" t="s">
        <v>8014</v>
      </c>
      <c r="B5355" s="517" t="s">
        <v>7897</v>
      </c>
      <c r="C5355" s="518">
        <v>0</v>
      </c>
    </row>
    <row r="5356" spans="1:3" x14ac:dyDescent="0.2">
      <c r="A5356" s="514" t="s">
        <v>8015</v>
      </c>
      <c r="B5356" s="517" t="s">
        <v>7897</v>
      </c>
      <c r="C5356" s="518">
        <v>0</v>
      </c>
    </row>
    <row r="5357" spans="1:3" x14ac:dyDescent="0.2">
      <c r="A5357" s="514" t="s">
        <v>8016</v>
      </c>
      <c r="B5357" s="517" t="s">
        <v>2238</v>
      </c>
      <c r="C5357" s="518">
        <v>0</v>
      </c>
    </row>
    <row r="5358" spans="1:3" x14ac:dyDescent="0.2">
      <c r="A5358" s="514" t="s">
        <v>8017</v>
      </c>
      <c r="B5358" s="517" t="s">
        <v>8018</v>
      </c>
      <c r="C5358" s="518">
        <v>0</v>
      </c>
    </row>
    <row r="5359" spans="1:3" x14ac:dyDescent="0.2">
      <c r="A5359" s="514" t="s">
        <v>8019</v>
      </c>
      <c r="B5359" s="517" t="s">
        <v>8020</v>
      </c>
      <c r="C5359" s="518">
        <v>0</v>
      </c>
    </row>
    <row r="5360" spans="1:3" x14ac:dyDescent="0.2">
      <c r="A5360" s="514" t="s">
        <v>8021</v>
      </c>
      <c r="B5360" s="517" t="s">
        <v>8020</v>
      </c>
      <c r="C5360" s="518">
        <v>0</v>
      </c>
    </row>
    <row r="5361" spans="1:3" x14ac:dyDescent="0.2">
      <c r="A5361" s="514" t="s">
        <v>8022</v>
      </c>
      <c r="B5361" s="517" t="s">
        <v>7897</v>
      </c>
      <c r="C5361" s="518">
        <v>0</v>
      </c>
    </row>
    <row r="5362" spans="1:3" x14ac:dyDescent="0.2">
      <c r="A5362" s="514" t="s">
        <v>8023</v>
      </c>
      <c r="B5362" s="517" t="s">
        <v>7982</v>
      </c>
      <c r="C5362" s="518">
        <v>0</v>
      </c>
    </row>
    <row r="5363" spans="1:3" x14ac:dyDescent="0.2">
      <c r="A5363" s="514" t="s">
        <v>8024</v>
      </c>
      <c r="B5363" s="517" t="s">
        <v>7982</v>
      </c>
      <c r="C5363" s="518">
        <v>0</v>
      </c>
    </row>
    <row r="5364" spans="1:3" x14ac:dyDescent="0.2">
      <c r="A5364" s="514" t="s">
        <v>8025</v>
      </c>
      <c r="B5364" s="517" t="s">
        <v>7897</v>
      </c>
      <c r="C5364" s="518">
        <v>0</v>
      </c>
    </row>
    <row r="5365" spans="1:3" x14ac:dyDescent="0.2">
      <c r="A5365" s="514" t="s">
        <v>8026</v>
      </c>
      <c r="B5365" s="517" t="s">
        <v>7897</v>
      </c>
      <c r="C5365" s="518">
        <v>0</v>
      </c>
    </row>
    <row r="5366" spans="1:3" x14ac:dyDescent="0.2">
      <c r="A5366" s="514" t="s">
        <v>8027</v>
      </c>
      <c r="B5366" s="517" t="s">
        <v>7897</v>
      </c>
      <c r="C5366" s="518">
        <v>0</v>
      </c>
    </row>
    <row r="5367" spans="1:3" x14ac:dyDescent="0.2">
      <c r="A5367" s="514" t="s">
        <v>8028</v>
      </c>
      <c r="B5367" s="517" t="s">
        <v>7897</v>
      </c>
      <c r="C5367" s="518">
        <v>0</v>
      </c>
    </row>
    <row r="5368" spans="1:3" x14ac:dyDescent="0.2">
      <c r="A5368" s="514" t="s">
        <v>8029</v>
      </c>
      <c r="B5368" s="517" t="s">
        <v>7982</v>
      </c>
      <c r="C5368" s="518">
        <v>0</v>
      </c>
    </row>
    <row r="5369" spans="1:3" x14ac:dyDescent="0.2">
      <c r="A5369" s="514" t="s">
        <v>8030</v>
      </c>
      <c r="B5369" s="517" t="s">
        <v>7982</v>
      </c>
      <c r="C5369" s="518">
        <v>0</v>
      </c>
    </row>
    <row r="5370" spans="1:3" x14ac:dyDescent="0.2">
      <c r="A5370" s="514" t="s">
        <v>8031</v>
      </c>
      <c r="B5370" s="517" t="s">
        <v>8032</v>
      </c>
      <c r="C5370" s="518">
        <v>0</v>
      </c>
    </row>
    <row r="5371" spans="1:3" x14ac:dyDescent="0.2">
      <c r="A5371" s="514" t="s">
        <v>8033</v>
      </c>
      <c r="B5371" s="517" t="s">
        <v>7897</v>
      </c>
      <c r="C5371" s="518">
        <v>0</v>
      </c>
    </row>
    <row r="5372" spans="1:3" x14ac:dyDescent="0.2">
      <c r="A5372" s="514" t="s">
        <v>8034</v>
      </c>
      <c r="B5372" s="517" t="s">
        <v>7897</v>
      </c>
      <c r="C5372" s="518">
        <v>0</v>
      </c>
    </row>
    <row r="5373" spans="1:3" x14ac:dyDescent="0.2">
      <c r="A5373" s="514" t="s">
        <v>8035</v>
      </c>
      <c r="B5373" s="517" t="s">
        <v>7986</v>
      </c>
      <c r="C5373" s="518">
        <v>0</v>
      </c>
    </row>
    <row r="5374" spans="1:3" x14ac:dyDescent="0.2">
      <c r="A5374" s="514" t="s">
        <v>8036</v>
      </c>
      <c r="B5374" s="517" t="s">
        <v>7897</v>
      </c>
      <c r="C5374" s="518">
        <v>0</v>
      </c>
    </row>
    <row r="5375" spans="1:3" x14ac:dyDescent="0.2">
      <c r="A5375" s="514" t="s">
        <v>8037</v>
      </c>
      <c r="B5375" s="517" t="s">
        <v>7982</v>
      </c>
      <c r="C5375" s="518">
        <v>0</v>
      </c>
    </row>
    <row r="5376" spans="1:3" x14ac:dyDescent="0.2">
      <c r="A5376" s="514" t="s">
        <v>8038</v>
      </c>
      <c r="B5376" s="517" t="s">
        <v>7897</v>
      </c>
      <c r="C5376" s="518">
        <v>0</v>
      </c>
    </row>
    <row r="5377" spans="1:3" x14ac:dyDescent="0.2">
      <c r="A5377" s="514" t="s">
        <v>8039</v>
      </c>
      <c r="B5377" s="517" t="s">
        <v>8018</v>
      </c>
      <c r="C5377" s="518">
        <v>0</v>
      </c>
    </row>
    <row r="5378" spans="1:3" x14ac:dyDescent="0.2">
      <c r="A5378" s="514" t="s">
        <v>8040</v>
      </c>
      <c r="B5378" s="517" t="s">
        <v>8041</v>
      </c>
      <c r="C5378" s="518">
        <v>0</v>
      </c>
    </row>
    <row r="5379" spans="1:3" x14ac:dyDescent="0.2">
      <c r="A5379" s="514" t="s">
        <v>8042</v>
      </c>
      <c r="B5379" s="517" t="s">
        <v>8043</v>
      </c>
      <c r="C5379" s="518">
        <v>0</v>
      </c>
    </row>
    <row r="5380" spans="1:3" x14ac:dyDescent="0.2">
      <c r="A5380" s="514" t="s">
        <v>8044</v>
      </c>
      <c r="B5380" s="517" t="s">
        <v>8043</v>
      </c>
      <c r="C5380" s="518">
        <v>0</v>
      </c>
    </row>
    <row r="5381" spans="1:3" x14ac:dyDescent="0.2">
      <c r="A5381" s="514" t="s">
        <v>8045</v>
      </c>
      <c r="B5381" s="517" t="s">
        <v>8043</v>
      </c>
      <c r="C5381" s="518">
        <v>0</v>
      </c>
    </row>
    <row r="5382" spans="1:3" x14ac:dyDescent="0.2">
      <c r="A5382" s="514" t="s">
        <v>8046</v>
      </c>
      <c r="B5382" s="517" t="s">
        <v>8041</v>
      </c>
      <c r="C5382" s="518">
        <v>0</v>
      </c>
    </row>
    <row r="5383" spans="1:3" x14ac:dyDescent="0.2">
      <c r="A5383" s="514" t="s">
        <v>8047</v>
      </c>
      <c r="B5383" s="517" t="s">
        <v>8041</v>
      </c>
      <c r="C5383" s="518">
        <v>0</v>
      </c>
    </row>
    <row r="5384" spans="1:3" x14ac:dyDescent="0.2">
      <c r="A5384" s="514" t="s">
        <v>8048</v>
      </c>
      <c r="B5384" s="517" t="s">
        <v>8041</v>
      </c>
      <c r="C5384" s="518">
        <v>0</v>
      </c>
    </row>
    <row r="5385" spans="1:3" x14ac:dyDescent="0.2">
      <c r="A5385" s="514" t="s">
        <v>8049</v>
      </c>
      <c r="B5385" s="517" t="s">
        <v>8043</v>
      </c>
      <c r="C5385" s="518">
        <v>0</v>
      </c>
    </row>
    <row r="5386" spans="1:3" x14ac:dyDescent="0.2">
      <c r="A5386" s="514" t="s">
        <v>8050</v>
      </c>
      <c r="B5386" s="517" t="s">
        <v>8043</v>
      </c>
      <c r="C5386" s="518">
        <v>0</v>
      </c>
    </row>
    <row r="5387" spans="1:3" x14ac:dyDescent="0.2">
      <c r="A5387" s="514" t="s">
        <v>8051</v>
      </c>
      <c r="B5387" s="517" t="s">
        <v>8043</v>
      </c>
      <c r="C5387" s="518">
        <v>0</v>
      </c>
    </row>
    <row r="5388" spans="1:3" x14ac:dyDescent="0.2">
      <c r="A5388" s="514" t="s">
        <v>8052</v>
      </c>
      <c r="B5388" s="517" t="s">
        <v>8043</v>
      </c>
      <c r="C5388" s="518">
        <v>0</v>
      </c>
    </row>
    <row r="5389" spans="1:3" x14ac:dyDescent="0.2">
      <c r="A5389" s="514" t="s">
        <v>8053</v>
      </c>
      <c r="B5389" s="517" t="s">
        <v>8043</v>
      </c>
      <c r="C5389" s="518">
        <v>0</v>
      </c>
    </row>
    <row r="5390" spans="1:3" x14ac:dyDescent="0.2">
      <c r="A5390" s="514" t="s">
        <v>8054</v>
      </c>
      <c r="B5390" s="517" t="s">
        <v>8043</v>
      </c>
      <c r="C5390" s="518">
        <v>0</v>
      </c>
    </row>
    <row r="5391" spans="1:3" x14ac:dyDescent="0.2">
      <c r="A5391" s="514" t="s">
        <v>8055</v>
      </c>
      <c r="B5391" s="517" t="s">
        <v>8056</v>
      </c>
      <c r="C5391" s="518">
        <v>0</v>
      </c>
    </row>
    <row r="5392" spans="1:3" x14ac:dyDescent="0.2">
      <c r="A5392" s="514" t="s">
        <v>8057</v>
      </c>
      <c r="B5392" s="517" t="s">
        <v>8043</v>
      </c>
      <c r="C5392" s="518">
        <v>0</v>
      </c>
    </row>
    <row r="5393" spans="1:3" x14ac:dyDescent="0.2">
      <c r="A5393" s="514" t="s">
        <v>8058</v>
      </c>
      <c r="B5393" s="517" t="s">
        <v>8043</v>
      </c>
      <c r="C5393" s="518">
        <v>0</v>
      </c>
    </row>
    <row r="5394" spans="1:3" x14ac:dyDescent="0.2">
      <c r="A5394" s="514" t="s">
        <v>8059</v>
      </c>
      <c r="B5394" s="517" t="s">
        <v>8056</v>
      </c>
      <c r="C5394" s="518">
        <v>0</v>
      </c>
    </row>
    <row r="5395" spans="1:3" x14ac:dyDescent="0.2">
      <c r="A5395" s="514" t="s">
        <v>8060</v>
      </c>
      <c r="B5395" s="517" t="s">
        <v>8043</v>
      </c>
      <c r="C5395" s="518">
        <v>0</v>
      </c>
    </row>
    <row r="5396" spans="1:3" x14ac:dyDescent="0.2">
      <c r="A5396" s="514" t="s">
        <v>8061</v>
      </c>
      <c r="B5396" s="517" t="s">
        <v>8043</v>
      </c>
      <c r="C5396" s="518">
        <v>0</v>
      </c>
    </row>
    <row r="5397" spans="1:3" x14ac:dyDescent="0.2">
      <c r="A5397" s="514" t="s">
        <v>8062</v>
      </c>
      <c r="B5397" s="517" t="s">
        <v>8063</v>
      </c>
      <c r="C5397" s="518">
        <v>0</v>
      </c>
    </row>
    <row r="5398" spans="1:3" x14ac:dyDescent="0.2">
      <c r="A5398" s="514" t="s">
        <v>8064</v>
      </c>
      <c r="B5398" s="517" t="s">
        <v>8043</v>
      </c>
      <c r="C5398" s="518">
        <v>0</v>
      </c>
    </row>
    <row r="5399" spans="1:3" x14ac:dyDescent="0.2">
      <c r="A5399" s="514" t="s">
        <v>8065</v>
      </c>
      <c r="B5399" s="517" t="s">
        <v>8063</v>
      </c>
      <c r="C5399" s="518">
        <v>0</v>
      </c>
    </row>
    <row r="5400" spans="1:3" x14ac:dyDescent="0.2">
      <c r="A5400" s="514" t="s">
        <v>8066</v>
      </c>
      <c r="B5400" s="517" t="s">
        <v>8067</v>
      </c>
      <c r="C5400" s="518">
        <v>0</v>
      </c>
    </row>
    <row r="5401" spans="1:3" x14ac:dyDescent="0.2">
      <c r="A5401" s="514" t="s">
        <v>8068</v>
      </c>
      <c r="B5401" s="517" t="s">
        <v>8069</v>
      </c>
      <c r="C5401" s="518">
        <v>0</v>
      </c>
    </row>
    <row r="5402" spans="1:3" x14ac:dyDescent="0.2">
      <c r="A5402" s="514" t="s">
        <v>8070</v>
      </c>
      <c r="B5402" s="517" t="s">
        <v>8069</v>
      </c>
      <c r="C5402" s="518">
        <v>0</v>
      </c>
    </row>
    <row r="5403" spans="1:3" x14ac:dyDescent="0.2">
      <c r="A5403" s="514" t="s">
        <v>8071</v>
      </c>
      <c r="B5403" s="517" t="s">
        <v>8069</v>
      </c>
      <c r="C5403" s="518">
        <v>0</v>
      </c>
    </row>
    <row r="5404" spans="1:3" x14ac:dyDescent="0.2">
      <c r="A5404" s="514" t="s">
        <v>8072</v>
      </c>
      <c r="B5404" s="517" t="s">
        <v>8069</v>
      </c>
      <c r="C5404" s="518">
        <v>0</v>
      </c>
    </row>
    <row r="5405" spans="1:3" x14ac:dyDescent="0.2">
      <c r="A5405" s="514" t="s">
        <v>8073</v>
      </c>
      <c r="B5405" s="517" t="s">
        <v>8069</v>
      </c>
      <c r="C5405" s="518">
        <v>0</v>
      </c>
    </row>
    <row r="5406" spans="1:3" x14ac:dyDescent="0.2">
      <c r="A5406" s="514" t="s">
        <v>8074</v>
      </c>
      <c r="B5406" s="517" t="s">
        <v>8069</v>
      </c>
      <c r="C5406" s="518">
        <v>0</v>
      </c>
    </row>
    <row r="5407" spans="1:3" x14ac:dyDescent="0.2">
      <c r="A5407" s="514" t="s">
        <v>8075</v>
      </c>
      <c r="B5407" s="517" t="s">
        <v>8069</v>
      </c>
      <c r="C5407" s="518">
        <v>0</v>
      </c>
    </row>
    <row r="5408" spans="1:3" x14ac:dyDescent="0.2">
      <c r="A5408" s="514" t="s">
        <v>8076</v>
      </c>
      <c r="B5408" s="517" t="s">
        <v>8069</v>
      </c>
      <c r="C5408" s="518">
        <v>0</v>
      </c>
    </row>
    <row r="5409" spans="1:3" x14ac:dyDescent="0.2">
      <c r="A5409" s="514" t="s">
        <v>8077</v>
      </c>
      <c r="B5409" s="517" t="s">
        <v>8069</v>
      </c>
      <c r="C5409" s="518">
        <v>0</v>
      </c>
    </row>
    <row r="5410" spans="1:3" x14ac:dyDescent="0.2">
      <c r="A5410" s="514" t="s">
        <v>8078</v>
      </c>
      <c r="B5410" s="517" t="s">
        <v>8056</v>
      </c>
      <c r="C5410" s="518">
        <v>0</v>
      </c>
    </row>
    <row r="5411" spans="1:3" x14ac:dyDescent="0.2">
      <c r="A5411" s="514" t="s">
        <v>8079</v>
      </c>
      <c r="B5411" s="517" t="s">
        <v>8069</v>
      </c>
      <c r="C5411" s="518">
        <v>0</v>
      </c>
    </row>
    <row r="5412" spans="1:3" x14ac:dyDescent="0.2">
      <c r="A5412" s="514" t="s">
        <v>8080</v>
      </c>
      <c r="B5412" s="517" t="s">
        <v>8069</v>
      </c>
      <c r="C5412" s="518">
        <v>0</v>
      </c>
    </row>
    <row r="5413" spans="1:3" x14ac:dyDescent="0.2">
      <c r="A5413" s="514" t="s">
        <v>8081</v>
      </c>
      <c r="B5413" s="517" t="s">
        <v>8069</v>
      </c>
      <c r="C5413" s="518">
        <v>0</v>
      </c>
    </row>
    <row r="5414" spans="1:3" x14ac:dyDescent="0.2">
      <c r="A5414" s="514" t="s">
        <v>8082</v>
      </c>
      <c r="B5414" s="517" t="s">
        <v>8069</v>
      </c>
      <c r="C5414" s="518">
        <v>0</v>
      </c>
    </row>
    <row r="5415" spans="1:3" x14ac:dyDescent="0.2">
      <c r="A5415" s="514" t="s">
        <v>8083</v>
      </c>
      <c r="B5415" s="517" t="s">
        <v>8056</v>
      </c>
      <c r="C5415" s="518">
        <v>0</v>
      </c>
    </row>
    <row r="5416" spans="1:3" x14ac:dyDescent="0.2">
      <c r="A5416" s="514" t="s">
        <v>8084</v>
      </c>
      <c r="B5416" s="517" t="s">
        <v>8056</v>
      </c>
      <c r="C5416" s="518">
        <v>0</v>
      </c>
    </row>
    <row r="5417" spans="1:3" x14ac:dyDescent="0.2">
      <c r="A5417" s="514" t="s">
        <v>8085</v>
      </c>
      <c r="B5417" s="517" t="s">
        <v>8086</v>
      </c>
      <c r="C5417" s="518">
        <v>0</v>
      </c>
    </row>
    <row r="5418" spans="1:3" x14ac:dyDescent="0.2">
      <c r="A5418" s="514" t="s">
        <v>8087</v>
      </c>
      <c r="B5418" s="517" t="s">
        <v>8069</v>
      </c>
      <c r="C5418" s="518">
        <v>0</v>
      </c>
    </row>
    <row r="5419" spans="1:3" x14ac:dyDescent="0.2">
      <c r="A5419" s="514" t="s">
        <v>8088</v>
      </c>
      <c r="B5419" s="517" t="s">
        <v>8069</v>
      </c>
      <c r="C5419" s="518">
        <v>0</v>
      </c>
    </row>
    <row r="5420" spans="1:3" x14ac:dyDescent="0.2">
      <c r="A5420" s="514" t="s">
        <v>8089</v>
      </c>
      <c r="B5420" s="517" t="s">
        <v>8069</v>
      </c>
      <c r="C5420" s="518">
        <v>0</v>
      </c>
    </row>
    <row r="5421" spans="1:3" x14ac:dyDescent="0.2">
      <c r="A5421" s="514" t="s">
        <v>8090</v>
      </c>
      <c r="B5421" s="517" t="s">
        <v>8069</v>
      </c>
      <c r="C5421" s="518">
        <v>0</v>
      </c>
    </row>
    <row r="5422" spans="1:3" x14ac:dyDescent="0.2">
      <c r="A5422" s="514" t="s">
        <v>8091</v>
      </c>
      <c r="B5422" s="517" t="s">
        <v>8069</v>
      </c>
      <c r="C5422" s="518">
        <v>0</v>
      </c>
    </row>
    <row r="5423" spans="1:3" x14ac:dyDescent="0.2">
      <c r="A5423" s="514" t="s">
        <v>8092</v>
      </c>
      <c r="B5423" s="517" t="s">
        <v>8069</v>
      </c>
      <c r="C5423" s="518">
        <v>0</v>
      </c>
    </row>
    <row r="5424" spans="1:3" x14ac:dyDescent="0.2">
      <c r="A5424" s="514" t="s">
        <v>8093</v>
      </c>
      <c r="B5424" s="517" t="s">
        <v>8069</v>
      </c>
      <c r="C5424" s="518">
        <v>0</v>
      </c>
    </row>
    <row r="5425" spans="1:3" x14ac:dyDescent="0.2">
      <c r="A5425" s="514" t="s">
        <v>8094</v>
      </c>
      <c r="B5425" s="517" t="s">
        <v>8069</v>
      </c>
      <c r="C5425" s="518">
        <v>0</v>
      </c>
    </row>
    <row r="5426" spans="1:3" x14ac:dyDescent="0.2">
      <c r="A5426" s="514" t="s">
        <v>8095</v>
      </c>
      <c r="B5426" s="517" t="s">
        <v>8069</v>
      </c>
      <c r="C5426" s="518">
        <v>0</v>
      </c>
    </row>
    <row r="5427" spans="1:3" x14ac:dyDescent="0.2">
      <c r="A5427" s="514" t="s">
        <v>8096</v>
      </c>
      <c r="B5427" s="517" t="s">
        <v>8069</v>
      </c>
      <c r="C5427" s="518">
        <v>0</v>
      </c>
    </row>
    <row r="5428" spans="1:3" x14ac:dyDescent="0.2">
      <c r="A5428" s="514" t="s">
        <v>8097</v>
      </c>
      <c r="B5428" s="517" t="s">
        <v>8069</v>
      </c>
      <c r="C5428" s="518">
        <v>0</v>
      </c>
    </row>
    <row r="5429" spans="1:3" x14ac:dyDescent="0.2">
      <c r="A5429" s="514" t="s">
        <v>8098</v>
      </c>
      <c r="B5429" s="517" t="s">
        <v>8069</v>
      </c>
      <c r="C5429" s="518">
        <v>0</v>
      </c>
    </row>
    <row r="5430" spans="1:3" x14ac:dyDescent="0.2">
      <c r="A5430" s="514" t="s">
        <v>8099</v>
      </c>
      <c r="B5430" s="517" t="s">
        <v>8069</v>
      </c>
      <c r="C5430" s="518">
        <v>0</v>
      </c>
    </row>
    <row r="5431" spans="1:3" x14ac:dyDescent="0.2">
      <c r="A5431" s="514" t="s">
        <v>8100</v>
      </c>
      <c r="B5431" s="517" t="s">
        <v>8101</v>
      </c>
      <c r="C5431" s="518">
        <v>0</v>
      </c>
    </row>
    <row r="5432" spans="1:3" x14ac:dyDescent="0.2">
      <c r="A5432" s="514" t="s">
        <v>8102</v>
      </c>
      <c r="B5432" s="517" t="s">
        <v>8063</v>
      </c>
      <c r="C5432" s="518">
        <v>0</v>
      </c>
    </row>
    <row r="5433" spans="1:3" x14ac:dyDescent="0.2">
      <c r="A5433" s="514" t="s">
        <v>8103</v>
      </c>
      <c r="B5433" s="517" t="s">
        <v>8063</v>
      </c>
      <c r="C5433" s="518">
        <v>0</v>
      </c>
    </row>
    <row r="5434" spans="1:3" x14ac:dyDescent="0.2">
      <c r="A5434" s="514" t="s">
        <v>8104</v>
      </c>
      <c r="B5434" s="517" t="s">
        <v>8063</v>
      </c>
      <c r="C5434" s="518">
        <v>0</v>
      </c>
    </row>
    <row r="5435" spans="1:3" x14ac:dyDescent="0.2">
      <c r="A5435" s="514" t="s">
        <v>8105</v>
      </c>
      <c r="B5435" s="517" t="s">
        <v>8063</v>
      </c>
      <c r="C5435" s="518">
        <v>0</v>
      </c>
    </row>
    <row r="5436" spans="1:3" x14ac:dyDescent="0.2">
      <c r="A5436" s="514" t="s">
        <v>8106</v>
      </c>
      <c r="B5436" s="517" t="s">
        <v>8063</v>
      </c>
      <c r="C5436" s="518">
        <v>0</v>
      </c>
    </row>
    <row r="5437" spans="1:3" x14ac:dyDescent="0.2">
      <c r="A5437" s="514" t="s">
        <v>8107</v>
      </c>
      <c r="B5437" s="517" t="s">
        <v>8063</v>
      </c>
      <c r="C5437" s="518">
        <v>0</v>
      </c>
    </row>
    <row r="5438" spans="1:3" x14ac:dyDescent="0.2">
      <c r="A5438" s="514" t="s">
        <v>8108</v>
      </c>
      <c r="B5438" s="517" t="s">
        <v>8063</v>
      </c>
      <c r="C5438" s="518">
        <v>0</v>
      </c>
    </row>
    <row r="5439" spans="1:3" x14ac:dyDescent="0.2">
      <c r="A5439" s="514" t="s">
        <v>8109</v>
      </c>
      <c r="B5439" s="517" t="s">
        <v>8063</v>
      </c>
      <c r="C5439" s="518">
        <v>0</v>
      </c>
    </row>
    <row r="5440" spans="1:3" x14ac:dyDescent="0.2">
      <c r="A5440" s="514" t="s">
        <v>8110</v>
      </c>
      <c r="B5440" s="517" t="s">
        <v>8063</v>
      </c>
      <c r="C5440" s="518">
        <v>0</v>
      </c>
    </row>
    <row r="5441" spans="1:3" x14ac:dyDescent="0.2">
      <c r="A5441" s="514" t="s">
        <v>8111</v>
      </c>
      <c r="B5441" s="517" t="s">
        <v>8063</v>
      </c>
      <c r="C5441" s="518">
        <v>0</v>
      </c>
    </row>
    <row r="5442" spans="1:3" x14ac:dyDescent="0.2">
      <c r="A5442" s="514" t="s">
        <v>8112</v>
      </c>
      <c r="B5442" s="517" t="s">
        <v>8063</v>
      </c>
      <c r="C5442" s="518">
        <v>0</v>
      </c>
    </row>
    <row r="5443" spans="1:3" x14ac:dyDescent="0.2">
      <c r="A5443" s="514" t="s">
        <v>8113</v>
      </c>
      <c r="B5443" s="517" t="s">
        <v>8063</v>
      </c>
      <c r="C5443" s="518">
        <v>0</v>
      </c>
    </row>
    <row r="5444" spans="1:3" x14ac:dyDescent="0.2">
      <c r="A5444" s="514" t="s">
        <v>8114</v>
      </c>
      <c r="B5444" s="517" t="s">
        <v>8043</v>
      </c>
      <c r="C5444" s="518">
        <v>0</v>
      </c>
    </row>
    <row r="5445" spans="1:3" x14ac:dyDescent="0.2">
      <c r="A5445" s="514" t="s">
        <v>8115</v>
      </c>
      <c r="B5445" s="517" t="s">
        <v>8043</v>
      </c>
      <c r="C5445" s="518">
        <v>0</v>
      </c>
    </row>
    <row r="5446" spans="1:3" x14ac:dyDescent="0.2">
      <c r="A5446" s="514" t="s">
        <v>8116</v>
      </c>
      <c r="B5446" s="517" t="s">
        <v>8043</v>
      </c>
      <c r="C5446" s="518">
        <v>0</v>
      </c>
    </row>
    <row r="5447" spans="1:3" x14ac:dyDescent="0.2">
      <c r="A5447" s="514" t="s">
        <v>8117</v>
      </c>
      <c r="B5447" s="517" t="s">
        <v>8043</v>
      </c>
      <c r="C5447" s="518">
        <v>0</v>
      </c>
    </row>
    <row r="5448" spans="1:3" x14ac:dyDescent="0.2">
      <c r="A5448" s="514" t="s">
        <v>8118</v>
      </c>
      <c r="B5448" s="517" t="s">
        <v>8043</v>
      </c>
      <c r="C5448" s="518">
        <v>0</v>
      </c>
    </row>
    <row r="5449" spans="1:3" x14ac:dyDescent="0.2">
      <c r="A5449" s="514" t="s">
        <v>8119</v>
      </c>
      <c r="B5449" s="517" t="s">
        <v>8043</v>
      </c>
      <c r="C5449" s="518">
        <v>0</v>
      </c>
    </row>
    <row r="5450" spans="1:3" x14ac:dyDescent="0.2">
      <c r="A5450" s="514" t="s">
        <v>8120</v>
      </c>
      <c r="B5450" s="517" t="s">
        <v>8043</v>
      </c>
      <c r="C5450" s="518">
        <v>0</v>
      </c>
    </row>
    <row r="5451" spans="1:3" x14ac:dyDescent="0.2">
      <c r="A5451" s="514" t="s">
        <v>8121</v>
      </c>
      <c r="B5451" s="517" t="s">
        <v>8043</v>
      </c>
      <c r="C5451" s="518">
        <v>0</v>
      </c>
    </row>
    <row r="5452" spans="1:3" x14ac:dyDescent="0.2">
      <c r="A5452" s="514" t="s">
        <v>8122</v>
      </c>
      <c r="B5452" s="517" t="s">
        <v>8043</v>
      </c>
      <c r="C5452" s="518">
        <v>0</v>
      </c>
    </row>
    <row r="5453" spans="1:3" x14ac:dyDescent="0.2">
      <c r="A5453" s="514" t="s">
        <v>8123</v>
      </c>
      <c r="B5453" s="517" t="s">
        <v>8043</v>
      </c>
      <c r="C5453" s="518">
        <v>0</v>
      </c>
    </row>
    <row r="5454" spans="1:3" x14ac:dyDescent="0.2">
      <c r="A5454" s="514" t="s">
        <v>8124</v>
      </c>
      <c r="B5454" s="517" t="s">
        <v>8043</v>
      </c>
      <c r="C5454" s="518">
        <v>0</v>
      </c>
    </row>
    <row r="5455" spans="1:3" x14ac:dyDescent="0.2">
      <c r="A5455" s="514" t="s">
        <v>8125</v>
      </c>
      <c r="B5455" s="517" t="s">
        <v>8063</v>
      </c>
      <c r="C5455" s="518">
        <v>0</v>
      </c>
    </row>
    <row r="5456" spans="1:3" x14ac:dyDescent="0.2">
      <c r="A5456" s="514" t="s">
        <v>8126</v>
      </c>
      <c r="B5456" s="517" t="s">
        <v>8063</v>
      </c>
      <c r="C5456" s="518">
        <v>0</v>
      </c>
    </row>
    <row r="5457" spans="1:3" x14ac:dyDescent="0.2">
      <c r="A5457" s="514" t="s">
        <v>8127</v>
      </c>
      <c r="B5457" s="517" t="s">
        <v>8043</v>
      </c>
      <c r="C5457" s="518">
        <v>0</v>
      </c>
    </row>
    <row r="5458" spans="1:3" x14ac:dyDescent="0.2">
      <c r="A5458" s="514" t="s">
        <v>8128</v>
      </c>
      <c r="B5458" s="517" t="s">
        <v>8043</v>
      </c>
      <c r="C5458" s="518">
        <v>0</v>
      </c>
    </row>
    <row r="5459" spans="1:3" x14ac:dyDescent="0.2">
      <c r="A5459" s="514" t="s">
        <v>8129</v>
      </c>
      <c r="B5459" s="517" t="s">
        <v>8043</v>
      </c>
      <c r="C5459" s="518">
        <v>0</v>
      </c>
    </row>
    <row r="5460" spans="1:3" x14ac:dyDescent="0.2">
      <c r="A5460" s="514" t="s">
        <v>8130</v>
      </c>
      <c r="B5460" s="517" t="s">
        <v>8043</v>
      </c>
      <c r="C5460" s="518">
        <v>0</v>
      </c>
    </row>
    <row r="5461" spans="1:3" x14ac:dyDescent="0.2">
      <c r="A5461" s="514" t="s">
        <v>8131</v>
      </c>
      <c r="B5461" s="517" t="s">
        <v>8043</v>
      </c>
      <c r="C5461" s="518">
        <v>0</v>
      </c>
    </row>
    <row r="5462" spans="1:3" x14ac:dyDescent="0.2">
      <c r="A5462" s="514" t="s">
        <v>8132</v>
      </c>
      <c r="B5462" s="517" t="s">
        <v>8043</v>
      </c>
      <c r="C5462" s="518">
        <v>0</v>
      </c>
    </row>
    <row r="5463" spans="1:3" x14ac:dyDescent="0.2">
      <c r="A5463" s="514" t="s">
        <v>8133</v>
      </c>
      <c r="B5463" s="517" t="s">
        <v>8043</v>
      </c>
      <c r="C5463" s="518">
        <v>0</v>
      </c>
    </row>
    <row r="5464" spans="1:3" x14ac:dyDescent="0.2">
      <c r="A5464" s="514" t="s">
        <v>8134</v>
      </c>
      <c r="B5464" s="517" t="s">
        <v>8043</v>
      </c>
      <c r="C5464" s="518">
        <v>0</v>
      </c>
    </row>
    <row r="5465" spans="1:3" x14ac:dyDescent="0.2">
      <c r="A5465" s="514" t="s">
        <v>8135</v>
      </c>
      <c r="B5465" s="517" t="s">
        <v>8043</v>
      </c>
      <c r="C5465" s="518">
        <v>0</v>
      </c>
    </row>
    <row r="5466" spans="1:3" x14ac:dyDescent="0.2">
      <c r="A5466" s="514" t="s">
        <v>8136</v>
      </c>
      <c r="B5466" s="517" t="s">
        <v>8137</v>
      </c>
      <c r="C5466" s="518">
        <v>0</v>
      </c>
    </row>
    <row r="5467" spans="1:3" x14ac:dyDescent="0.2">
      <c r="A5467" s="514" t="s">
        <v>8138</v>
      </c>
      <c r="B5467" s="517" t="s">
        <v>8139</v>
      </c>
      <c r="C5467" s="518">
        <v>0</v>
      </c>
    </row>
    <row r="5468" spans="1:3" x14ac:dyDescent="0.2">
      <c r="A5468" s="514" t="s">
        <v>8140</v>
      </c>
      <c r="B5468" s="517" t="s">
        <v>8141</v>
      </c>
      <c r="C5468" s="518">
        <v>0</v>
      </c>
    </row>
    <row r="5469" spans="1:3" x14ac:dyDescent="0.2">
      <c r="A5469" s="514" t="s">
        <v>8142</v>
      </c>
      <c r="B5469" s="517" t="s">
        <v>8143</v>
      </c>
      <c r="C5469" s="518">
        <v>0</v>
      </c>
    </row>
    <row r="5470" spans="1:3" x14ac:dyDescent="0.2">
      <c r="A5470" s="514" t="s">
        <v>8144</v>
      </c>
      <c r="B5470" s="517" t="s">
        <v>8145</v>
      </c>
      <c r="C5470" s="518">
        <v>0</v>
      </c>
    </row>
    <row r="5471" spans="1:3" x14ac:dyDescent="0.2">
      <c r="A5471" s="514" t="s">
        <v>8146</v>
      </c>
      <c r="B5471" s="517" t="s">
        <v>8147</v>
      </c>
      <c r="C5471" s="518">
        <v>0</v>
      </c>
    </row>
    <row r="5472" spans="1:3" x14ac:dyDescent="0.2">
      <c r="A5472" s="514" t="s">
        <v>8148</v>
      </c>
      <c r="B5472" s="517" t="s">
        <v>8149</v>
      </c>
      <c r="C5472" s="518">
        <v>0</v>
      </c>
    </row>
    <row r="5473" spans="1:3" x14ac:dyDescent="0.2">
      <c r="A5473" s="514" t="s">
        <v>8150</v>
      </c>
      <c r="B5473" s="517" t="s">
        <v>8151</v>
      </c>
      <c r="C5473" s="518">
        <v>0</v>
      </c>
    </row>
    <row r="5474" spans="1:3" x14ac:dyDescent="0.2">
      <c r="A5474" s="514" t="s">
        <v>8152</v>
      </c>
      <c r="B5474" s="517" t="s">
        <v>8153</v>
      </c>
      <c r="C5474" s="518">
        <v>0</v>
      </c>
    </row>
    <row r="5475" spans="1:3" x14ac:dyDescent="0.2">
      <c r="A5475" s="514" t="s">
        <v>8154</v>
      </c>
      <c r="B5475" s="517" t="s">
        <v>8155</v>
      </c>
      <c r="C5475" s="518">
        <v>0</v>
      </c>
    </row>
    <row r="5476" spans="1:3" x14ac:dyDescent="0.2">
      <c r="A5476" s="514" t="s">
        <v>8156</v>
      </c>
      <c r="B5476" s="517" t="s">
        <v>8157</v>
      </c>
      <c r="C5476" s="518">
        <v>0</v>
      </c>
    </row>
    <row r="5477" spans="1:3" x14ac:dyDescent="0.2">
      <c r="A5477" s="514" t="s">
        <v>8158</v>
      </c>
      <c r="B5477" s="517" t="s">
        <v>8157</v>
      </c>
      <c r="C5477" s="518">
        <v>0</v>
      </c>
    </row>
    <row r="5478" spans="1:3" x14ac:dyDescent="0.2">
      <c r="A5478" s="514" t="s">
        <v>8159</v>
      </c>
      <c r="B5478" s="517" t="s">
        <v>8157</v>
      </c>
      <c r="C5478" s="518">
        <v>0</v>
      </c>
    </row>
    <row r="5479" spans="1:3" x14ac:dyDescent="0.2">
      <c r="A5479" s="514" t="s">
        <v>8160</v>
      </c>
      <c r="B5479" s="517" t="s">
        <v>8157</v>
      </c>
      <c r="C5479" s="518">
        <v>0</v>
      </c>
    </row>
    <row r="5480" spans="1:3" x14ac:dyDescent="0.2">
      <c r="A5480" s="514" t="s">
        <v>8161</v>
      </c>
      <c r="B5480" s="517" t="s">
        <v>8157</v>
      </c>
      <c r="C5480" s="518">
        <v>0</v>
      </c>
    </row>
    <row r="5481" spans="1:3" x14ac:dyDescent="0.2">
      <c r="A5481" s="514" t="s">
        <v>8162</v>
      </c>
      <c r="B5481" s="517" t="s">
        <v>8069</v>
      </c>
      <c r="C5481" s="518">
        <v>0</v>
      </c>
    </row>
    <row r="5482" spans="1:3" x14ac:dyDescent="0.2">
      <c r="A5482" s="514" t="s">
        <v>8163</v>
      </c>
      <c r="B5482" s="517" t="s">
        <v>8069</v>
      </c>
      <c r="C5482" s="518">
        <v>0</v>
      </c>
    </row>
    <row r="5483" spans="1:3" x14ac:dyDescent="0.2">
      <c r="A5483" s="514" t="s">
        <v>8164</v>
      </c>
      <c r="B5483" s="517" t="s">
        <v>8069</v>
      </c>
      <c r="C5483" s="518">
        <v>0</v>
      </c>
    </row>
    <row r="5484" spans="1:3" x14ac:dyDescent="0.2">
      <c r="A5484" s="514" t="s">
        <v>8165</v>
      </c>
      <c r="B5484" s="517" t="s">
        <v>8069</v>
      </c>
      <c r="C5484" s="518">
        <v>0</v>
      </c>
    </row>
    <row r="5485" spans="1:3" x14ac:dyDescent="0.2">
      <c r="A5485" s="514" t="s">
        <v>8166</v>
      </c>
      <c r="B5485" s="517" t="s">
        <v>8069</v>
      </c>
      <c r="C5485" s="518">
        <v>0</v>
      </c>
    </row>
    <row r="5486" spans="1:3" x14ac:dyDescent="0.2">
      <c r="A5486" s="514" t="s">
        <v>8167</v>
      </c>
      <c r="B5486" s="517" t="s">
        <v>8069</v>
      </c>
      <c r="C5486" s="518">
        <v>0</v>
      </c>
    </row>
    <row r="5487" spans="1:3" x14ac:dyDescent="0.2">
      <c r="A5487" s="514" t="s">
        <v>8168</v>
      </c>
      <c r="B5487" s="517" t="s">
        <v>8169</v>
      </c>
      <c r="C5487" s="518">
        <v>0</v>
      </c>
    </row>
    <row r="5488" spans="1:3" x14ac:dyDescent="0.2">
      <c r="A5488" s="514" t="s">
        <v>8170</v>
      </c>
      <c r="B5488" s="517" t="s">
        <v>8169</v>
      </c>
      <c r="C5488" s="518">
        <v>0</v>
      </c>
    </row>
    <row r="5489" spans="1:3" x14ac:dyDescent="0.2">
      <c r="A5489" s="514" t="s">
        <v>8171</v>
      </c>
      <c r="B5489" s="517" t="s">
        <v>8169</v>
      </c>
      <c r="C5489" s="518">
        <v>0</v>
      </c>
    </row>
    <row r="5490" spans="1:3" x14ac:dyDescent="0.2">
      <c r="A5490" s="514" t="s">
        <v>8172</v>
      </c>
      <c r="B5490" s="517" t="s">
        <v>8169</v>
      </c>
      <c r="C5490" s="518">
        <v>0</v>
      </c>
    </row>
    <row r="5491" spans="1:3" x14ac:dyDescent="0.2">
      <c r="A5491" s="514" t="s">
        <v>8173</v>
      </c>
      <c r="B5491" s="517" t="s">
        <v>8169</v>
      </c>
      <c r="C5491" s="518">
        <v>0</v>
      </c>
    </row>
    <row r="5492" spans="1:3" x14ac:dyDescent="0.2">
      <c r="A5492" s="514" t="s">
        <v>8174</v>
      </c>
      <c r="B5492" s="517" t="s">
        <v>8169</v>
      </c>
      <c r="C5492" s="518">
        <v>0</v>
      </c>
    </row>
    <row r="5493" spans="1:3" x14ac:dyDescent="0.2">
      <c r="A5493" s="514" t="s">
        <v>8175</v>
      </c>
      <c r="B5493" s="517" t="s">
        <v>8063</v>
      </c>
      <c r="C5493" s="518">
        <v>0</v>
      </c>
    </row>
    <row r="5494" spans="1:3" x14ac:dyDescent="0.2">
      <c r="A5494" s="514" t="s">
        <v>8176</v>
      </c>
      <c r="B5494" s="517" t="s">
        <v>8063</v>
      </c>
      <c r="C5494" s="518">
        <v>0</v>
      </c>
    </row>
    <row r="5495" spans="1:3" x14ac:dyDescent="0.2">
      <c r="A5495" s="514" t="s">
        <v>8177</v>
      </c>
      <c r="B5495" s="517" t="s">
        <v>8063</v>
      </c>
      <c r="C5495" s="518">
        <v>0</v>
      </c>
    </row>
    <row r="5496" spans="1:3" x14ac:dyDescent="0.2">
      <c r="A5496" s="514" t="s">
        <v>8178</v>
      </c>
      <c r="B5496" s="517" t="s">
        <v>8063</v>
      </c>
      <c r="C5496" s="518">
        <v>0</v>
      </c>
    </row>
    <row r="5497" spans="1:3" x14ac:dyDescent="0.2">
      <c r="A5497" s="514" t="s">
        <v>8179</v>
      </c>
      <c r="B5497" s="517" t="s">
        <v>8063</v>
      </c>
      <c r="C5497" s="518">
        <v>0</v>
      </c>
    </row>
    <row r="5498" spans="1:3" x14ac:dyDescent="0.2">
      <c r="A5498" s="514" t="s">
        <v>8180</v>
      </c>
      <c r="B5498" s="517" t="s">
        <v>8063</v>
      </c>
      <c r="C5498" s="518">
        <v>0</v>
      </c>
    </row>
    <row r="5499" spans="1:3" x14ac:dyDescent="0.2">
      <c r="A5499" s="514" t="s">
        <v>8181</v>
      </c>
      <c r="B5499" s="517" t="s">
        <v>8063</v>
      </c>
      <c r="C5499" s="518">
        <v>0</v>
      </c>
    </row>
    <row r="5500" spans="1:3" x14ac:dyDescent="0.2">
      <c r="A5500" s="514" t="s">
        <v>8182</v>
      </c>
      <c r="B5500" s="517" t="s">
        <v>8063</v>
      </c>
      <c r="C5500" s="518">
        <v>0</v>
      </c>
    </row>
    <row r="5501" spans="1:3" x14ac:dyDescent="0.2">
      <c r="A5501" s="514" t="s">
        <v>8183</v>
      </c>
      <c r="B5501" s="517" t="s">
        <v>8063</v>
      </c>
      <c r="C5501" s="518">
        <v>0</v>
      </c>
    </row>
    <row r="5502" spans="1:3" x14ac:dyDescent="0.2">
      <c r="A5502" s="514" t="s">
        <v>8184</v>
      </c>
      <c r="B5502" s="517" t="s">
        <v>8063</v>
      </c>
      <c r="C5502" s="518">
        <v>0</v>
      </c>
    </row>
    <row r="5503" spans="1:3" x14ac:dyDescent="0.2">
      <c r="A5503" s="514" t="s">
        <v>8185</v>
      </c>
      <c r="B5503" s="517" t="s">
        <v>8063</v>
      </c>
      <c r="C5503" s="518">
        <v>0</v>
      </c>
    </row>
    <row r="5504" spans="1:3" x14ac:dyDescent="0.2">
      <c r="A5504" s="514" t="s">
        <v>8186</v>
      </c>
      <c r="B5504" s="517" t="s">
        <v>8063</v>
      </c>
      <c r="C5504" s="518">
        <v>0</v>
      </c>
    </row>
    <row r="5505" spans="1:3" x14ac:dyDescent="0.2">
      <c r="A5505" s="514" t="s">
        <v>8187</v>
      </c>
      <c r="B5505" s="517" t="s">
        <v>8063</v>
      </c>
      <c r="C5505" s="518">
        <v>0</v>
      </c>
    </row>
    <row r="5506" spans="1:3" x14ac:dyDescent="0.2">
      <c r="A5506" s="514" t="s">
        <v>8188</v>
      </c>
      <c r="B5506" s="517" t="s">
        <v>8063</v>
      </c>
      <c r="C5506" s="518">
        <v>0</v>
      </c>
    </row>
    <row r="5507" spans="1:3" x14ac:dyDescent="0.2">
      <c r="A5507" s="514" t="s">
        <v>8189</v>
      </c>
      <c r="B5507" s="517" t="s">
        <v>8063</v>
      </c>
      <c r="C5507" s="518">
        <v>0</v>
      </c>
    </row>
    <row r="5508" spans="1:3" x14ac:dyDescent="0.2">
      <c r="A5508" s="514" t="s">
        <v>8190</v>
      </c>
      <c r="B5508" s="517" t="s">
        <v>8063</v>
      </c>
      <c r="C5508" s="518">
        <v>0</v>
      </c>
    </row>
    <row r="5509" spans="1:3" x14ac:dyDescent="0.2">
      <c r="A5509" s="514" t="s">
        <v>8191</v>
      </c>
      <c r="B5509" s="517" t="s">
        <v>8063</v>
      </c>
      <c r="C5509" s="518">
        <v>0</v>
      </c>
    </row>
    <row r="5510" spans="1:3" x14ac:dyDescent="0.2">
      <c r="A5510" s="514" t="s">
        <v>8192</v>
      </c>
      <c r="B5510" s="517" t="s">
        <v>8063</v>
      </c>
      <c r="C5510" s="518">
        <v>0</v>
      </c>
    </row>
    <row r="5511" spans="1:3" x14ac:dyDescent="0.2">
      <c r="A5511" s="514" t="s">
        <v>8193</v>
      </c>
      <c r="B5511" s="517" t="s">
        <v>8063</v>
      </c>
      <c r="C5511" s="518">
        <v>0</v>
      </c>
    </row>
    <row r="5512" spans="1:3" x14ac:dyDescent="0.2">
      <c r="A5512" s="514" t="s">
        <v>8194</v>
      </c>
      <c r="B5512" s="517" t="s">
        <v>8063</v>
      </c>
      <c r="C5512" s="518">
        <v>0</v>
      </c>
    </row>
    <row r="5513" spans="1:3" x14ac:dyDescent="0.2">
      <c r="A5513" s="514" t="s">
        <v>8195</v>
      </c>
      <c r="B5513" s="517" t="s">
        <v>8063</v>
      </c>
      <c r="C5513" s="518">
        <v>0</v>
      </c>
    </row>
    <row r="5514" spans="1:3" x14ac:dyDescent="0.2">
      <c r="A5514" s="514" t="s">
        <v>8196</v>
      </c>
      <c r="B5514" s="517" t="s">
        <v>8063</v>
      </c>
      <c r="C5514" s="518">
        <v>0</v>
      </c>
    </row>
    <row r="5515" spans="1:3" x14ac:dyDescent="0.2">
      <c r="A5515" s="514" t="s">
        <v>8197</v>
      </c>
      <c r="B5515" s="517" t="s">
        <v>8063</v>
      </c>
      <c r="C5515" s="518">
        <v>0</v>
      </c>
    </row>
    <row r="5516" spans="1:3" x14ac:dyDescent="0.2">
      <c r="A5516" s="514" t="s">
        <v>8198</v>
      </c>
      <c r="B5516" s="517" t="s">
        <v>8063</v>
      </c>
      <c r="C5516" s="518">
        <v>0</v>
      </c>
    </row>
    <row r="5517" spans="1:3" x14ac:dyDescent="0.2">
      <c r="A5517" s="514" t="s">
        <v>8199</v>
      </c>
      <c r="B5517" s="517" t="s">
        <v>8063</v>
      </c>
      <c r="C5517" s="518">
        <v>0</v>
      </c>
    </row>
    <row r="5518" spans="1:3" x14ac:dyDescent="0.2">
      <c r="A5518" s="514" t="s">
        <v>8200</v>
      </c>
      <c r="B5518" s="517" t="s">
        <v>8169</v>
      </c>
      <c r="C5518" s="518">
        <v>0</v>
      </c>
    </row>
    <row r="5519" spans="1:3" x14ac:dyDescent="0.2">
      <c r="A5519" s="514" t="s">
        <v>8201</v>
      </c>
      <c r="B5519" s="517" t="s">
        <v>8202</v>
      </c>
      <c r="C5519" s="518">
        <v>0</v>
      </c>
    </row>
    <row r="5520" spans="1:3" x14ac:dyDescent="0.2">
      <c r="A5520" s="514" t="s">
        <v>8203</v>
      </c>
      <c r="B5520" s="517" t="s">
        <v>8202</v>
      </c>
      <c r="C5520" s="518">
        <v>0</v>
      </c>
    </row>
    <row r="5521" spans="1:3" x14ac:dyDescent="0.2">
      <c r="A5521" s="514" t="s">
        <v>8204</v>
      </c>
      <c r="B5521" s="517" t="s">
        <v>8202</v>
      </c>
      <c r="C5521" s="518">
        <v>0</v>
      </c>
    </row>
    <row r="5522" spans="1:3" x14ac:dyDescent="0.2">
      <c r="A5522" s="514" t="s">
        <v>8205</v>
      </c>
      <c r="B5522" s="517" t="s">
        <v>8202</v>
      </c>
      <c r="C5522" s="518">
        <v>0</v>
      </c>
    </row>
    <row r="5523" spans="1:3" x14ac:dyDescent="0.2">
      <c r="A5523" s="514" t="s">
        <v>8206</v>
      </c>
      <c r="B5523" s="517" t="s">
        <v>8202</v>
      </c>
      <c r="C5523" s="518">
        <v>0</v>
      </c>
    </row>
    <row r="5524" spans="1:3" x14ac:dyDescent="0.2">
      <c r="A5524" s="514" t="s">
        <v>8207</v>
      </c>
      <c r="B5524" s="517" t="s">
        <v>8202</v>
      </c>
      <c r="C5524" s="518">
        <v>0</v>
      </c>
    </row>
    <row r="5525" spans="1:3" x14ac:dyDescent="0.2">
      <c r="A5525" s="514" t="s">
        <v>8208</v>
      </c>
      <c r="B5525" s="517" t="s">
        <v>8202</v>
      </c>
      <c r="C5525" s="518">
        <v>0</v>
      </c>
    </row>
    <row r="5526" spans="1:3" x14ac:dyDescent="0.2">
      <c r="A5526" s="514" t="s">
        <v>8209</v>
      </c>
      <c r="B5526" s="517" t="s">
        <v>8202</v>
      </c>
      <c r="C5526" s="518">
        <v>0</v>
      </c>
    </row>
    <row r="5527" spans="1:3" x14ac:dyDescent="0.2">
      <c r="A5527" s="514" t="s">
        <v>8210</v>
      </c>
      <c r="B5527" s="517" t="s">
        <v>8169</v>
      </c>
      <c r="C5527" s="518">
        <v>0</v>
      </c>
    </row>
    <row r="5528" spans="1:3" x14ac:dyDescent="0.2">
      <c r="A5528" s="514" t="s">
        <v>8211</v>
      </c>
      <c r="B5528" s="517" t="s">
        <v>8212</v>
      </c>
      <c r="C5528" s="518">
        <v>0</v>
      </c>
    </row>
    <row r="5529" spans="1:3" x14ac:dyDescent="0.2">
      <c r="A5529" s="514" t="s">
        <v>8213</v>
      </c>
      <c r="B5529" s="517" t="s">
        <v>8214</v>
      </c>
      <c r="C5529" s="518">
        <v>0</v>
      </c>
    </row>
    <row r="5530" spans="1:3" x14ac:dyDescent="0.2">
      <c r="A5530" s="514" t="s">
        <v>8215</v>
      </c>
      <c r="B5530" s="517" t="s">
        <v>8216</v>
      </c>
      <c r="C5530" s="518">
        <v>0</v>
      </c>
    </row>
    <row r="5531" spans="1:3" x14ac:dyDescent="0.2">
      <c r="A5531" s="514" t="s">
        <v>8217</v>
      </c>
      <c r="B5531" s="517" t="s">
        <v>8216</v>
      </c>
      <c r="C5531" s="518">
        <v>0</v>
      </c>
    </row>
    <row r="5532" spans="1:3" x14ac:dyDescent="0.2">
      <c r="A5532" s="514" t="s">
        <v>8218</v>
      </c>
      <c r="B5532" s="517" t="s">
        <v>8219</v>
      </c>
      <c r="C5532" s="518">
        <v>0</v>
      </c>
    </row>
    <row r="5533" spans="1:3" x14ac:dyDescent="0.2">
      <c r="A5533" s="514" t="s">
        <v>8220</v>
      </c>
      <c r="B5533" s="517" t="s">
        <v>8221</v>
      </c>
      <c r="C5533" s="518">
        <v>0</v>
      </c>
    </row>
    <row r="5534" spans="1:3" x14ac:dyDescent="0.2">
      <c r="A5534" s="514" t="s">
        <v>8222</v>
      </c>
      <c r="B5534" s="517" t="s">
        <v>8223</v>
      </c>
      <c r="C5534" s="518">
        <v>0</v>
      </c>
    </row>
    <row r="5535" spans="1:3" x14ac:dyDescent="0.2">
      <c r="A5535" s="514" t="s">
        <v>8224</v>
      </c>
      <c r="B5535" s="517" t="s">
        <v>8223</v>
      </c>
      <c r="C5535" s="518">
        <v>0</v>
      </c>
    </row>
    <row r="5536" spans="1:3" x14ac:dyDescent="0.2">
      <c r="A5536" s="514" t="s">
        <v>8225</v>
      </c>
      <c r="B5536" s="517" t="s">
        <v>8226</v>
      </c>
      <c r="C5536" s="518">
        <v>0</v>
      </c>
    </row>
    <row r="5537" spans="1:3" x14ac:dyDescent="0.2">
      <c r="A5537" s="514" t="s">
        <v>8227</v>
      </c>
      <c r="B5537" s="517" t="s">
        <v>2278</v>
      </c>
      <c r="C5537" s="518">
        <v>0</v>
      </c>
    </row>
    <row r="5538" spans="1:3" x14ac:dyDescent="0.2">
      <c r="A5538" s="514" t="s">
        <v>8228</v>
      </c>
      <c r="B5538" s="517" t="s">
        <v>8229</v>
      </c>
      <c r="C5538" s="518">
        <v>0</v>
      </c>
    </row>
    <row r="5539" spans="1:3" x14ac:dyDescent="0.2">
      <c r="A5539" s="514" t="s">
        <v>8230</v>
      </c>
      <c r="B5539" s="517" t="s">
        <v>8231</v>
      </c>
      <c r="C5539" s="518">
        <v>0</v>
      </c>
    </row>
    <row r="5540" spans="1:3" x14ac:dyDescent="0.2">
      <c r="A5540" s="514" t="s">
        <v>8232</v>
      </c>
      <c r="B5540" s="517" t="s">
        <v>8233</v>
      </c>
      <c r="C5540" s="518">
        <v>0</v>
      </c>
    </row>
    <row r="5541" spans="1:3" x14ac:dyDescent="0.2">
      <c r="A5541" s="514" t="s">
        <v>8234</v>
      </c>
      <c r="B5541" s="517" t="s">
        <v>8235</v>
      </c>
      <c r="C5541" s="518">
        <v>0</v>
      </c>
    </row>
    <row r="5542" spans="1:3" x14ac:dyDescent="0.2">
      <c r="A5542" s="514" t="s">
        <v>8236</v>
      </c>
      <c r="B5542" s="517" t="s">
        <v>8237</v>
      </c>
      <c r="C5542" s="518">
        <v>0</v>
      </c>
    </row>
    <row r="5543" spans="1:3" x14ac:dyDescent="0.2">
      <c r="A5543" s="514" t="s">
        <v>8238</v>
      </c>
      <c r="B5543" s="517" t="s">
        <v>8237</v>
      </c>
      <c r="C5543" s="518">
        <v>0</v>
      </c>
    </row>
    <row r="5544" spans="1:3" x14ac:dyDescent="0.2">
      <c r="A5544" s="514" t="s">
        <v>8239</v>
      </c>
      <c r="B5544" s="517" t="s">
        <v>8237</v>
      </c>
      <c r="C5544" s="518">
        <v>0</v>
      </c>
    </row>
    <row r="5545" spans="1:3" x14ac:dyDescent="0.2">
      <c r="A5545" s="514" t="s">
        <v>8240</v>
      </c>
      <c r="B5545" s="517" t="s">
        <v>8241</v>
      </c>
      <c r="C5545" s="518">
        <v>0</v>
      </c>
    </row>
    <row r="5546" spans="1:3" x14ac:dyDescent="0.2">
      <c r="A5546" s="514" t="s">
        <v>8242</v>
      </c>
      <c r="B5546" s="517" t="s">
        <v>8241</v>
      </c>
      <c r="C5546" s="518">
        <v>0</v>
      </c>
    </row>
    <row r="5547" spans="1:3" x14ac:dyDescent="0.2">
      <c r="A5547" s="514" t="s">
        <v>8243</v>
      </c>
      <c r="B5547" s="517" t="s">
        <v>8241</v>
      </c>
      <c r="C5547" s="518">
        <v>0</v>
      </c>
    </row>
    <row r="5548" spans="1:3" x14ac:dyDescent="0.2">
      <c r="A5548" s="514" t="s">
        <v>8244</v>
      </c>
      <c r="B5548" s="517" t="s">
        <v>8241</v>
      </c>
      <c r="C5548" s="518">
        <v>0</v>
      </c>
    </row>
    <row r="5549" spans="1:3" x14ac:dyDescent="0.2">
      <c r="A5549" s="514" t="s">
        <v>8245</v>
      </c>
      <c r="B5549" s="517" t="s">
        <v>8169</v>
      </c>
      <c r="C5549" s="518">
        <v>0</v>
      </c>
    </row>
    <row r="5550" spans="1:3" x14ac:dyDescent="0.2">
      <c r="A5550" s="514" t="s">
        <v>8246</v>
      </c>
      <c r="B5550" s="517" t="s">
        <v>8063</v>
      </c>
      <c r="C5550" s="518">
        <v>0</v>
      </c>
    </row>
    <row r="5551" spans="1:3" x14ac:dyDescent="0.2">
      <c r="A5551" s="514" t="s">
        <v>8247</v>
      </c>
      <c r="B5551" s="517" t="s">
        <v>8169</v>
      </c>
      <c r="C5551" s="518">
        <v>0</v>
      </c>
    </row>
    <row r="5552" spans="1:3" x14ac:dyDescent="0.2">
      <c r="A5552" s="514" t="s">
        <v>8248</v>
      </c>
      <c r="B5552" s="517" t="s">
        <v>8169</v>
      </c>
      <c r="C5552" s="518">
        <v>0</v>
      </c>
    </row>
    <row r="5553" spans="1:3" x14ac:dyDescent="0.2">
      <c r="A5553" s="514" t="s">
        <v>8249</v>
      </c>
      <c r="B5553" s="517" t="s">
        <v>8169</v>
      </c>
      <c r="C5553" s="518">
        <v>0</v>
      </c>
    </row>
    <row r="5554" spans="1:3" x14ac:dyDescent="0.2">
      <c r="A5554" s="514" t="s">
        <v>8250</v>
      </c>
      <c r="B5554" s="517" t="s">
        <v>8169</v>
      </c>
      <c r="C5554" s="518">
        <v>0</v>
      </c>
    </row>
    <row r="5555" spans="1:3" x14ac:dyDescent="0.2">
      <c r="A5555" s="514" t="s">
        <v>8251</v>
      </c>
      <c r="B5555" s="517" t="s">
        <v>8169</v>
      </c>
      <c r="C5555" s="518">
        <v>0</v>
      </c>
    </row>
    <row r="5556" spans="1:3" x14ac:dyDescent="0.2">
      <c r="A5556" s="514" t="s">
        <v>8252</v>
      </c>
      <c r="B5556" s="517" t="s">
        <v>8169</v>
      </c>
      <c r="C5556" s="518">
        <v>0</v>
      </c>
    </row>
    <row r="5557" spans="1:3" x14ac:dyDescent="0.2">
      <c r="A5557" s="514" t="s">
        <v>8253</v>
      </c>
      <c r="B5557" s="517" t="s">
        <v>8169</v>
      </c>
      <c r="C5557" s="518">
        <v>0</v>
      </c>
    </row>
    <row r="5558" spans="1:3" x14ac:dyDescent="0.2">
      <c r="A5558" s="514" t="s">
        <v>8254</v>
      </c>
      <c r="B5558" s="517" t="s">
        <v>8169</v>
      </c>
      <c r="C5558" s="518">
        <v>0</v>
      </c>
    </row>
    <row r="5559" spans="1:3" x14ac:dyDescent="0.2">
      <c r="A5559" s="514" t="s">
        <v>8255</v>
      </c>
      <c r="B5559" s="517" t="s">
        <v>8169</v>
      </c>
      <c r="C5559" s="518">
        <v>0</v>
      </c>
    </row>
    <row r="5560" spans="1:3" x14ac:dyDescent="0.2">
      <c r="A5560" s="514" t="s">
        <v>8256</v>
      </c>
      <c r="B5560" s="517" t="s">
        <v>8169</v>
      </c>
      <c r="C5560" s="518">
        <v>0</v>
      </c>
    </row>
    <row r="5561" spans="1:3" x14ac:dyDescent="0.2">
      <c r="A5561" s="514" t="s">
        <v>8257</v>
      </c>
      <c r="B5561" s="517" t="s">
        <v>8169</v>
      </c>
      <c r="C5561" s="518">
        <v>0</v>
      </c>
    </row>
    <row r="5562" spans="1:3" x14ac:dyDescent="0.2">
      <c r="A5562" s="514" t="s">
        <v>8258</v>
      </c>
      <c r="B5562" s="517" t="s">
        <v>8169</v>
      </c>
      <c r="C5562" s="518">
        <v>0</v>
      </c>
    </row>
    <row r="5563" spans="1:3" x14ac:dyDescent="0.2">
      <c r="A5563" s="514" t="s">
        <v>8259</v>
      </c>
      <c r="B5563" s="517" t="s">
        <v>8169</v>
      </c>
      <c r="C5563" s="518">
        <v>0</v>
      </c>
    </row>
    <row r="5564" spans="1:3" x14ac:dyDescent="0.2">
      <c r="A5564" s="514" t="s">
        <v>8260</v>
      </c>
      <c r="B5564" s="517" t="s">
        <v>8169</v>
      </c>
      <c r="C5564" s="518">
        <v>0</v>
      </c>
    </row>
    <row r="5565" spans="1:3" x14ac:dyDescent="0.2">
      <c r="A5565" s="514" t="s">
        <v>8261</v>
      </c>
      <c r="B5565" s="517" t="s">
        <v>8169</v>
      </c>
      <c r="C5565" s="518">
        <v>0</v>
      </c>
    </row>
    <row r="5566" spans="1:3" x14ac:dyDescent="0.2">
      <c r="A5566" s="514" t="s">
        <v>8262</v>
      </c>
      <c r="B5566" s="517" t="s">
        <v>8263</v>
      </c>
      <c r="C5566" s="518">
        <v>0</v>
      </c>
    </row>
    <row r="5567" spans="1:3" x14ac:dyDescent="0.2">
      <c r="A5567" s="514" t="s">
        <v>8264</v>
      </c>
      <c r="B5567" s="517" t="s">
        <v>8265</v>
      </c>
      <c r="C5567" s="518">
        <v>0</v>
      </c>
    </row>
    <row r="5568" spans="1:3" x14ac:dyDescent="0.2">
      <c r="A5568" s="514" t="s">
        <v>8266</v>
      </c>
      <c r="B5568" s="517" t="s">
        <v>8267</v>
      </c>
      <c r="C5568" s="518">
        <v>0</v>
      </c>
    </row>
    <row r="5569" spans="1:3" x14ac:dyDescent="0.2">
      <c r="A5569" s="514" t="s">
        <v>8268</v>
      </c>
      <c r="B5569" s="517" t="s">
        <v>8269</v>
      </c>
      <c r="C5569" s="518">
        <v>0</v>
      </c>
    </row>
    <row r="5570" spans="1:3" x14ac:dyDescent="0.2">
      <c r="A5570" s="514" t="s">
        <v>8270</v>
      </c>
      <c r="B5570" s="517" t="s">
        <v>8271</v>
      </c>
      <c r="C5570" s="518">
        <v>0</v>
      </c>
    </row>
    <row r="5571" spans="1:3" x14ac:dyDescent="0.2">
      <c r="A5571" s="514" t="s">
        <v>8272</v>
      </c>
      <c r="B5571" s="517" t="s">
        <v>8271</v>
      </c>
      <c r="C5571" s="518">
        <v>0</v>
      </c>
    </row>
    <row r="5572" spans="1:3" x14ac:dyDescent="0.2">
      <c r="A5572" s="514" t="s">
        <v>8273</v>
      </c>
      <c r="B5572" s="517" t="s">
        <v>8274</v>
      </c>
      <c r="C5572" s="518">
        <v>0</v>
      </c>
    </row>
    <row r="5573" spans="1:3" x14ac:dyDescent="0.2">
      <c r="A5573" s="514" t="s">
        <v>8275</v>
      </c>
      <c r="B5573" s="517" t="s">
        <v>8274</v>
      </c>
      <c r="C5573" s="518">
        <v>0</v>
      </c>
    </row>
    <row r="5574" spans="1:3" x14ac:dyDescent="0.2">
      <c r="A5574" s="514" t="s">
        <v>8276</v>
      </c>
      <c r="B5574" s="517" t="s">
        <v>8274</v>
      </c>
      <c r="C5574" s="518">
        <v>0</v>
      </c>
    </row>
    <row r="5575" spans="1:3" x14ac:dyDescent="0.2">
      <c r="A5575" s="514" t="s">
        <v>8277</v>
      </c>
      <c r="B5575" s="517" t="s">
        <v>8274</v>
      </c>
      <c r="C5575" s="518">
        <v>0</v>
      </c>
    </row>
    <row r="5576" spans="1:3" x14ac:dyDescent="0.2">
      <c r="A5576" s="514" t="s">
        <v>8278</v>
      </c>
      <c r="B5576" s="517" t="s">
        <v>8279</v>
      </c>
      <c r="C5576" s="518">
        <v>0</v>
      </c>
    </row>
    <row r="5577" spans="1:3" x14ac:dyDescent="0.2">
      <c r="A5577" s="514" t="s">
        <v>8280</v>
      </c>
      <c r="B5577" s="517" t="s">
        <v>8041</v>
      </c>
      <c r="C5577" s="518">
        <v>0</v>
      </c>
    </row>
    <row r="5578" spans="1:3" x14ac:dyDescent="0.2">
      <c r="A5578" s="514" t="s">
        <v>8281</v>
      </c>
      <c r="B5578" s="517" t="s">
        <v>8041</v>
      </c>
      <c r="C5578" s="518">
        <v>0</v>
      </c>
    </row>
    <row r="5579" spans="1:3" x14ac:dyDescent="0.2">
      <c r="A5579" s="514" t="s">
        <v>8282</v>
      </c>
      <c r="B5579" s="517" t="s">
        <v>8041</v>
      </c>
      <c r="C5579" s="518">
        <v>0</v>
      </c>
    </row>
    <row r="5580" spans="1:3" x14ac:dyDescent="0.2">
      <c r="A5580" s="514" t="s">
        <v>8283</v>
      </c>
      <c r="B5580" s="517" t="s">
        <v>8041</v>
      </c>
      <c r="C5580" s="518">
        <v>0</v>
      </c>
    </row>
    <row r="5581" spans="1:3" x14ac:dyDescent="0.2">
      <c r="A5581" s="514" t="s">
        <v>8284</v>
      </c>
      <c r="B5581" s="517" t="s">
        <v>8041</v>
      </c>
      <c r="C5581" s="518">
        <v>0</v>
      </c>
    </row>
    <row r="5582" spans="1:3" x14ac:dyDescent="0.2">
      <c r="A5582" s="514" t="s">
        <v>8285</v>
      </c>
      <c r="B5582" s="517" t="s">
        <v>8169</v>
      </c>
      <c r="C5582" s="518">
        <v>0</v>
      </c>
    </row>
    <row r="5583" spans="1:3" x14ac:dyDescent="0.2">
      <c r="A5583" s="514" t="s">
        <v>8286</v>
      </c>
      <c r="B5583" s="517" t="s">
        <v>8241</v>
      </c>
      <c r="C5583" s="518">
        <v>0</v>
      </c>
    </row>
    <row r="5584" spans="1:3" x14ac:dyDescent="0.2">
      <c r="A5584" s="514" t="s">
        <v>8287</v>
      </c>
      <c r="B5584" s="517" t="s">
        <v>8063</v>
      </c>
      <c r="C5584" s="518">
        <v>0</v>
      </c>
    </row>
    <row r="5585" spans="1:3" x14ac:dyDescent="0.2">
      <c r="A5585" s="514" t="s">
        <v>8288</v>
      </c>
      <c r="B5585" s="517" t="s">
        <v>8063</v>
      </c>
      <c r="C5585" s="518">
        <v>0</v>
      </c>
    </row>
    <row r="5586" spans="1:3" x14ac:dyDescent="0.2">
      <c r="A5586" s="514" t="s">
        <v>8289</v>
      </c>
      <c r="B5586" s="517" t="s">
        <v>8063</v>
      </c>
      <c r="C5586" s="518">
        <v>0</v>
      </c>
    </row>
    <row r="5587" spans="1:3" x14ac:dyDescent="0.2">
      <c r="A5587" s="514" t="s">
        <v>8290</v>
      </c>
      <c r="B5587" s="517" t="s">
        <v>8063</v>
      </c>
      <c r="C5587" s="518">
        <v>0</v>
      </c>
    </row>
    <row r="5588" spans="1:3" x14ac:dyDescent="0.2">
      <c r="A5588" s="514" t="s">
        <v>8291</v>
      </c>
      <c r="B5588" s="517" t="s">
        <v>8063</v>
      </c>
      <c r="C5588" s="518">
        <v>0</v>
      </c>
    </row>
    <row r="5589" spans="1:3" x14ac:dyDescent="0.2">
      <c r="A5589" s="514" t="s">
        <v>8292</v>
      </c>
      <c r="B5589" s="517" t="s">
        <v>8063</v>
      </c>
      <c r="C5589" s="518">
        <v>0</v>
      </c>
    </row>
    <row r="5590" spans="1:3" x14ac:dyDescent="0.2">
      <c r="A5590" s="514" t="s">
        <v>8293</v>
      </c>
      <c r="B5590" s="517" t="s">
        <v>8241</v>
      </c>
      <c r="C5590" s="518">
        <v>0</v>
      </c>
    </row>
    <row r="5591" spans="1:3" x14ac:dyDescent="0.2">
      <c r="A5591" s="514" t="s">
        <v>8294</v>
      </c>
      <c r="B5591" s="517" t="s">
        <v>8241</v>
      </c>
      <c r="C5591" s="518">
        <v>0</v>
      </c>
    </row>
    <row r="5592" spans="1:3" x14ac:dyDescent="0.2">
      <c r="A5592" s="514" t="s">
        <v>8295</v>
      </c>
      <c r="B5592" s="517" t="s">
        <v>8241</v>
      </c>
      <c r="C5592" s="518">
        <v>0</v>
      </c>
    </row>
    <row r="5593" spans="1:3" x14ac:dyDescent="0.2">
      <c r="A5593" s="514" t="s">
        <v>8296</v>
      </c>
      <c r="B5593" s="517" t="s">
        <v>8063</v>
      </c>
      <c r="C5593" s="518">
        <v>0</v>
      </c>
    </row>
    <row r="5594" spans="1:3" x14ac:dyDescent="0.2">
      <c r="A5594" s="514" t="s">
        <v>8297</v>
      </c>
      <c r="B5594" s="517" t="s">
        <v>8063</v>
      </c>
      <c r="C5594" s="518">
        <v>0</v>
      </c>
    </row>
    <row r="5595" spans="1:3" x14ac:dyDescent="0.2">
      <c r="A5595" s="514" t="s">
        <v>8298</v>
      </c>
      <c r="B5595" s="517" t="s">
        <v>8063</v>
      </c>
      <c r="C5595" s="518">
        <v>0</v>
      </c>
    </row>
    <row r="5596" spans="1:3" x14ac:dyDescent="0.2">
      <c r="A5596" s="514" t="s">
        <v>8299</v>
      </c>
      <c r="B5596" s="517" t="s">
        <v>8063</v>
      </c>
      <c r="C5596" s="518">
        <v>0</v>
      </c>
    </row>
    <row r="5597" spans="1:3" x14ac:dyDescent="0.2">
      <c r="A5597" s="514" t="s">
        <v>8300</v>
      </c>
      <c r="B5597" s="517" t="s">
        <v>8063</v>
      </c>
      <c r="C5597" s="518">
        <v>0</v>
      </c>
    </row>
    <row r="5598" spans="1:3" x14ac:dyDescent="0.2">
      <c r="A5598" s="514" t="s">
        <v>8301</v>
      </c>
      <c r="B5598" s="517" t="s">
        <v>8169</v>
      </c>
      <c r="C5598" s="518">
        <v>0</v>
      </c>
    </row>
    <row r="5599" spans="1:3" x14ac:dyDescent="0.2">
      <c r="A5599" s="514" t="s">
        <v>8302</v>
      </c>
      <c r="B5599" s="517" t="s">
        <v>8169</v>
      </c>
      <c r="C5599" s="518">
        <v>0</v>
      </c>
    </row>
    <row r="5600" spans="1:3" x14ac:dyDescent="0.2">
      <c r="A5600" s="514" t="s">
        <v>8303</v>
      </c>
      <c r="B5600" s="517" t="s">
        <v>8169</v>
      </c>
      <c r="C5600" s="518">
        <v>0</v>
      </c>
    </row>
    <row r="5601" spans="1:3" x14ac:dyDescent="0.2">
      <c r="A5601" s="514" t="s">
        <v>8304</v>
      </c>
      <c r="B5601" s="517" t="s">
        <v>8169</v>
      </c>
      <c r="C5601" s="518">
        <v>0</v>
      </c>
    </row>
    <row r="5602" spans="1:3" x14ac:dyDescent="0.2">
      <c r="A5602" s="514" t="s">
        <v>8305</v>
      </c>
      <c r="B5602" s="517" t="s">
        <v>8169</v>
      </c>
      <c r="C5602" s="518">
        <v>0</v>
      </c>
    </row>
    <row r="5603" spans="1:3" x14ac:dyDescent="0.2">
      <c r="A5603" s="514" t="s">
        <v>8306</v>
      </c>
      <c r="B5603" s="517" t="s">
        <v>8169</v>
      </c>
      <c r="C5603" s="518">
        <v>0</v>
      </c>
    </row>
    <row r="5604" spans="1:3" x14ac:dyDescent="0.2">
      <c r="A5604" s="514" t="s">
        <v>8307</v>
      </c>
      <c r="B5604" s="517" t="s">
        <v>8169</v>
      </c>
      <c r="C5604" s="518">
        <v>0</v>
      </c>
    </row>
    <row r="5605" spans="1:3" x14ac:dyDescent="0.2">
      <c r="A5605" s="514" t="s">
        <v>8308</v>
      </c>
      <c r="B5605" s="517" t="s">
        <v>8169</v>
      </c>
      <c r="C5605" s="518">
        <v>0</v>
      </c>
    </row>
    <row r="5606" spans="1:3" x14ac:dyDescent="0.2">
      <c r="A5606" s="514" t="s">
        <v>8309</v>
      </c>
      <c r="B5606" s="517" t="s">
        <v>8169</v>
      </c>
      <c r="C5606" s="518">
        <v>0</v>
      </c>
    </row>
    <row r="5607" spans="1:3" x14ac:dyDescent="0.2">
      <c r="A5607" s="514" t="s">
        <v>8310</v>
      </c>
      <c r="B5607" s="517" t="s">
        <v>8169</v>
      </c>
      <c r="C5607" s="518">
        <v>0</v>
      </c>
    </row>
    <row r="5608" spans="1:3" x14ac:dyDescent="0.2">
      <c r="A5608" s="514" t="s">
        <v>8311</v>
      </c>
      <c r="B5608" s="517" t="s">
        <v>8169</v>
      </c>
      <c r="C5608" s="518">
        <v>0</v>
      </c>
    </row>
    <row r="5609" spans="1:3" x14ac:dyDescent="0.2">
      <c r="A5609" s="514" t="s">
        <v>8312</v>
      </c>
      <c r="B5609" s="517" t="s">
        <v>8169</v>
      </c>
      <c r="C5609" s="518">
        <v>0</v>
      </c>
    </row>
    <row r="5610" spans="1:3" x14ac:dyDescent="0.2">
      <c r="A5610" s="514" t="s">
        <v>8313</v>
      </c>
      <c r="B5610" s="517" t="s">
        <v>8169</v>
      </c>
      <c r="C5610" s="518">
        <v>0</v>
      </c>
    </row>
    <row r="5611" spans="1:3" x14ac:dyDescent="0.2">
      <c r="A5611" s="514" t="s">
        <v>8314</v>
      </c>
      <c r="B5611" s="517" t="s">
        <v>8169</v>
      </c>
      <c r="C5611" s="518">
        <v>0</v>
      </c>
    </row>
    <row r="5612" spans="1:3" x14ac:dyDescent="0.2">
      <c r="A5612" s="514" t="s">
        <v>8315</v>
      </c>
      <c r="B5612" s="517" t="s">
        <v>8169</v>
      </c>
      <c r="C5612" s="518">
        <v>0</v>
      </c>
    </row>
    <row r="5613" spans="1:3" x14ac:dyDescent="0.2">
      <c r="A5613" s="514" t="s">
        <v>8316</v>
      </c>
      <c r="B5613" s="517" t="s">
        <v>8169</v>
      </c>
      <c r="C5613" s="518">
        <v>0</v>
      </c>
    </row>
    <row r="5614" spans="1:3" x14ac:dyDescent="0.2">
      <c r="A5614" s="514" t="s">
        <v>8317</v>
      </c>
      <c r="B5614" s="517" t="s">
        <v>8067</v>
      </c>
      <c r="C5614" s="518">
        <v>0</v>
      </c>
    </row>
    <row r="5615" spans="1:3" x14ac:dyDescent="0.2">
      <c r="A5615" s="514" t="s">
        <v>8318</v>
      </c>
      <c r="B5615" s="517" t="s">
        <v>8241</v>
      </c>
      <c r="C5615" s="518">
        <v>0</v>
      </c>
    </row>
    <row r="5616" spans="1:3" x14ac:dyDescent="0.2">
      <c r="A5616" s="514" t="s">
        <v>8319</v>
      </c>
      <c r="B5616" s="517" t="s">
        <v>8241</v>
      </c>
      <c r="C5616" s="518">
        <v>0</v>
      </c>
    </row>
    <row r="5617" spans="1:3" x14ac:dyDescent="0.2">
      <c r="A5617" s="514" t="s">
        <v>8320</v>
      </c>
      <c r="B5617" s="517" t="s">
        <v>8241</v>
      </c>
      <c r="C5617" s="518">
        <v>0</v>
      </c>
    </row>
    <row r="5618" spans="1:3" x14ac:dyDescent="0.2">
      <c r="A5618" s="514" t="s">
        <v>8321</v>
      </c>
      <c r="B5618" s="517" t="s">
        <v>8241</v>
      </c>
      <c r="C5618" s="518">
        <v>0</v>
      </c>
    </row>
    <row r="5619" spans="1:3" x14ac:dyDescent="0.2">
      <c r="A5619" s="514" t="s">
        <v>8322</v>
      </c>
      <c r="B5619" s="517" t="s">
        <v>8241</v>
      </c>
      <c r="C5619" s="518">
        <v>0</v>
      </c>
    </row>
    <row r="5620" spans="1:3" x14ac:dyDescent="0.2">
      <c r="A5620" s="514" t="s">
        <v>8323</v>
      </c>
      <c r="B5620" s="517" t="s">
        <v>8241</v>
      </c>
      <c r="C5620" s="518">
        <v>0</v>
      </c>
    </row>
    <row r="5621" spans="1:3" x14ac:dyDescent="0.2">
      <c r="A5621" s="514" t="s">
        <v>8324</v>
      </c>
      <c r="B5621" s="517" t="s">
        <v>8241</v>
      </c>
      <c r="C5621" s="518">
        <v>0</v>
      </c>
    </row>
    <row r="5622" spans="1:3" x14ac:dyDescent="0.2">
      <c r="A5622" s="514" t="s">
        <v>8325</v>
      </c>
      <c r="B5622" s="517" t="s">
        <v>8326</v>
      </c>
      <c r="C5622" s="518">
        <v>0</v>
      </c>
    </row>
    <row r="5623" spans="1:3" x14ac:dyDescent="0.2">
      <c r="A5623" s="514" t="s">
        <v>8327</v>
      </c>
      <c r="B5623" s="517" t="s">
        <v>8326</v>
      </c>
      <c r="C5623" s="518">
        <v>0</v>
      </c>
    </row>
    <row r="5624" spans="1:3" x14ac:dyDescent="0.2">
      <c r="A5624" s="514" t="s">
        <v>8328</v>
      </c>
      <c r="B5624" s="517" t="s">
        <v>8326</v>
      </c>
      <c r="C5624" s="518">
        <v>0</v>
      </c>
    </row>
    <row r="5625" spans="1:3" x14ac:dyDescent="0.2">
      <c r="A5625" s="514" t="s">
        <v>8329</v>
      </c>
      <c r="B5625" s="517" t="s">
        <v>8330</v>
      </c>
      <c r="C5625" s="518">
        <v>0</v>
      </c>
    </row>
    <row r="5626" spans="1:3" x14ac:dyDescent="0.2">
      <c r="A5626" s="514" t="s">
        <v>8331</v>
      </c>
      <c r="B5626" s="517" t="s">
        <v>8330</v>
      </c>
      <c r="C5626" s="518">
        <v>0</v>
      </c>
    </row>
    <row r="5627" spans="1:3" x14ac:dyDescent="0.2">
      <c r="A5627" s="514" t="s">
        <v>8332</v>
      </c>
      <c r="B5627" s="517" t="s">
        <v>8330</v>
      </c>
      <c r="C5627" s="518">
        <v>0</v>
      </c>
    </row>
    <row r="5628" spans="1:3" x14ac:dyDescent="0.2">
      <c r="A5628" s="514" t="s">
        <v>8333</v>
      </c>
      <c r="B5628" s="517" t="s">
        <v>2095</v>
      </c>
      <c r="C5628" s="518">
        <v>0</v>
      </c>
    </row>
    <row r="5629" spans="1:3" x14ac:dyDescent="0.2">
      <c r="A5629" s="514" t="s">
        <v>8334</v>
      </c>
      <c r="B5629" s="517" t="s">
        <v>2095</v>
      </c>
      <c r="C5629" s="518">
        <v>0</v>
      </c>
    </row>
    <row r="5630" spans="1:3" x14ac:dyDescent="0.2">
      <c r="A5630" s="514" t="s">
        <v>8335</v>
      </c>
      <c r="B5630" s="517" t="s">
        <v>2095</v>
      </c>
      <c r="C5630" s="518">
        <v>0</v>
      </c>
    </row>
    <row r="5631" spans="1:3" x14ac:dyDescent="0.2">
      <c r="A5631" s="514" t="s">
        <v>8336</v>
      </c>
      <c r="B5631" s="517" t="s">
        <v>8241</v>
      </c>
      <c r="C5631" s="518">
        <v>0</v>
      </c>
    </row>
    <row r="5632" spans="1:3" x14ac:dyDescent="0.2">
      <c r="A5632" s="514" t="s">
        <v>8337</v>
      </c>
      <c r="B5632" s="517" t="s">
        <v>8241</v>
      </c>
      <c r="C5632" s="518">
        <v>0</v>
      </c>
    </row>
    <row r="5633" spans="1:3" x14ac:dyDescent="0.2">
      <c r="A5633" s="514" t="s">
        <v>8338</v>
      </c>
      <c r="B5633" s="517" t="s">
        <v>8041</v>
      </c>
      <c r="C5633" s="518">
        <v>0</v>
      </c>
    </row>
    <row r="5634" spans="1:3" x14ac:dyDescent="0.2">
      <c r="A5634" s="514" t="s">
        <v>8339</v>
      </c>
      <c r="B5634" s="517" t="s">
        <v>8041</v>
      </c>
      <c r="C5634" s="518">
        <v>0</v>
      </c>
    </row>
    <row r="5635" spans="1:3" x14ac:dyDescent="0.2">
      <c r="A5635" s="514" t="s">
        <v>8340</v>
      </c>
      <c r="B5635" s="517" t="s">
        <v>8041</v>
      </c>
      <c r="C5635" s="518">
        <v>0</v>
      </c>
    </row>
    <row r="5636" spans="1:3" x14ac:dyDescent="0.2">
      <c r="A5636" s="514" t="s">
        <v>8341</v>
      </c>
      <c r="B5636" s="517" t="s">
        <v>8041</v>
      </c>
      <c r="C5636" s="518">
        <v>0</v>
      </c>
    </row>
    <row r="5637" spans="1:3" x14ac:dyDescent="0.2">
      <c r="A5637" s="514" t="s">
        <v>8342</v>
      </c>
      <c r="B5637" s="517" t="s">
        <v>8041</v>
      </c>
      <c r="C5637" s="518">
        <v>0</v>
      </c>
    </row>
    <row r="5638" spans="1:3" x14ac:dyDescent="0.2">
      <c r="A5638" s="514" t="s">
        <v>8343</v>
      </c>
      <c r="B5638" s="517" t="s">
        <v>8041</v>
      </c>
      <c r="C5638" s="518">
        <v>0</v>
      </c>
    </row>
    <row r="5639" spans="1:3" x14ac:dyDescent="0.2">
      <c r="A5639" s="514" t="s">
        <v>8344</v>
      </c>
      <c r="B5639" s="517" t="s">
        <v>8041</v>
      </c>
      <c r="C5639" s="518">
        <v>0</v>
      </c>
    </row>
    <row r="5640" spans="1:3" x14ac:dyDescent="0.2">
      <c r="A5640" s="514" t="s">
        <v>8345</v>
      </c>
      <c r="B5640" s="517" t="s">
        <v>8041</v>
      </c>
      <c r="C5640" s="518">
        <v>0</v>
      </c>
    </row>
    <row r="5641" spans="1:3" x14ac:dyDescent="0.2">
      <c r="A5641" s="514" t="s">
        <v>8346</v>
      </c>
      <c r="B5641" s="517" t="s">
        <v>8041</v>
      </c>
      <c r="C5641" s="518">
        <v>0</v>
      </c>
    </row>
    <row r="5642" spans="1:3" x14ac:dyDescent="0.2">
      <c r="A5642" s="514" t="s">
        <v>8347</v>
      </c>
      <c r="B5642" s="517" t="s">
        <v>8063</v>
      </c>
      <c r="C5642" s="518">
        <v>0</v>
      </c>
    </row>
    <row r="5643" spans="1:3" x14ac:dyDescent="0.2">
      <c r="A5643" s="514" t="s">
        <v>8348</v>
      </c>
      <c r="B5643" s="517" t="s">
        <v>8063</v>
      </c>
      <c r="C5643" s="518">
        <v>0</v>
      </c>
    </row>
    <row r="5644" spans="1:3" x14ac:dyDescent="0.2">
      <c r="A5644" s="514" t="s">
        <v>8349</v>
      </c>
      <c r="B5644" s="517" t="s">
        <v>8350</v>
      </c>
      <c r="C5644" s="518">
        <v>0</v>
      </c>
    </row>
    <row r="5645" spans="1:3" x14ac:dyDescent="0.2">
      <c r="A5645" s="514" t="s">
        <v>8351</v>
      </c>
      <c r="B5645" s="517" t="s">
        <v>8352</v>
      </c>
      <c r="C5645" s="518">
        <v>0</v>
      </c>
    </row>
    <row r="5646" spans="1:3" x14ac:dyDescent="0.2">
      <c r="A5646" s="514" t="s">
        <v>8353</v>
      </c>
      <c r="B5646" s="517" t="s">
        <v>8063</v>
      </c>
      <c r="C5646" s="518">
        <v>0</v>
      </c>
    </row>
    <row r="5647" spans="1:3" x14ac:dyDescent="0.2">
      <c r="A5647" s="514" t="s">
        <v>8354</v>
      </c>
      <c r="B5647" s="517" t="s">
        <v>8063</v>
      </c>
      <c r="C5647" s="518">
        <v>0</v>
      </c>
    </row>
    <row r="5648" spans="1:3" x14ac:dyDescent="0.2">
      <c r="A5648" s="514" t="s">
        <v>8355</v>
      </c>
      <c r="B5648" s="517" t="s">
        <v>8063</v>
      </c>
      <c r="C5648" s="518">
        <v>0</v>
      </c>
    </row>
    <row r="5649" spans="1:3" x14ac:dyDescent="0.2">
      <c r="A5649" s="514" t="s">
        <v>8356</v>
      </c>
      <c r="B5649" s="517" t="s">
        <v>8063</v>
      </c>
      <c r="C5649" s="518">
        <v>0</v>
      </c>
    </row>
    <row r="5650" spans="1:3" x14ac:dyDescent="0.2">
      <c r="A5650" s="514" t="s">
        <v>8357</v>
      </c>
      <c r="B5650" s="517" t="s">
        <v>8063</v>
      </c>
      <c r="C5650" s="518">
        <v>0</v>
      </c>
    </row>
    <row r="5651" spans="1:3" x14ac:dyDescent="0.2">
      <c r="A5651" s="514" t="s">
        <v>8358</v>
      </c>
      <c r="B5651" s="517" t="s">
        <v>8063</v>
      </c>
      <c r="C5651" s="518">
        <v>0</v>
      </c>
    </row>
    <row r="5652" spans="1:3" x14ac:dyDescent="0.2">
      <c r="A5652" s="514" t="s">
        <v>8359</v>
      </c>
      <c r="B5652" s="517" t="s">
        <v>8063</v>
      </c>
      <c r="C5652" s="518">
        <v>0</v>
      </c>
    </row>
    <row r="5653" spans="1:3" x14ac:dyDescent="0.2">
      <c r="A5653" s="514" t="s">
        <v>8360</v>
      </c>
      <c r="B5653" s="517" t="s">
        <v>8063</v>
      </c>
      <c r="C5653" s="518">
        <v>0</v>
      </c>
    </row>
    <row r="5654" spans="1:3" x14ac:dyDescent="0.2">
      <c r="A5654" s="514" t="s">
        <v>8361</v>
      </c>
      <c r="B5654" s="517" t="s">
        <v>8063</v>
      </c>
      <c r="C5654" s="518">
        <v>0</v>
      </c>
    </row>
    <row r="5655" spans="1:3" x14ac:dyDescent="0.2">
      <c r="A5655" s="514" t="s">
        <v>8362</v>
      </c>
      <c r="B5655" s="517" t="s">
        <v>8063</v>
      </c>
      <c r="C5655" s="518">
        <v>0</v>
      </c>
    </row>
    <row r="5656" spans="1:3" x14ac:dyDescent="0.2">
      <c r="A5656" s="514" t="s">
        <v>8363</v>
      </c>
      <c r="B5656" s="517" t="s">
        <v>8063</v>
      </c>
      <c r="C5656" s="518">
        <v>0</v>
      </c>
    </row>
    <row r="5657" spans="1:3" x14ac:dyDescent="0.2">
      <c r="A5657" s="514" t="s">
        <v>8364</v>
      </c>
      <c r="B5657" s="517" t="s">
        <v>8063</v>
      </c>
      <c r="C5657" s="518">
        <v>0</v>
      </c>
    </row>
    <row r="5658" spans="1:3" x14ac:dyDescent="0.2">
      <c r="A5658" s="514" t="s">
        <v>8365</v>
      </c>
      <c r="B5658" s="517" t="s">
        <v>8063</v>
      </c>
      <c r="C5658" s="518">
        <v>0</v>
      </c>
    </row>
    <row r="5659" spans="1:3" x14ac:dyDescent="0.2">
      <c r="A5659" s="514" t="s">
        <v>8366</v>
      </c>
      <c r="B5659" s="517" t="s">
        <v>8063</v>
      </c>
      <c r="C5659" s="518">
        <v>0</v>
      </c>
    </row>
    <row r="5660" spans="1:3" x14ac:dyDescent="0.2">
      <c r="A5660" s="514" t="s">
        <v>8367</v>
      </c>
      <c r="B5660" s="517" t="s">
        <v>8063</v>
      </c>
      <c r="C5660" s="518">
        <v>0</v>
      </c>
    </row>
    <row r="5661" spans="1:3" x14ac:dyDescent="0.2">
      <c r="A5661" s="514" t="s">
        <v>8368</v>
      </c>
      <c r="B5661" s="517" t="s">
        <v>8063</v>
      </c>
      <c r="C5661" s="518">
        <v>0</v>
      </c>
    </row>
    <row r="5662" spans="1:3" x14ac:dyDescent="0.2">
      <c r="A5662" s="514" t="s">
        <v>8369</v>
      </c>
      <c r="B5662" s="517" t="s">
        <v>8063</v>
      </c>
      <c r="C5662" s="518">
        <v>0</v>
      </c>
    </row>
    <row r="5663" spans="1:3" x14ac:dyDescent="0.2">
      <c r="A5663" s="514" t="s">
        <v>8370</v>
      </c>
      <c r="B5663" s="517" t="s">
        <v>8063</v>
      </c>
      <c r="C5663" s="518">
        <v>0</v>
      </c>
    </row>
    <row r="5664" spans="1:3" x14ac:dyDescent="0.2">
      <c r="A5664" s="514" t="s">
        <v>8371</v>
      </c>
      <c r="B5664" s="517" t="s">
        <v>8063</v>
      </c>
      <c r="C5664" s="518">
        <v>0</v>
      </c>
    </row>
    <row r="5665" spans="1:3" x14ac:dyDescent="0.2">
      <c r="A5665" s="514" t="s">
        <v>8372</v>
      </c>
      <c r="B5665" s="517" t="s">
        <v>8063</v>
      </c>
      <c r="C5665" s="518">
        <v>0</v>
      </c>
    </row>
    <row r="5666" spans="1:3" x14ac:dyDescent="0.2">
      <c r="A5666" s="514" t="s">
        <v>8373</v>
      </c>
      <c r="B5666" s="517" t="s">
        <v>8063</v>
      </c>
      <c r="C5666" s="518">
        <v>0</v>
      </c>
    </row>
    <row r="5667" spans="1:3" x14ac:dyDescent="0.2">
      <c r="A5667" s="514" t="s">
        <v>8374</v>
      </c>
      <c r="B5667" s="517" t="s">
        <v>8063</v>
      </c>
      <c r="C5667" s="518">
        <v>0</v>
      </c>
    </row>
    <row r="5668" spans="1:3" x14ac:dyDescent="0.2">
      <c r="A5668" s="514" t="s">
        <v>8375</v>
      </c>
      <c r="B5668" s="517" t="s">
        <v>8063</v>
      </c>
      <c r="C5668" s="518">
        <v>0</v>
      </c>
    </row>
    <row r="5669" spans="1:3" x14ac:dyDescent="0.2">
      <c r="A5669" s="514" t="s">
        <v>8376</v>
      </c>
      <c r="B5669" s="517" t="s">
        <v>8063</v>
      </c>
      <c r="C5669" s="518">
        <v>0</v>
      </c>
    </row>
    <row r="5670" spans="1:3" x14ac:dyDescent="0.2">
      <c r="A5670" s="514" t="s">
        <v>8377</v>
      </c>
      <c r="B5670" s="517" t="s">
        <v>8041</v>
      </c>
      <c r="C5670" s="518">
        <v>0</v>
      </c>
    </row>
    <row r="5671" spans="1:3" x14ac:dyDescent="0.2">
      <c r="A5671" s="514" t="s">
        <v>8378</v>
      </c>
      <c r="B5671" s="517" t="s">
        <v>8169</v>
      </c>
      <c r="C5671" s="518">
        <v>0</v>
      </c>
    </row>
    <row r="5672" spans="1:3" x14ac:dyDescent="0.2">
      <c r="A5672" s="514" t="s">
        <v>8379</v>
      </c>
      <c r="B5672" s="517" t="s">
        <v>8169</v>
      </c>
      <c r="C5672" s="518">
        <v>0</v>
      </c>
    </row>
    <row r="5673" spans="1:3" x14ac:dyDescent="0.2">
      <c r="A5673" s="514" t="s">
        <v>8380</v>
      </c>
      <c r="B5673" s="517" t="s">
        <v>8169</v>
      </c>
      <c r="C5673" s="518">
        <v>0</v>
      </c>
    </row>
    <row r="5674" spans="1:3" x14ac:dyDescent="0.2">
      <c r="A5674" s="514" t="s">
        <v>8381</v>
      </c>
      <c r="B5674" s="517" t="s">
        <v>8169</v>
      </c>
      <c r="C5674" s="518">
        <v>0</v>
      </c>
    </row>
    <row r="5675" spans="1:3" x14ac:dyDescent="0.2">
      <c r="A5675" s="514" t="s">
        <v>8382</v>
      </c>
      <c r="B5675" s="517" t="s">
        <v>8169</v>
      </c>
      <c r="C5675" s="518">
        <v>0</v>
      </c>
    </row>
    <row r="5676" spans="1:3" x14ac:dyDescent="0.2">
      <c r="A5676" s="514" t="s">
        <v>8383</v>
      </c>
      <c r="B5676" s="517" t="s">
        <v>8169</v>
      </c>
      <c r="C5676" s="518">
        <v>0</v>
      </c>
    </row>
    <row r="5677" spans="1:3" x14ac:dyDescent="0.2">
      <c r="A5677" s="514" t="s">
        <v>8384</v>
      </c>
      <c r="B5677" s="517" t="s">
        <v>8169</v>
      </c>
      <c r="C5677" s="518">
        <v>0</v>
      </c>
    </row>
    <row r="5678" spans="1:3" x14ac:dyDescent="0.2">
      <c r="A5678" s="514" t="s">
        <v>8385</v>
      </c>
      <c r="B5678" s="517" t="s">
        <v>8169</v>
      </c>
      <c r="C5678" s="518">
        <v>0</v>
      </c>
    </row>
    <row r="5679" spans="1:3" x14ac:dyDescent="0.2">
      <c r="A5679" s="514" t="s">
        <v>8386</v>
      </c>
      <c r="B5679" s="517" t="s">
        <v>8169</v>
      </c>
      <c r="C5679" s="518">
        <v>0</v>
      </c>
    </row>
    <row r="5680" spans="1:3" x14ac:dyDescent="0.2">
      <c r="A5680" s="514" t="s">
        <v>8387</v>
      </c>
      <c r="B5680" s="517" t="s">
        <v>8388</v>
      </c>
      <c r="C5680" s="518">
        <v>0</v>
      </c>
    </row>
    <row r="5681" spans="1:3" x14ac:dyDescent="0.2">
      <c r="A5681" s="514" t="s">
        <v>8389</v>
      </c>
      <c r="B5681" s="517" t="s">
        <v>8390</v>
      </c>
      <c r="C5681" s="518">
        <v>0</v>
      </c>
    </row>
    <row r="5682" spans="1:3" x14ac:dyDescent="0.2">
      <c r="A5682" s="514" t="s">
        <v>8391</v>
      </c>
      <c r="B5682" s="517" t="s">
        <v>8392</v>
      </c>
      <c r="C5682" s="518">
        <v>0</v>
      </c>
    </row>
    <row r="5683" spans="1:3" x14ac:dyDescent="0.2">
      <c r="A5683" s="514" t="s">
        <v>8393</v>
      </c>
      <c r="B5683" s="517" t="s">
        <v>8394</v>
      </c>
      <c r="C5683" s="518">
        <v>0</v>
      </c>
    </row>
    <row r="5684" spans="1:3" x14ac:dyDescent="0.2">
      <c r="A5684" s="514" t="s">
        <v>8395</v>
      </c>
      <c r="B5684" s="517" t="s">
        <v>8394</v>
      </c>
      <c r="C5684" s="518">
        <v>0</v>
      </c>
    </row>
    <row r="5685" spans="1:3" x14ac:dyDescent="0.2">
      <c r="A5685" s="514" t="s">
        <v>8396</v>
      </c>
      <c r="B5685" s="517" t="s">
        <v>8394</v>
      </c>
      <c r="C5685" s="518">
        <v>0</v>
      </c>
    </row>
    <row r="5686" spans="1:3" x14ac:dyDescent="0.2">
      <c r="A5686" s="514" t="s">
        <v>8397</v>
      </c>
      <c r="B5686" s="517" t="s">
        <v>8392</v>
      </c>
      <c r="C5686" s="518">
        <v>0</v>
      </c>
    </row>
    <row r="5687" spans="1:3" x14ac:dyDescent="0.2">
      <c r="A5687" s="514" t="s">
        <v>8398</v>
      </c>
      <c r="B5687" s="517" t="s">
        <v>8392</v>
      </c>
      <c r="C5687" s="518">
        <v>0</v>
      </c>
    </row>
    <row r="5688" spans="1:3" x14ac:dyDescent="0.2">
      <c r="A5688" s="514" t="s">
        <v>8399</v>
      </c>
      <c r="B5688" s="517" t="s">
        <v>8392</v>
      </c>
      <c r="C5688" s="518">
        <v>0</v>
      </c>
    </row>
    <row r="5689" spans="1:3" x14ac:dyDescent="0.2">
      <c r="A5689" s="514" t="s">
        <v>8400</v>
      </c>
      <c r="B5689" s="517" t="s">
        <v>8392</v>
      </c>
      <c r="C5689" s="518">
        <v>0</v>
      </c>
    </row>
    <row r="5690" spans="1:3" x14ac:dyDescent="0.2">
      <c r="A5690" s="514" t="s">
        <v>8401</v>
      </c>
      <c r="B5690" s="517" t="s">
        <v>8392</v>
      </c>
      <c r="C5690" s="518">
        <v>0</v>
      </c>
    </row>
    <row r="5691" spans="1:3" x14ac:dyDescent="0.2">
      <c r="A5691" s="514" t="s">
        <v>8402</v>
      </c>
      <c r="B5691" s="517" t="s">
        <v>8392</v>
      </c>
      <c r="C5691" s="518">
        <v>0</v>
      </c>
    </row>
    <row r="5692" spans="1:3" x14ac:dyDescent="0.2">
      <c r="A5692" s="514" t="s">
        <v>8403</v>
      </c>
      <c r="B5692" s="517" t="s">
        <v>8392</v>
      </c>
      <c r="C5692" s="518">
        <v>0</v>
      </c>
    </row>
    <row r="5693" spans="1:3" x14ac:dyDescent="0.2">
      <c r="A5693" s="514" t="s">
        <v>8404</v>
      </c>
      <c r="B5693" s="517" t="s">
        <v>8392</v>
      </c>
      <c r="C5693" s="518">
        <v>0</v>
      </c>
    </row>
    <row r="5694" spans="1:3" x14ac:dyDescent="0.2">
      <c r="A5694" s="514" t="s">
        <v>8405</v>
      </c>
      <c r="B5694" s="517" t="s">
        <v>8392</v>
      </c>
      <c r="C5694" s="518">
        <v>0</v>
      </c>
    </row>
    <row r="5695" spans="1:3" x14ac:dyDescent="0.2">
      <c r="A5695" s="514" t="s">
        <v>8406</v>
      </c>
      <c r="B5695" s="517" t="s">
        <v>8392</v>
      </c>
      <c r="C5695" s="518">
        <v>0</v>
      </c>
    </row>
    <row r="5696" spans="1:3" x14ac:dyDescent="0.2">
      <c r="A5696" s="514" t="s">
        <v>8407</v>
      </c>
      <c r="B5696" s="517" t="s">
        <v>8392</v>
      </c>
      <c r="C5696" s="518">
        <v>0</v>
      </c>
    </row>
    <row r="5697" spans="1:3" x14ac:dyDescent="0.2">
      <c r="A5697" s="514" t="s">
        <v>8408</v>
      </c>
      <c r="B5697" s="517" t="s">
        <v>8392</v>
      </c>
      <c r="C5697" s="518">
        <v>0</v>
      </c>
    </row>
    <row r="5698" spans="1:3" x14ac:dyDescent="0.2">
      <c r="A5698" s="514" t="s">
        <v>8409</v>
      </c>
      <c r="B5698" s="517" t="s">
        <v>8169</v>
      </c>
      <c r="C5698" s="518">
        <v>0</v>
      </c>
    </row>
    <row r="5699" spans="1:3" x14ac:dyDescent="0.2">
      <c r="A5699" s="514" t="s">
        <v>8410</v>
      </c>
      <c r="B5699" s="517" t="s">
        <v>8041</v>
      </c>
      <c r="C5699" s="518">
        <v>0</v>
      </c>
    </row>
    <row r="5700" spans="1:3" x14ac:dyDescent="0.2">
      <c r="A5700" s="514" t="s">
        <v>8411</v>
      </c>
      <c r="B5700" s="517" t="s">
        <v>8041</v>
      </c>
      <c r="C5700" s="518">
        <v>0</v>
      </c>
    </row>
    <row r="5701" spans="1:3" x14ac:dyDescent="0.2">
      <c r="A5701" s="514" t="s">
        <v>8412</v>
      </c>
      <c r="B5701" s="517" t="s">
        <v>8041</v>
      </c>
      <c r="C5701" s="518">
        <v>0</v>
      </c>
    </row>
    <row r="5702" spans="1:3" x14ac:dyDescent="0.2">
      <c r="A5702" s="514" t="s">
        <v>8413</v>
      </c>
      <c r="B5702" s="517" t="s">
        <v>8041</v>
      </c>
      <c r="C5702" s="518">
        <v>0</v>
      </c>
    </row>
    <row r="5703" spans="1:3" x14ac:dyDescent="0.2">
      <c r="A5703" s="514" t="s">
        <v>8414</v>
      </c>
      <c r="B5703" s="517" t="s">
        <v>8041</v>
      </c>
      <c r="C5703" s="518">
        <v>0</v>
      </c>
    </row>
    <row r="5704" spans="1:3" x14ac:dyDescent="0.2">
      <c r="A5704" s="514" t="s">
        <v>8415</v>
      </c>
      <c r="B5704" s="517" t="s">
        <v>8041</v>
      </c>
      <c r="C5704" s="518">
        <v>0</v>
      </c>
    </row>
    <row r="5705" spans="1:3" x14ac:dyDescent="0.2">
      <c r="A5705" s="514" t="s">
        <v>8416</v>
      </c>
      <c r="B5705" s="517" t="s">
        <v>8041</v>
      </c>
      <c r="C5705" s="518">
        <v>0</v>
      </c>
    </row>
    <row r="5706" spans="1:3" x14ac:dyDescent="0.2">
      <c r="A5706" s="514" t="s">
        <v>8417</v>
      </c>
      <c r="B5706" s="517" t="s">
        <v>8041</v>
      </c>
      <c r="C5706" s="518">
        <v>0</v>
      </c>
    </row>
    <row r="5707" spans="1:3" x14ac:dyDescent="0.2">
      <c r="A5707" s="514" t="s">
        <v>8418</v>
      </c>
      <c r="B5707" s="517" t="s">
        <v>8041</v>
      </c>
      <c r="C5707" s="518">
        <v>0</v>
      </c>
    </row>
    <row r="5708" spans="1:3" x14ac:dyDescent="0.2">
      <c r="A5708" s="514" t="s">
        <v>8419</v>
      </c>
      <c r="B5708" s="517" t="s">
        <v>8041</v>
      </c>
      <c r="C5708" s="518">
        <v>0</v>
      </c>
    </row>
    <row r="5709" spans="1:3" x14ac:dyDescent="0.2">
      <c r="A5709" s="514" t="s">
        <v>8420</v>
      </c>
      <c r="B5709" s="517" t="s">
        <v>8041</v>
      </c>
      <c r="C5709" s="518">
        <v>0</v>
      </c>
    </row>
    <row r="5710" spans="1:3" x14ac:dyDescent="0.2">
      <c r="A5710" s="514" t="s">
        <v>8421</v>
      </c>
      <c r="B5710" s="517" t="s">
        <v>8041</v>
      </c>
      <c r="C5710" s="518">
        <v>0</v>
      </c>
    </row>
    <row r="5711" spans="1:3" x14ac:dyDescent="0.2">
      <c r="A5711" s="514" t="s">
        <v>8422</v>
      </c>
      <c r="B5711" s="517" t="s">
        <v>8041</v>
      </c>
      <c r="C5711" s="518">
        <v>0</v>
      </c>
    </row>
    <row r="5712" spans="1:3" x14ac:dyDescent="0.2">
      <c r="A5712" s="514" t="s">
        <v>8423</v>
      </c>
      <c r="B5712" s="517" t="s">
        <v>8041</v>
      </c>
      <c r="C5712" s="518">
        <v>0</v>
      </c>
    </row>
    <row r="5713" spans="1:3" x14ac:dyDescent="0.2">
      <c r="A5713" s="514" t="s">
        <v>8424</v>
      </c>
      <c r="B5713" s="517" t="s">
        <v>8041</v>
      </c>
      <c r="C5713" s="518">
        <v>0</v>
      </c>
    </row>
    <row r="5714" spans="1:3" x14ac:dyDescent="0.2">
      <c r="A5714" s="514" t="s">
        <v>8425</v>
      </c>
      <c r="B5714" s="517" t="s">
        <v>8041</v>
      </c>
      <c r="C5714" s="518">
        <v>0</v>
      </c>
    </row>
    <row r="5715" spans="1:3" x14ac:dyDescent="0.2">
      <c r="A5715" s="514" t="s">
        <v>8426</v>
      </c>
      <c r="B5715" s="517" t="s">
        <v>8427</v>
      </c>
      <c r="C5715" s="518">
        <v>0</v>
      </c>
    </row>
    <row r="5716" spans="1:3" x14ac:dyDescent="0.2">
      <c r="A5716" s="514" t="s">
        <v>8428</v>
      </c>
      <c r="B5716" s="517" t="s">
        <v>8429</v>
      </c>
      <c r="C5716" s="518">
        <v>0</v>
      </c>
    </row>
    <row r="5717" spans="1:3" x14ac:dyDescent="0.2">
      <c r="A5717" s="514" t="s">
        <v>8430</v>
      </c>
      <c r="B5717" s="517" t="s">
        <v>8169</v>
      </c>
      <c r="C5717" s="518">
        <v>0</v>
      </c>
    </row>
    <row r="5718" spans="1:3" x14ac:dyDescent="0.2">
      <c r="A5718" s="514" t="s">
        <v>8431</v>
      </c>
      <c r="B5718" s="517" t="s">
        <v>8169</v>
      </c>
      <c r="C5718" s="518">
        <v>0</v>
      </c>
    </row>
    <row r="5719" spans="1:3" x14ac:dyDescent="0.2">
      <c r="A5719" s="514" t="s">
        <v>8432</v>
      </c>
      <c r="B5719" s="517" t="s">
        <v>8169</v>
      </c>
      <c r="C5719" s="518">
        <v>0</v>
      </c>
    </row>
    <row r="5720" spans="1:3" x14ac:dyDescent="0.2">
      <c r="A5720" s="514" t="s">
        <v>8433</v>
      </c>
      <c r="B5720" s="517" t="s">
        <v>8169</v>
      </c>
      <c r="C5720" s="518">
        <v>0</v>
      </c>
    </row>
    <row r="5721" spans="1:3" x14ac:dyDescent="0.2">
      <c r="A5721" s="514" t="s">
        <v>8434</v>
      </c>
      <c r="B5721" s="517" t="s">
        <v>8169</v>
      </c>
      <c r="C5721" s="518">
        <v>0</v>
      </c>
    </row>
    <row r="5722" spans="1:3" x14ac:dyDescent="0.2">
      <c r="A5722" s="514" t="s">
        <v>8435</v>
      </c>
      <c r="B5722" s="517" t="s">
        <v>8169</v>
      </c>
      <c r="C5722" s="518">
        <v>0</v>
      </c>
    </row>
    <row r="5723" spans="1:3" x14ac:dyDescent="0.2">
      <c r="A5723" s="514" t="s">
        <v>8436</v>
      </c>
      <c r="B5723" s="517" t="s">
        <v>8169</v>
      </c>
      <c r="C5723" s="518">
        <v>0</v>
      </c>
    </row>
    <row r="5724" spans="1:3" x14ac:dyDescent="0.2">
      <c r="A5724" s="514" t="s">
        <v>8437</v>
      </c>
      <c r="B5724" s="517" t="s">
        <v>8169</v>
      </c>
      <c r="C5724" s="518">
        <v>0</v>
      </c>
    </row>
    <row r="5725" spans="1:3" x14ac:dyDescent="0.2">
      <c r="A5725" s="514" t="s">
        <v>8438</v>
      </c>
      <c r="B5725" s="517" t="s">
        <v>8169</v>
      </c>
      <c r="C5725" s="518">
        <v>0</v>
      </c>
    </row>
    <row r="5726" spans="1:3" x14ac:dyDescent="0.2">
      <c r="A5726" s="514" t="s">
        <v>8439</v>
      </c>
      <c r="B5726" s="517" t="s">
        <v>8169</v>
      </c>
      <c r="C5726" s="518">
        <v>0</v>
      </c>
    </row>
    <row r="5727" spans="1:3" x14ac:dyDescent="0.2">
      <c r="A5727" s="514" t="s">
        <v>8440</v>
      </c>
      <c r="B5727" s="517" t="s">
        <v>8169</v>
      </c>
      <c r="C5727" s="518">
        <v>0</v>
      </c>
    </row>
    <row r="5728" spans="1:3" x14ac:dyDescent="0.2">
      <c r="A5728" s="514" t="s">
        <v>8441</v>
      </c>
      <c r="B5728" s="517" t="s">
        <v>8169</v>
      </c>
      <c r="C5728" s="518">
        <v>0</v>
      </c>
    </row>
    <row r="5729" spans="1:3" x14ac:dyDescent="0.2">
      <c r="A5729" s="514" t="s">
        <v>8442</v>
      </c>
      <c r="B5729" s="517" t="s">
        <v>8169</v>
      </c>
      <c r="C5729" s="518">
        <v>0</v>
      </c>
    </row>
    <row r="5730" spans="1:3" x14ac:dyDescent="0.2">
      <c r="A5730" s="514" t="s">
        <v>8443</v>
      </c>
      <c r="B5730" s="517" t="s">
        <v>8169</v>
      </c>
      <c r="C5730" s="518">
        <v>0</v>
      </c>
    </row>
    <row r="5731" spans="1:3" x14ac:dyDescent="0.2">
      <c r="A5731" s="514" t="s">
        <v>8444</v>
      </c>
      <c r="B5731" s="517" t="s">
        <v>8169</v>
      </c>
      <c r="C5731" s="518">
        <v>0</v>
      </c>
    </row>
    <row r="5732" spans="1:3" x14ac:dyDescent="0.2">
      <c r="A5732" s="514" t="s">
        <v>8445</v>
      </c>
      <c r="B5732" s="517" t="s">
        <v>8169</v>
      </c>
      <c r="C5732" s="518">
        <v>0</v>
      </c>
    </row>
    <row r="5733" spans="1:3" x14ac:dyDescent="0.2">
      <c r="A5733" s="514" t="s">
        <v>8446</v>
      </c>
      <c r="B5733" s="517" t="s">
        <v>8169</v>
      </c>
      <c r="C5733" s="518">
        <v>0</v>
      </c>
    </row>
    <row r="5734" spans="1:3" x14ac:dyDescent="0.2">
      <c r="A5734" s="514" t="s">
        <v>8447</v>
      </c>
      <c r="B5734" s="517" t="s">
        <v>8169</v>
      </c>
      <c r="C5734" s="518">
        <v>0</v>
      </c>
    </row>
    <row r="5735" spans="1:3" x14ac:dyDescent="0.2">
      <c r="A5735" s="514" t="s">
        <v>8448</v>
      </c>
      <c r="B5735" s="517" t="s">
        <v>8169</v>
      </c>
      <c r="C5735" s="518">
        <v>0</v>
      </c>
    </row>
    <row r="5736" spans="1:3" x14ac:dyDescent="0.2">
      <c r="A5736" s="514" t="s">
        <v>8449</v>
      </c>
      <c r="B5736" s="517" t="s">
        <v>8169</v>
      </c>
      <c r="C5736" s="518">
        <v>0</v>
      </c>
    </row>
    <row r="5737" spans="1:3" x14ac:dyDescent="0.2">
      <c r="A5737" s="514" t="s">
        <v>8450</v>
      </c>
      <c r="B5737" s="517" t="s">
        <v>8169</v>
      </c>
      <c r="C5737" s="518">
        <v>0</v>
      </c>
    </row>
    <row r="5738" spans="1:3" x14ac:dyDescent="0.2">
      <c r="A5738" s="514" t="s">
        <v>8451</v>
      </c>
      <c r="B5738" s="517" t="s">
        <v>8169</v>
      </c>
      <c r="C5738" s="518">
        <v>0</v>
      </c>
    </row>
    <row r="5739" spans="1:3" x14ac:dyDescent="0.2">
      <c r="A5739" s="514" t="s">
        <v>8452</v>
      </c>
      <c r="B5739" s="517" t="s">
        <v>8169</v>
      </c>
      <c r="C5739" s="518">
        <v>0</v>
      </c>
    </row>
    <row r="5740" spans="1:3" x14ac:dyDescent="0.2">
      <c r="A5740" s="514" t="s">
        <v>8453</v>
      </c>
      <c r="B5740" s="517" t="s">
        <v>8169</v>
      </c>
      <c r="C5740" s="518">
        <v>0</v>
      </c>
    </row>
    <row r="5741" spans="1:3" x14ac:dyDescent="0.2">
      <c r="A5741" s="514" t="s">
        <v>8454</v>
      </c>
      <c r="B5741" s="517" t="s">
        <v>8169</v>
      </c>
      <c r="C5741" s="518">
        <v>0</v>
      </c>
    </row>
    <row r="5742" spans="1:3" x14ac:dyDescent="0.2">
      <c r="A5742" s="514" t="s">
        <v>8455</v>
      </c>
      <c r="B5742" s="517" t="s">
        <v>8169</v>
      </c>
      <c r="C5742" s="518">
        <v>0</v>
      </c>
    </row>
    <row r="5743" spans="1:3" x14ac:dyDescent="0.2">
      <c r="A5743" s="514" t="s">
        <v>8456</v>
      </c>
      <c r="B5743" s="517" t="s">
        <v>8169</v>
      </c>
      <c r="C5743" s="518">
        <v>0</v>
      </c>
    </row>
    <row r="5744" spans="1:3" x14ac:dyDescent="0.2">
      <c r="A5744" s="514" t="s">
        <v>8457</v>
      </c>
      <c r="B5744" s="517" t="s">
        <v>8169</v>
      </c>
      <c r="C5744" s="518">
        <v>0</v>
      </c>
    </row>
    <row r="5745" spans="1:3" x14ac:dyDescent="0.2">
      <c r="A5745" s="514" t="s">
        <v>8458</v>
      </c>
      <c r="B5745" s="517" t="s">
        <v>8169</v>
      </c>
      <c r="C5745" s="518">
        <v>0</v>
      </c>
    </row>
    <row r="5746" spans="1:3" x14ac:dyDescent="0.2">
      <c r="A5746" s="514" t="s">
        <v>8459</v>
      </c>
      <c r="B5746" s="517" t="s">
        <v>8169</v>
      </c>
      <c r="C5746" s="518">
        <v>0</v>
      </c>
    </row>
    <row r="5747" spans="1:3" x14ac:dyDescent="0.2">
      <c r="A5747" s="514" t="s">
        <v>8460</v>
      </c>
      <c r="B5747" s="517" t="s">
        <v>8169</v>
      </c>
      <c r="C5747" s="518">
        <v>0</v>
      </c>
    </row>
    <row r="5748" spans="1:3" x14ac:dyDescent="0.2">
      <c r="A5748" s="514" t="s">
        <v>8461</v>
      </c>
      <c r="B5748" s="517" t="s">
        <v>8169</v>
      </c>
      <c r="C5748" s="518">
        <v>0</v>
      </c>
    </row>
    <row r="5749" spans="1:3" x14ac:dyDescent="0.2">
      <c r="A5749" s="514" t="s">
        <v>8462</v>
      </c>
      <c r="B5749" s="517" t="s">
        <v>8169</v>
      </c>
      <c r="C5749" s="518">
        <v>0</v>
      </c>
    </row>
    <row r="5750" spans="1:3" x14ac:dyDescent="0.2">
      <c r="A5750" s="514" t="s">
        <v>8463</v>
      </c>
      <c r="B5750" s="517" t="s">
        <v>8169</v>
      </c>
      <c r="C5750" s="518">
        <v>0</v>
      </c>
    </row>
    <row r="5751" spans="1:3" x14ac:dyDescent="0.2">
      <c r="A5751" s="514" t="s">
        <v>8464</v>
      </c>
      <c r="B5751" s="517" t="s">
        <v>8169</v>
      </c>
      <c r="C5751" s="518">
        <v>0</v>
      </c>
    </row>
    <row r="5752" spans="1:3" x14ac:dyDescent="0.2">
      <c r="A5752" s="514" t="s">
        <v>8465</v>
      </c>
      <c r="B5752" s="517" t="s">
        <v>8169</v>
      </c>
      <c r="C5752" s="518">
        <v>0</v>
      </c>
    </row>
    <row r="5753" spans="1:3" x14ac:dyDescent="0.2">
      <c r="A5753" s="514" t="s">
        <v>8466</v>
      </c>
      <c r="B5753" s="517" t="s">
        <v>8169</v>
      </c>
      <c r="C5753" s="518">
        <v>0</v>
      </c>
    </row>
    <row r="5754" spans="1:3" x14ac:dyDescent="0.2">
      <c r="A5754" s="514" t="s">
        <v>8467</v>
      </c>
      <c r="B5754" s="517" t="s">
        <v>8468</v>
      </c>
      <c r="C5754" s="518">
        <v>0</v>
      </c>
    </row>
    <row r="5755" spans="1:3" x14ac:dyDescent="0.2">
      <c r="A5755" s="514" t="s">
        <v>8469</v>
      </c>
      <c r="B5755" s="517" t="s">
        <v>8169</v>
      </c>
      <c r="C5755" s="518">
        <v>0</v>
      </c>
    </row>
    <row r="5756" spans="1:3" x14ac:dyDescent="0.2">
      <c r="A5756" s="514" t="s">
        <v>8470</v>
      </c>
      <c r="B5756" s="517" t="s">
        <v>8169</v>
      </c>
      <c r="C5756" s="518">
        <v>0</v>
      </c>
    </row>
    <row r="5757" spans="1:3" x14ac:dyDescent="0.2">
      <c r="A5757" s="514" t="s">
        <v>8471</v>
      </c>
      <c r="B5757" s="517" t="s">
        <v>8169</v>
      </c>
      <c r="C5757" s="518">
        <v>0</v>
      </c>
    </row>
    <row r="5758" spans="1:3" x14ac:dyDescent="0.2">
      <c r="A5758" s="514" t="s">
        <v>8472</v>
      </c>
      <c r="B5758" s="517" t="s">
        <v>8169</v>
      </c>
      <c r="C5758" s="518">
        <v>0</v>
      </c>
    </row>
    <row r="5759" spans="1:3" x14ac:dyDescent="0.2">
      <c r="A5759" s="514" t="s">
        <v>8473</v>
      </c>
      <c r="B5759" s="517" t="s">
        <v>8169</v>
      </c>
      <c r="C5759" s="518">
        <v>0</v>
      </c>
    </row>
    <row r="5760" spans="1:3" x14ac:dyDescent="0.2">
      <c r="A5760" s="514" t="s">
        <v>8474</v>
      </c>
      <c r="B5760" s="517" t="s">
        <v>8169</v>
      </c>
      <c r="C5760" s="518">
        <v>0</v>
      </c>
    </row>
    <row r="5761" spans="1:3" x14ac:dyDescent="0.2">
      <c r="A5761" s="514" t="s">
        <v>8475</v>
      </c>
      <c r="B5761" s="517" t="s">
        <v>8169</v>
      </c>
      <c r="C5761" s="518">
        <v>0</v>
      </c>
    </row>
    <row r="5762" spans="1:3" x14ac:dyDescent="0.2">
      <c r="A5762" s="514" t="s">
        <v>8476</v>
      </c>
      <c r="B5762" s="517" t="s">
        <v>8169</v>
      </c>
      <c r="C5762" s="518">
        <v>0</v>
      </c>
    </row>
    <row r="5763" spans="1:3" x14ac:dyDescent="0.2">
      <c r="A5763" s="514" t="s">
        <v>8477</v>
      </c>
      <c r="B5763" s="517" t="s">
        <v>8169</v>
      </c>
      <c r="C5763" s="518">
        <v>0</v>
      </c>
    </row>
    <row r="5764" spans="1:3" x14ac:dyDescent="0.2">
      <c r="A5764" s="514" t="s">
        <v>8478</v>
      </c>
      <c r="B5764" s="517" t="s">
        <v>8169</v>
      </c>
      <c r="C5764" s="518">
        <v>0</v>
      </c>
    </row>
    <row r="5765" spans="1:3" x14ac:dyDescent="0.2">
      <c r="A5765" s="514" t="s">
        <v>8479</v>
      </c>
      <c r="B5765" s="517" t="s">
        <v>8169</v>
      </c>
      <c r="C5765" s="518">
        <v>0</v>
      </c>
    </row>
    <row r="5766" spans="1:3" x14ac:dyDescent="0.2">
      <c r="A5766" s="514" t="s">
        <v>8480</v>
      </c>
      <c r="B5766" s="517" t="s">
        <v>8169</v>
      </c>
      <c r="C5766" s="518">
        <v>0</v>
      </c>
    </row>
    <row r="5767" spans="1:3" x14ac:dyDescent="0.2">
      <c r="A5767" s="514" t="s">
        <v>8481</v>
      </c>
      <c r="B5767" s="517" t="s">
        <v>8169</v>
      </c>
      <c r="C5767" s="518">
        <v>0</v>
      </c>
    </row>
    <row r="5768" spans="1:3" x14ac:dyDescent="0.2">
      <c r="A5768" s="514" t="s">
        <v>8482</v>
      </c>
      <c r="B5768" s="517" t="s">
        <v>8169</v>
      </c>
      <c r="C5768" s="518">
        <v>0</v>
      </c>
    </row>
    <row r="5769" spans="1:3" x14ac:dyDescent="0.2">
      <c r="A5769" s="514" t="s">
        <v>8483</v>
      </c>
      <c r="B5769" s="517" t="s">
        <v>8169</v>
      </c>
      <c r="C5769" s="518">
        <v>0</v>
      </c>
    </row>
    <row r="5770" spans="1:3" x14ac:dyDescent="0.2">
      <c r="A5770" s="514" t="s">
        <v>8484</v>
      </c>
      <c r="B5770" s="517" t="s">
        <v>8169</v>
      </c>
      <c r="C5770" s="518">
        <v>0</v>
      </c>
    </row>
    <row r="5771" spans="1:3" x14ac:dyDescent="0.2">
      <c r="A5771" s="514" t="s">
        <v>8485</v>
      </c>
      <c r="B5771" s="517" t="s">
        <v>8169</v>
      </c>
      <c r="C5771" s="518">
        <v>0</v>
      </c>
    </row>
    <row r="5772" spans="1:3" x14ac:dyDescent="0.2">
      <c r="A5772" s="514" t="s">
        <v>8486</v>
      </c>
      <c r="B5772" s="517" t="s">
        <v>8169</v>
      </c>
      <c r="C5772" s="518">
        <v>0</v>
      </c>
    </row>
    <row r="5773" spans="1:3" x14ac:dyDescent="0.2">
      <c r="A5773" s="514" t="s">
        <v>8487</v>
      </c>
      <c r="B5773" s="517" t="s">
        <v>8169</v>
      </c>
      <c r="C5773" s="518">
        <v>0</v>
      </c>
    </row>
    <row r="5774" spans="1:3" x14ac:dyDescent="0.2">
      <c r="A5774" s="514" t="s">
        <v>8488</v>
      </c>
      <c r="B5774" s="517" t="s">
        <v>8169</v>
      </c>
      <c r="C5774" s="518">
        <v>0</v>
      </c>
    </row>
    <row r="5775" spans="1:3" x14ac:dyDescent="0.2">
      <c r="A5775" s="514" t="s">
        <v>8489</v>
      </c>
      <c r="B5775" s="517" t="s">
        <v>8169</v>
      </c>
      <c r="C5775" s="518">
        <v>0</v>
      </c>
    </row>
    <row r="5776" spans="1:3" x14ac:dyDescent="0.2">
      <c r="A5776" s="514" t="s">
        <v>8490</v>
      </c>
      <c r="B5776" s="517" t="s">
        <v>8169</v>
      </c>
      <c r="C5776" s="518">
        <v>0</v>
      </c>
    </row>
    <row r="5777" spans="1:3" x14ac:dyDescent="0.2">
      <c r="A5777" s="514" t="s">
        <v>8491</v>
      </c>
      <c r="B5777" s="517" t="s">
        <v>8169</v>
      </c>
      <c r="C5777" s="518">
        <v>0</v>
      </c>
    </row>
    <row r="5778" spans="1:3" x14ac:dyDescent="0.2">
      <c r="A5778" s="514" t="s">
        <v>8492</v>
      </c>
      <c r="B5778" s="517" t="s">
        <v>8169</v>
      </c>
      <c r="C5778" s="518">
        <v>0</v>
      </c>
    </row>
    <row r="5779" spans="1:3" x14ac:dyDescent="0.2">
      <c r="A5779" s="514" t="s">
        <v>8493</v>
      </c>
      <c r="B5779" s="517" t="s">
        <v>8169</v>
      </c>
      <c r="C5779" s="518">
        <v>0</v>
      </c>
    </row>
    <row r="5780" spans="1:3" x14ac:dyDescent="0.2">
      <c r="A5780" s="514" t="s">
        <v>8494</v>
      </c>
      <c r="B5780" s="517" t="s">
        <v>8169</v>
      </c>
      <c r="C5780" s="518">
        <v>0</v>
      </c>
    </row>
    <row r="5781" spans="1:3" x14ac:dyDescent="0.2">
      <c r="A5781" s="514" t="s">
        <v>8495</v>
      </c>
      <c r="B5781" s="517" t="s">
        <v>8169</v>
      </c>
      <c r="C5781" s="518">
        <v>0</v>
      </c>
    </row>
    <row r="5782" spans="1:3" x14ac:dyDescent="0.2">
      <c r="A5782" s="514" t="s">
        <v>8496</v>
      </c>
      <c r="B5782" s="517" t="s">
        <v>8063</v>
      </c>
      <c r="C5782" s="518">
        <v>0</v>
      </c>
    </row>
    <row r="5783" spans="1:3" x14ac:dyDescent="0.2">
      <c r="A5783" s="514" t="s">
        <v>8497</v>
      </c>
      <c r="B5783" s="517" t="s">
        <v>8063</v>
      </c>
      <c r="C5783" s="518">
        <v>0</v>
      </c>
    </row>
    <row r="5784" spans="1:3" x14ac:dyDescent="0.2">
      <c r="A5784" s="514" t="s">
        <v>8498</v>
      </c>
      <c r="B5784" s="517" t="s">
        <v>8063</v>
      </c>
      <c r="C5784" s="518">
        <v>0</v>
      </c>
    </row>
    <row r="5785" spans="1:3" x14ac:dyDescent="0.2">
      <c r="A5785" s="514" t="s">
        <v>8499</v>
      </c>
      <c r="B5785" s="517" t="s">
        <v>8063</v>
      </c>
      <c r="C5785" s="518">
        <v>0</v>
      </c>
    </row>
    <row r="5786" spans="1:3" x14ac:dyDescent="0.2">
      <c r="A5786" s="514" t="s">
        <v>8500</v>
      </c>
      <c r="B5786" s="517" t="s">
        <v>8063</v>
      </c>
      <c r="C5786" s="518">
        <v>0</v>
      </c>
    </row>
    <row r="5787" spans="1:3" x14ac:dyDescent="0.2">
      <c r="A5787" s="514" t="s">
        <v>8501</v>
      </c>
      <c r="B5787" s="517" t="s">
        <v>8063</v>
      </c>
      <c r="C5787" s="518">
        <v>0</v>
      </c>
    </row>
    <row r="5788" spans="1:3" x14ac:dyDescent="0.2">
      <c r="A5788" s="514" t="s">
        <v>8502</v>
      </c>
      <c r="B5788" s="517" t="s">
        <v>8063</v>
      </c>
      <c r="C5788" s="518">
        <v>0</v>
      </c>
    </row>
    <row r="5789" spans="1:3" x14ac:dyDescent="0.2">
      <c r="A5789" s="514" t="s">
        <v>8503</v>
      </c>
      <c r="B5789" s="517" t="s">
        <v>8063</v>
      </c>
      <c r="C5789" s="518">
        <v>0</v>
      </c>
    </row>
    <row r="5790" spans="1:3" x14ac:dyDescent="0.2">
      <c r="A5790" s="514" t="s">
        <v>8504</v>
      </c>
      <c r="B5790" s="517" t="s">
        <v>8063</v>
      </c>
      <c r="C5790" s="518">
        <v>0</v>
      </c>
    </row>
    <row r="5791" spans="1:3" x14ac:dyDescent="0.2">
      <c r="A5791" s="514" t="s">
        <v>8505</v>
      </c>
      <c r="B5791" s="517" t="s">
        <v>8063</v>
      </c>
      <c r="C5791" s="518">
        <v>0</v>
      </c>
    </row>
    <row r="5792" spans="1:3" x14ac:dyDescent="0.2">
      <c r="A5792" s="514" t="s">
        <v>8506</v>
      </c>
      <c r="B5792" s="517" t="s">
        <v>8063</v>
      </c>
      <c r="C5792" s="518">
        <v>0</v>
      </c>
    </row>
    <row r="5793" spans="1:3" x14ac:dyDescent="0.2">
      <c r="A5793" s="514" t="s">
        <v>8507</v>
      </c>
      <c r="B5793" s="517" t="s">
        <v>8063</v>
      </c>
      <c r="C5793" s="518">
        <v>0</v>
      </c>
    </row>
    <row r="5794" spans="1:3" x14ac:dyDescent="0.2">
      <c r="A5794" s="514" t="s">
        <v>8508</v>
      </c>
      <c r="B5794" s="517" t="s">
        <v>8063</v>
      </c>
      <c r="C5794" s="518">
        <v>0</v>
      </c>
    </row>
    <row r="5795" spans="1:3" x14ac:dyDescent="0.2">
      <c r="A5795" s="514" t="s">
        <v>8509</v>
      </c>
      <c r="B5795" s="517" t="s">
        <v>8063</v>
      </c>
      <c r="C5795" s="518">
        <v>0</v>
      </c>
    </row>
    <row r="5796" spans="1:3" x14ac:dyDescent="0.2">
      <c r="A5796" s="514" t="s">
        <v>8510</v>
      </c>
      <c r="B5796" s="517" t="s">
        <v>8063</v>
      </c>
      <c r="C5796" s="518">
        <v>0</v>
      </c>
    </row>
    <row r="5797" spans="1:3" x14ac:dyDescent="0.2">
      <c r="A5797" s="514" t="s">
        <v>8511</v>
      </c>
      <c r="B5797" s="517" t="s">
        <v>8063</v>
      </c>
      <c r="C5797" s="518">
        <v>0</v>
      </c>
    </row>
    <row r="5798" spans="1:3" x14ac:dyDescent="0.2">
      <c r="A5798" s="514" t="s">
        <v>8512</v>
      </c>
      <c r="B5798" s="517" t="s">
        <v>8063</v>
      </c>
      <c r="C5798" s="518">
        <v>0</v>
      </c>
    </row>
    <row r="5799" spans="1:3" x14ac:dyDescent="0.2">
      <c r="A5799" s="514" t="s">
        <v>8513</v>
      </c>
      <c r="B5799" s="517" t="s">
        <v>8063</v>
      </c>
      <c r="C5799" s="518">
        <v>0</v>
      </c>
    </row>
    <row r="5800" spans="1:3" x14ac:dyDescent="0.2">
      <c r="A5800" s="514" t="s">
        <v>8514</v>
      </c>
      <c r="B5800" s="517" t="s">
        <v>8063</v>
      </c>
      <c r="C5800" s="518">
        <v>0</v>
      </c>
    </row>
    <row r="5801" spans="1:3" x14ac:dyDescent="0.2">
      <c r="A5801" s="514" t="s">
        <v>8515</v>
      </c>
      <c r="B5801" s="517" t="s">
        <v>8063</v>
      </c>
      <c r="C5801" s="518">
        <v>0</v>
      </c>
    </row>
    <row r="5802" spans="1:3" x14ac:dyDescent="0.2">
      <c r="A5802" s="514" t="s">
        <v>8516</v>
      </c>
      <c r="B5802" s="517" t="s">
        <v>8063</v>
      </c>
      <c r="C5802" s="518">
        <v>0</v>
      </c>
    </row>
    <row r="5803" spans="1:3" x14ac:dyDescent="0.2">
      <c r="A5803" s="514" t="s">
        <v>8517</v>
      </c>
      <c r="B5803" s="517" t="s">
        <v>8063</v>
      </c>
      <c r="C5803" s="518">
        <v>0</v>
      </c>
    </row>
    <row r="5804" spans="1:3" x14ac:dyDescent="0.2">
      <c r="A5804" s="514" t="s">
        <v>8518</v>
      </c>
      <c r="B5804" s="517" t="s">
        <v>8063</v>
      </c>
      <c r="C5804" s="518">
        <v>0</v>
      </c>
    </row>
    <row r="5805" spans="1:3" x14ac:dyDescent="0.2">
      <c r="A5805" s="514" t="s">
        <v>8519</v>
      </c>
      <c r="B5805" s="517" t="s">
        <v>8063</v>
      </c>
      <c r="C5805" s="518">
        <v>0</v>
      </c>
    </row>
    <row r="5806" spans="1:3" x14ac:dyDescent="0.2">
      <c r="A5806" s="514" t="s">
        <v>8520</v>
      </c>
      <c r="B5806" s="517" t="s">
        <v>8063</v>
      </c>
      <c r="C5806" s="518">
        <v>0</v>
      </c>
    </row>
    <row r="5807" spans="1:3" x14ac:dyDescent="0.2">
      <c r="A5807" s="514" t="s">
        <v>8521</v>
      </c>
      <c r="B5807" s="517" t="s">
        <v>8063</v>
      </c>
      <c r="C5807" s="518">
        <v>0</v>
      </c>
    </row>
    <row r="5808" spans="1:3" x14ac:dyDescent="0.2">
      <c r="A5808" s="514" t="s">
        <v>8522</v>
      </c>
      <c r="B5808" s="517" t="s">
        <v>8063</v>
      </c>
      <c r="C5808" s="518">
        <v>0</v>
      </c>
    </row>
    <row r="5809" spans="1:3" x14ac:dyDescent="0.2">
      <c r="A5809" s="514" t="s">
        <v>8523</v>
      </c>
      <c r="B5809" s="517" t="s">
        <v>8063</v>
      </c>
      <c r="C5809" s="518">
        <v>0</v>
      </c>
    </row>
    <row r="5810" spans="1:3" x14ac:dyDescent="0.2">
      <c r="A5810" s="514" t="s">
        <v>8524</v>
      </c>
      <c r="B5810" s="517" t="s">
        <v>8169</v>
      </c>
      <c r="C5810" s="518">
        <v>0</v>
      </c>
    </row>
    <row r="5811" spans="1:3" x14ac:dyDescent="0.2">
      <c r="A5811" s="514" t="s">
        <v>8525</v>
      </c>
      <c r="B5811" s="517" t="s">
        <v>8169</v>
      </c>
      <c r="C5811" s="518">
        <v>0</v>
      </c>
    </row>
    <row r="5812" spans="1:3" x14ac:dyDescent="0.2">
      <c r="A5812" s="514" t="s">
        <v>8526</v>
      </c>
      <c r="B5812" s="517" t="s">
        <v>8169</v>
      </c>
      <c r="C5812" s="518">
        <v>0</v>
      </c>
    </row>
    <row r="5813" spans="1:3" x14ac:dyDescent="0.2">
      <c r="A5813" s="514" t="s">
        <v>8527</v>
      </c>
      <c r="B5813" s="517" t="s">
        <v>8528</v>
      </c>
      <c r="C5813" s="518">
        <v>0</v>
      </c>
    </row>
    <row r="5814" spans="1:3" x14ac:dyDescent="0.2">
      <c r="A5814" s="514" t="s">
        <v>8529</v>
      </c>
      <c r="B5814" s="517" t="s">
        <v>8063</v>
      </c>
      <c r="C5814" s="518">
        <v>0</v>
      </c>
    </row>
    <row r="5815" spans="1:3" x14ac:dyDescent="0.2">
      <c r="A5815" s="514" t="s">
        <v>8530</v>
      </c>
      <c r="B5815" s="517" t="s">
        <v>8063</v>
      </c>
      <c r="C5815" s="518">
        <v>0</v>
      </c>
    </row>
    <row r="5816" spans="1:3" x14ac:dyDescent="0.2">
      <c r="A5816" s="514" t="s">
        <v>8531</v>
      </c>
      <c r="B5816" s="517" t="s">
        <v>8063</v>
      </c>
      <c r="C5816" s="518">
        <v>0</v>
      </c>
    </row>
    <row r="5817" spans="1:3" x14ac:dyDescent="0.2">
      <c r="A5817" s="514" t="s">
        <v>8532</v>
      </c>
      <c r="B5817" s="517" t="s">
        <v>8063</v>
      </c>
      <c r="C5817" s="518">
        <v>0</v>
      </c>
    </row>
    <row r="5818" spans="1:3" x14ac:dyDescent="0.2">
      <c r="A5818" s="514" t="s">
        <v>8533</v>
      </c>
      <c r="B5818" s="517" t="s">
        <v>8063</v>
      </c>
      <c r="C5818" s="518">
        <v>0</v>
      </c>
    </row>
    <row r="5819" spans="1:3" x14ac:dyDescent="0.2">
      <c r="A5819" s="514" t="s">
        <v>8534</v>
      </c>
      <c r="B5819" s="517" t="s">
        <v>8063</v>
      </c>
      <c r="C5819" s="518">
        <v>0</v>
      </c>
    </row>
    <row r="5820" spans="1:3" x14ac:dyDescent="0.2">
      <c r="A5820" s="514" t="s">
        <v>8535</v>
      </c>
      <c r="B5820" s="517" t="s">
        <v>8063</v>
      </c>
      <c r="C5820" s="518">
        <v>0</v>
      </c>
    </row>
    <row r="5821" spans="1:3" x14ac:dyDescent="0.2">
      <c r="A5821" s="514" t="s">
        <v>8536</v>
      </c>
      <c r="B5821" s="517" t="s">
        <v>8063</v>
      </c>
      <c r="C5821" s="518">
        <v>0</v>
      </c>
    </row>
    <row r="5822" spans="1:3" x14ac:dyDescent="0.2">
      <c r="A5822" s="514" t="s">
        <v>8537</v>
      </c>
      <c r="B5822" s="517" t="s">
        <v>8063</v>
      </c>
      <c r="C5822" s="518">
        <v>0</v>
      </c>
    </row>
    <row r="5823" spans="1:3" x14ac:dyDescent="0.2">
      <c r="A5823" s="514" t="s">
        <v>8538</v>
      </c>
      <c r="B5823" s="517" t="s">
        <v>8063</v>
      </c>
      <c r="C5823" s="518">
        <v>0</v>
      </c>
    </row>
    <row r="5824" spans="1:3" x14ac:dyDescent="0.2">
      <c r="A5824" s="514" t="s">
        <v>8539</v>
      </c>
      <c r="B5824" s="517" t="s">
        <v>8063</v>
      </c>
      <c r="C5824" s="518">
        <v>0</v>
      </c>
    </row>
    <row r="5825" spans="1:3" x14ac:dyDescent="0.2">
      <c r="A5825" s="514" t="s">
        <v>8540</v>
      </c>
      <c r="B5825" s="517" t="s">
        <v>8063</v>
      </c>
      <c r="C5825" s="518">
        <v>0</v>
      </c>
    </row>
    <row r="5826" spans="1:3" x14ac:dyDescent="0.2">
      <c r="A5826" s="514" t="s">
        <v>8541</v>
      </c>
      <c r="B5826" s="517" t="s">
        <v>8063</v>
      </c>
      <c r="C5826" s="518">
        <v>0</v>
      </c>
    </row>
    <row r="5827" spans="1:3" x14ac:dyDescent="0.2">
      <c r="A5827" s="514" t="s">
        <v>8542</v>
      </c>
      <c r="B5827" s="517" t="s">
        <v>8063</v>
      </c>
      <c r="C5827" s="518">
        <v>0</v>
      </c>
    </row>
    <row r="5828" spans="1:3" x14ac:dyDescent="0.2">
      <c r="A5828" s="514" t="s">
        <v>8543</v>
      </c>
      <c r="B5828" s="517" t="s">
        <v>8063</v>
      </c>
      <c r="C5828" s="518">
        <v>0</v>
      </c>
    </row>
    <row r="5829" spans="1:3" x14ac:dyDescent="0.2">
      <c r="A5829" s="514" t="s">
        <v>8544</v>
      </c>
      <c r="B5829" s="517" t="s">
        <v>8063</v>
      </c>
      <c r="C5829" s="518">
        <v>0</v>
      </c>
    </row>
    <row r="5830" spans="1:3" x14ac:dyDescent="0.2">
      <c r="A5830" s="514" t="s">
        <v>8545</v>
      </c>
      <c r="B5830" s="517" t="s">
        <v>8063</v>
      </c>
      <c r="C5830" s="518">
        <v>0</v>
      </c>
    </row>
    <row r="5831" spans="1:3" x14ac:dyDescent="0.2">
      <c r="A5831" s="514" t="s">
        <v>8546</v>
      </c>
      <c r="B5831" s="517" t="s">
        <v>8063</v>
      </c>
      <c r="C5831" s="518">
        <v>0</v>
      </c>
    </row>
    <row r="5832" spans="1:3" x14ac:dyDescent="0.2">
      <c r="A5832" s="514" t="s">
        <v>8547</v>
      </c>
      <c r="B5832" s="517" t="s">
        <v>8063</v>
      </c>
      <c r="C5832" s="518">
        <v>0</v>
      </c>
    </row>
    <row r="5833" spans="1:3" x14ac:dyDescent="0.2">
      <c r="A5833" s="514" t="s">
        <v>8548</v>
      </c>
      <c r="B5833" s="517" t="s">
        <v>8063</v>
      </c>
      <c r="C5833" s="518">
        <v>0</v>
      </c>
    </row>
    <row r="5834" spans="1:3" x14ac:dyDescent="0.2">
      <c r="A5834" s="514" t="s">
        <v>8549</v>
      </c>
      <c r="B5834" s="517" t="s">
        <v>8063</v>
      </c>
      <c r="C5834" s="518">
        <v>0</v>
      </c>
    </row>
    <row r="5835" spans="1:3" x14ac:dyDescent="0.2">
      <c r="A5835" s="514" t="s">
        <v>8550</v>
      </c>
      <c r="B5835" s="517" t="s">
        <v>8063</v>
      </c>
      <c r="C5835" s="518">
        <v>0</v>
      </c>
    </row>
    <row r="5836" spans="1:3" x14ac:dyDescent="0.2">
      <c r="A5836" s="514" t="s">
        <v>8551</v>
      </c>
      <c r="B5836" s="517" t="s">
        <v>8063</v>
      </c>
      <c r="C5836" s="518">
        <v>0</v>
      </c>
    </row>
    <row r="5837" spans="1:3" x14ac:dyDescent="0.2">
      <c r="A5837" s="514" t="s">
        <v>8552</v>
      </c>
      <c r="B5837" s="517" t="s">
        <v>8392</v>
      </c>
      <c r="C5837" s="518">
        <v>0</v>
      </c>
    </row>
    <row r="5838" spans="1:3" x14ac:dyDescent="0.2">
      <c r="A5838" s="514" t="s">
        <v>8553</v>
      </c>
      <c r="B5838" s="517" t="s">
        <v>8554</v>
      </c>
      <c r="C5838" s="518">
        <v>0</v>
      </c>
    </row>
    <row r="5839" spans="1:3" x14ac:dyDescent="0.2">
      <c r="A5839" s="514" t="s">
        <v>8555</v>
      </c>
      <c r="B5839" s="517" t="s">
        <v>8554</v>
      </c>
      <c r="C5839" s="518">
        <v>0</v>
      </c>
    </row>
    <row r="5840" spans="1:3" x14ac:dyDescent="0.2">
      <c r="A5840" s="514" t="s">
        <v>8556</v>
      </c>
      <c r="B5840" s="517" t="s">
        <v>8554</v>
      </c>
      <c r="C5840" s="518">
        <v>0</v>
      </c>
    </row>
    <row r="5841" spans="1:3" x14ac:dyDescent="0.2">
      <c r="A5841" s="514" t="s">
        <v>8557</v>
      </c>
      <c r="B5841" s="517" t="s">
        <v>8554</v>
      </c>
      <c r="C5841" s="518">
        <v>0</v>
      </c>
    </row>
    <row r="5842" spans="1:3" x14ac:dyDescent="0.2">
      <c r="A5842" s="514" t="s">
        <v>8558</v>
      </c>
      <c r="B5842" s="517" t="s">
        <v>8554</v>
      </c>
      <c r="C5842" s="518">
        <v>0</v>
      </c>
    </row>
    <row r="5843" spans="1:3" x14ac:dyDescent="0.2">
      <c r="A5843" s="514" t="s">
        <v>8559</v>
      </c>
      <c r="B5843" s="517" t="s">
        <v>8560</v>
      </c>
      <c r="C5843" s="518">
        <v>0</v>
      </c>
    </row>
    <row r="5844" spans="1:3" x14ac:dyDescent="0.2">
      <c r="A5844" s="514" t="s">
        <v>8561</v>
      </c>
      <c r="B5844" s="517" t="s">
        <v>8560</v>
      </c>
      <c r="C5844" s="518">
        <v>0</v>
      </c>
    </row>
    <row r="5845" spans="1:3" x14ac:dyDescent="0.2">
      <c r="A5845" s="514" t="s">
        <v>8562</v>
      </c>
      <c r="B5845" s="517" t="s">
        <v>8560</v>
      </c>
      <c r="C5845" s="518">
        <v>0</v>
      </c>
    </row>
    <row r="5846" spans="1:3" x14ac:dyDescent="0.2">
      <c r="A5846" s="514" t="s">
        <v>8563</v>
      </c>
      <c r="B5846" s="517" t="s">
        <v>8560</v>
      </c>
      <c r="C5846" s="518">
        <v>0</v>
      </c>
    </row>
    <row r="5847" spans="1:3" x14ac:dyDescent="0.2">
      <c r="A5847" s="514" t="s">
        <v>8564</v>
      </c>
      <c r="B5847" s="517" t="s">
        <v>8560</v>
      </c>
      <c r="C5847" s="518">
        <v>0</v>
      </c>
    </row>
    <row r="5848" spans="1:3" x14ac:dyDescent="0.2">
      <c r="A5848" s="514" t="s">
        <v>8565</v>
      </c>
      <c r="B5848" s="517" t="s">
        <v>8560</v>
      </c>
      <c r="C5848" s="518">
        <v>0</v>
      </c>
    </row>
    <row r="5849" spans="1:3" x14ac:dyDescent="0.2">
      <c r="A5849" s="514" t="s">
        <v>8566</v>
      </c>
      <c r="B5849" s="517" t="s">
        <v>8560</v>
      </c>
      <c r="C5849" s="518">
        <v>0</v>
      </c>
    </row>
    <row r="5850" spans="1:3" x14ac:dyDescent="0.2">
      <c r="A5850" s="514" t="s">
        <v>8567</v>
      </c>
      <c r="B5850" s="517" t="s">
        <v>8560</v>
      </c>
      <c r="C5850" s="518">
        <v>0</v>
      </c>
    </row>
    <row r="5851" spans="1:3" x14ac:dyDescent="0.2">
      <c r="A5851" s="514" t="s">
        <v>8568</v>
      </c>
      <c r="B5851" s="517" t="s">
        <v>8560</v>
      </c>
      <c r="C5851" s="518">
        <v>0</v>
      </c>
    </row>
    <row r="5852" spans="1:3" x14ac:dyDescent="0.2">
      <c r="A5852" s="514" t="s">
        <v>8569</v>
      </c>
      <c r="B5852" s="517" t="s">
        <v>8560</v>
      </c>
      <c r="C5852" s="518">
        <v>0</v>
      </c>
    </row>
    <row r="5853" spans="1:3" x14ac:dyDescent="0.2">
      <c r="A5853" s="514" t="s">
        <v>8570</v>
      </c>
      <c r="B5853" s="517" t="s">
        <v>8571</v>
      </c>
      <c r="C5853" s="518">
        <v>0</v>
      </c>
    </row>
    <row r="5854" spans="1:3" x14ac:dyDescent="0.2">
      <c r="A5854" s="514" t="s">
        <v>8572</v>
      </c>
      <c r="B5854" s="517" t="s">
        <v>8573</v>
      </c>
      <c r="C5854" s="518">
        <v>0</v>
      </c>
    </row>
    <row r="5855" spans="1:3" x14ac:dyDescent="0.2">
      <c r="A5855" s="514" t="s">
        <v>8574</v>
      </c>
      <c r="B5855" s="517" t="s">
        <v>8573</v>
      </c>
      <c r="C5855" s="518">
        <v>0</v>
      </c>
    </row>
    <row r="5856" spans="1:3" x14ac:dyDescent="0.2">
      <c r="A5856" s="514" t="s">
        <v>8575</v>
      </c>
      <c r="B5856" s="517" t="s">
        <v>8573</v>
      </c>
      <c r="C5856" s="518">
        <v>0</v>
      </c>
    </row>
    <row r="5857" spans="1:3" x14ac:dyDescent="0.2">
      <c r="A5857" s="514" t="s">
        <v>8576</v>
      </c>
      <c r="B5857" s="517" t="s">
        <v>8577</v>
      </c>
      <c r="C5857" s="518">
        <v>0</v>
      </c>
    </row>
    <row r="5858" spans="1:3" x14ac:dyDescent="0.2">
      <c r="A5858" s="514" t="s">
        <v>8578</v>
      </c>
      <c r="B5858" s="517" t="s">
        <v>8577</v>
      </c>
      <c r="C5858" s="518">
        <v>0</v>
      </c>
    </row>
    <row r="5859" spans="1:3" x14ac:dyDescent="0.2">
      <c r="A5859" s="514" t="s">
        <v>8579</v>
      </c>
      <c r="B5859" s="517" t="s">
        <v>8571</v>
      </c>
      <c r="C5859" s="518">
        <v>0</v>
      </c>
    </row>
    <row r="5860" spans="1:3" x14ac:dyDescent="0.2">
      <c r="A5860" s="514" t="s">
        <v>8580</v>
      </c>
      <c r="B5860" s="517" t="s">
        <v>8571</v>
      </c>
      <c r="C5860" s="518">
        <v>0</v>
      </c>
    </row>
    <row r="5861" spans="1:3" x14ac:dyDescent="0.2">
      <c r="A5861" s="514" t="s">
        <v>8581</v>
      </c>
      <c r="B5861" s="517" t="s">
        <v>8571</v>
      </c>
      <c r="C5861" s="518">
        <v>0</v>
      </c>
    </row>
    <row r="5862" spans="1:3" x14ac:dyDescent="0.2">
      <c r="A5862" s="514" t="s">
        <v>8582</v>
      </c>
      <c r="B5862" s="517" t="s">
        <v>8571</v>
      </c>
      <c r="C5862" s="518">
        <v>0</v>
      </c>
    </row>
    <row r="5863" spans="1:3" x14ac:dyDescent="0.2">
      <c r="A5863" s="514" t="s">
        <v>8583</v>
      </c>
      <c r="B5863" s="517" t="s">
        <v>8571</v>
      </c>
      <c r="C5863" s="518">
        <v>0</v>
      </c>
    </row>
    <row r="5864" spans="1:3" x14ac:dyDescent="0.2">
      <c r="A5864" s="514" t="s">
        <v>8584</v>
      </c>
      <c r="B5864" s="517" t="s">
        <v>8571</v>
      </c>
      <c r="C5864" s="518">
        <v>0</v>
      </c>
    </row>
    <row r="5865" spans="1:3" x14ac:dyDescent="0.2">
      <c r="A5865" s="514" t="s">
        <v>8585</v>
      </c>
      <c r="B5865" s="517" t="s">
        <v>8571</v>
      </c>
      <c r="C5865" s="518">
        <v>0</v>
      </c>
    </row>
    <row r="5866" spans="1:3" x14ac:dyDescent="0.2">
      <c r="A5866" s="514" t="s">
        <v>8586</v>
      </c>
      <c r="B5866" s="517" t="s">
        <v>8571</v>
      </c>
      <c r="C5866" s="518">
        <v>0</v>
      </c>
    </row>
    <row r="5867" spans="1:3" x14ac:dyDescent="0.2">
      <c r="A5867" s="514" t="s">
        <v>8587</v>
      </c>
      <c r="B5867" s="517" t="s">
        <v>8571</v>
      </c>
      <c r="C5867" s="518">
        <v>0</v>
      </c>
    </row>
    <row r="5868" spans="1:3" x14ac:dyDescent="0.2">
      <c r="A5868" s="514" t="s">
        <v>8588</v>
      </c>
      <c r="B5868" s="517" t="s">
        <v>8388</v>
      </c>
      <c r="C5868" s="518">
        <v>0</v>
      </c>
    </row>
    <row r="5869" spans="1:3" x14ac:dyDescent="0.2">
      <c r="A5869" s="514" t="s">
        <v>8589</v>
      </c>
      <c r="B5869" s="517" t="s">
        <v>8590</v>
      </c>
      <c r="C5869" s="518">
        <v>0</v>
      </c>
    </row>
    <row r="5870" spans="1:3" x14ac:dyDescent="0.2">
      <c r="A5870" s="514" t="s">
        <v>8591</v>
      </c>
      <c r="B5870" s="517" t="s">
        <v>8590</v>
      </c>
      <c r="C5870" s="518">
        <v>0</v>
      </c>
    </row>
    <row r="5871" spans="1:3" x14ac:dyDescent="0.2">
      <c r="A5871" s="514" t="s">
        <v>8592</v>
      </c>
      <c r="B5871" s="517" t="s">
        <v>8590</v>
      </c>
      <c r="C5871" s="518">
        <v>0</v>
      </c>
    </row>
    <row r="5872" spans="1:3" x14ac:dyDescent="0.2">
      <c r="A5872" s="514" t="s">
        <v>8593</v>
      </c>
      <c r="B5872" s="517" t="s">
        <v>8590</v>
      </c>
      <c r="C5872" s="518">
        <v>0</v>
      </c>
    </row>
    <row r="5873" spans="1:3" x14ac:dyDescent="0.2">
      <c r="A5873" s="514" t="s">
        <v>8594</v>
      </c>
      <c r="B5873" s="517" t="s">
        <v>8590</v>
      </c>
      <c r="C5873" s="518">
        <v>0</v>
      </c>
    </row>
    <row r="5874" spans="1:3" x14ac:dyDescent="0.2">
      <c r="A5874" s="514" t="s">
        <v>8595</v>
      </c>
      <c r="B5874" s="517" t="s">
        <v>8590</v>
      </c>
      <c r="C5874" s="518">
        <v>0</v>
      </c>
    </row>
    <row r="5875" spans="1:3" x14ac:dyDescent="0.2">
      <c r="A5875" s="514" t="s">
        <v>8596</v>
      </c>
      <c r="B5875" s="517" t="s">
        <v>8590</v>
      </c>
      <c r="C5875" s="518">
        <v>0</v>
      </c>
    </row>
    <row r="5876" spans="1:3" x14ac:dyDescent="0.2">
      <c r="A5876" s="514" t="s">
        <v>8597</v>
      </c>
      <c r="B5876" s="517" t="s">
        <v>8590</v>
      </c>
      <c r="C5876" s="518">
        <v>0</v>
      </c>
    </row>
    <row r="5877" spans="1:3" x14ac:dyDescent="0.2">
      <c r="A5877" s="514" t="s">
        <v>8598</v>
      </c>
      <c r="B5877" s="517" t="s">
        <v>8590</v>
      </c>
      <c r="C5877" s="518">
        <v>0</v>
      </c>
    </row>
    <row r="5878" spans="1:3" x14ac:dyDescent="0.2">
      <c r="A5878" s="514" t="s">
        <v>8599</v>
      </c>
      <c r="B5878" s="517" t="s">
        <v>8590</v>
      </c>
      <c r="C5878" s="518">
        <v>0</v>
      </c>
    </row>
    <row r="5879" spans="1:3" x14ac:dyDescent="0.2">
      <c r="A5879" s="514" t="s">
        <v>8600</v>
      </c>
      <c r="B5879" s="517" t="s">
        <v>8590</v>
      </c>
      <c r="C5879" s="518">
        <v>0</v>
      </c>
    </row>
    <row r="5880" spans="1:3" x14ac:dyDescent="0.2">
      <c r="A5880" s="514" t="s">
        <v>8601</v>
      </c>
      <c r="B5880" s="517" t="s">
        <v>8590</v>
      </c>
      <c r="C5880" s="518">
        <v>0</v>
      </c>
    </row>
    <row r="5881" spans="1:3" x14ac:dyDescent="0.2">
      <c r="A5881" s="514" t="s">
        <v>8602</v>
      </c>
      <c r="B5881" s="517" t="s">
        <v>8590</v>
      </c>
      <c r="C5881" s="518">
        <v>0</v>
      </c>
    </row>
    <row r="5882" spans="1:3" x14ac:dyDescent="0.2">
      <c r="A5882" s="514" t="s">
        <v>8603</v>
      </c>
      <c r="B5882" s="517" t="s">
        <v>8590</v>
      </c>
      <c r="C5882" s="518">
        <v>0</v>
      </c>
    </row>
    <row r="5883" spans="1:3" x14ac:dyDescent="0.2">
      <c r="A5883" s="514" t="s">
        <v>8604</v>
      </c>
      <c r="B5883" s="517" t="s">
        <v>8590</v>
      </c>
      <c r="C5883" s="518">
        <v>0</v>
      </c>
    </row>
    <row r="5884" spans="1:3" x14ac:dyDescent="0.2">
      <c r="A5884" s="514" t="s">
        <v>8605</v>
      </c>
      <c r="B5884" s="517" t="s">
        <v>8590</v>
      </c>
      <c r="C5884" s="518">
        <v>0</v>
      </c>
    </row>
    <row r="5885" spans="1:3" x14ac:dyDescent="0.2">
      <c r="A5885" s="514" t="s">
        <v>8606</v>
      </c>
      <c r="B5885" s="517" t="s">
        <v>8590</v>
      </c>
      <c r="C5885" s="518">
        <v>0</v>
      </c>
    </row>
    <row r="5886" spans="1:3" x14ac:dyDescent="0.2">
      <c r="A5886" s="514" t="s">
        <v>8607</v>
      </c>
      <c r="B5886" s="517" t="s">
        <v>8590</v>
      </c>
      <c r="C5886" s="518">
        <v>0</v>
      </c>
    </row>
    <row r="5887" spans="1:3" x14ac:dyDescent="0.2">
      <c r="A5887" s="514" t="s">
        <v>8608</v>
      </c>
      <c r="B5887" s="517" t="s">
        <v>8590</v>
      </c>
      <c r="C5887" s="518">
        <v>0</v>
      </c>
    </row>
    <row r="5888" spans="1:3" x14ac:dyDescent="0.2">
      <c r="A5888" s="514" t="s">
        <v>8609</v>
      </c>
      <c r="B5888" s="517" t="s">
        <v>8590</v>
      </c>
      <c r="C5888" s="518">
        <v>0</v>
      </c>
    </row>
    <row r="5889" spans="1:3" x14ac:dyDescent="0.2">
      <c r="A5889" s="514" t="s">
        <v>8610</v>
      </c>
      <c r="B5889" s="517" t="s">
        <v>8590</v>
      </c>
      <c r="C5889" s="518">
        <v>0</v>
      </c>
    </row>
    <row r="5890" spans="1:3" x14ac:dyDescent="0.2">
      <c r="A5890" s="514" t="s">
        <v>8611</v>
      </c>
      <c r="B5890" s="517" t="s">
        <v>8590</v>
      </c>
      <c r="C5890" s="518">
        <v>0</v>
      </c>
    </row>
    <row r="5891" spans="1:3" x14ac:dyDescent="0.2">
      <c r="A5891" s="514" t="s">
        <v>8612</v>
      </c>
      <c r="B5891" s="517" t="s">
        <v>8590</v>
      </c>
      <c r="C5891" s="518">
        <v>0</v>
      </c>
    </row>
    <row r="5892" spans="1:3" x14ac:dyDescent="0.2">
      <c r="A5892" s="514" t="s">
        <v>8613</v>
      </c>
      <c r="B5892" s="517" t="s">
        <v>8590</v>
      </c>
      <c r="C5892" s="518">
        <v>0</v>
      </c>
    </row>
    <row r="5893" spans="1:3" x14ac:dyDescent="0.2">
      <c r="A5893" s="514" t="s">
        <v>8614</v>
      </c>
      <c r="B5893" s="517" t="s">
        <v>8590</v>
      </c>
      <c r="C5893" s="518">
        <v>0</v>
      </c>
    </row>
    <row r="5894" spans="1:3" x14ac:dyDescent="0.2">
      <c r="A5894" s="514" t="s">
        <v>8615</v>
      </c>
      <c r="B5894" s="517" t="s">
        <v>8590</v>
      </c>
      <c r="C5894" s="518">
        <v>0</v>
      </c>
    </row>
    <row r="5895" spans="1:3" x14ac:dyDescent="0.2">
      <c r="A5895" s="514" t="s">
        <v>8616</v>
      </c>
      <c r="B5895" s="517" t="s">
        <v>8590</v>
      </c>
      <c r="C5895" s="518">
        <v>0</v>
      </c>
    </row>
    <row r="5896" spans="1:3" x14ac:dyDescent="0.2">
      <c r="A5896" s="514" t="s">
        <v>8617</v>
      </c>
      <c r="B5896" s="517" t="s">
        <v>8590</v>
      </c>
      <c r="C5896" s="518">
        <v>0</v>
      </c>
    </row>
    <row r="5897" spans="1:3" x14ac:dyDescent="0.2">
      <c r="A5897" s="514" t="s">
        <v>8618</v>
      </c>
      <c r="B5897" s="517" t="s">
        <v>8388</v>
      </c>
      <c r="C5897" s="518">
        <v>0</v>
      </c>
    </row>
    <row r="5898" spans="1:3" x14ac:dyDescent="0.2">
      <c r="A5898" s="514" t="s">
        <v>8619</v>
      </c>
      <c r="B5898" s="517" t="s">
        <v>8388</v>
      </c>
      <c r="C5898" s="518">
        <v>0</v>
      </c>
    </row>
    <row r="5899" spans="1:3" x14ac:dyDescent="0.2">
      <c r="A5899" s="514" t="s">
        <v>8620</v>
      </c>
      <c r="B5899" s="517" t="s">
        <v>8621</v>
      </c>
      <c r="C5899" s="518">
        <v>0</v>
      </c>
    </row>
    <row r="5900" spans="1:3" x14ac:dyDescent="0.2">
      <c r="A5900" s="514" t="s">
        <v>8622</v>
      </c>
      <c r="B5900" s="517" t="s">
        <v>8621</v>
      </c>
      <c r="C5900" s="518">
        <v>0</v>
      </c>
    </row>
    <row r="5901" spans="1:3" x14ac:dyDescent="0.2">
      <c r="A5901" s="514" t="s">
        <v>8623</v>
      </c>
      <c r="B5901" s="517" t="s">
        <v>8621</v>
      </c>
      <c r="C5901" s="518">
        <v>0</v>
      </c>
    </row>
    <row r="5902" spans="1:3" x14ac:dyDescent="0.2">
      <c r="A5902" s="514" t="s">
        <v>8624</v>
      </c>
      <c r="B5902" s="517" t="s">
        <v>8625</v>
      </c>
      <c r="C5902" s="518">
        <v>0</v>
      </c>
    </row>
    <row r="5903" spans="1:3" x14ac:dyDescent="0.2">
      <c r="A5903" s="514" t="s">
        <v>8626</v>
      </c>
      <c r="B5903" s="517" t="s">
        <v>8625</v>
      </c>
      <c r="C5903" s="518">
        <v>0</v>
      </c>
    </row>
    <row r="5904" spans="1:3" x14ac:dyDescent="0.2">
      <c r="A5904" s="514" t="s">
        <v>8627</v>
      </c>
      <c r="B5904" s="517" t="s">
        <v>8625</v>
      </c>
      <c r="C5904" s="518">
        <v>0</v>
      </c>
    </row>
    <row r="5905" spans="1:3" x14ac:dyDescent="0.2">
      <c r="A5905" s="514" t="s">
        <v>8628</v>
      </c>
      <c r="B5905" s="517" t="s">
        <v>8625</v>
      </c>
      <c r="C5905" s="518">
        <v>0</v>
      </c>
    </row>
    <row r="5906" spans="1:3" x14ac:dyDescent="0.2">
      <c r="A5906" s="514" t="s">
        <v>8629</v>
      </c>
      <c r="B5906" s="517" t="s">
        <v>8625</v>
      </c>
      <c r="C5906" s="518">
        <v>0</v>
      </c>
    </row>
    <row r="5907" spans="1:3" x14ac:dyDescent="0.2">
      <c r="A5907" s="514" t="s">
        <v>8630</v>
      </c>
      <c r="B5907" s="517" t="s">
        <v>8625</v>
      </c>
      <c r="C5907" s="518">
        <v>0</v>
      </c>
    </row>
    <row r="5908" spans="1:3" x14ac:dyDescent="0.2">
      <c r="A5908" s="514" t="s">
        <v>8631</v>
      </c>
      <c r="B5908" s="517" t="s">
        <v>8625</v>
      </c>
      <c r="C5908" s="518">
        <v>0</v>
      </c>
    </row>
    <row r="5909" spans="1:3" x14ac:dyDescent="0.2">
      <c r="A5909" s="514" t="s">
        <v>8632</v>
      </c>
      <c r="B5909" s="517" t="s">
        <v>8625</v>
      </c>
      <c r="C5909" s="518">
        <v>0</v>
      </c>
    </row>
    <row r="5910" spans="1:3" x14ac:dyDescent="0.2">
      <c r="A5910" s="514" t="s">
        <v>8633</v>
      </c>
      <c r="B5910" s="517" t="s">
        <v>8625</v>
      </c>
      <c r="C5910" s="518">
        <v>0</v>
      </c>
    </row>
    <row r="5911" spans="1:3" x14ac:dyDescent="0.2">
      <c r="A5911" s="514" t="s">
        <v>8634</v>
      </c>
      <c r="B5911" s="517" t="s">
        <v>8625</v>
      </c>
      <c r="C5911" s="518">
        <v>0</v>
      </c>
    </row>
    <row r="5912" spans="1:3" x14ac:dyDescent="0.2">
      <c r="A5912" s="514" t="s">
        <v>8635</v>
      </c>
      <c r="B5912" s="517" t="s">
        <v>8625</v>
      </c>
      <c r="C5912" s="518">
        <v>0</v>
      </c>
    </row>
    <row r="5913" spans="1:3" x14ac:dyDescent="0.2">
      <c r="A5913" s="514" t="s">
        <v>8636</v>
      </c>
      <c r="B5913" s="517" t="s">
        <v>8637</v>
      </c>
      <c r="C5913" s="518">
        <v>0</v>
      </c>
    </row>
    <row r="5914" spans="1:3" x14ac:dyDescent="0.2">
      <c r="A5914" s="514" t="s">
        <v>8638</v>
      </c>
      <c r="B5914" s="517" t="s">
        <v>8637</v>
      </c>
      <c r="C5914" s="518">
        <v>0</v>
      </c>
    </row>
    <row r="5915" spans="1:3" x14ac:dyDescent="0.2">
      <c r="A5915" s="514" t="s">
        <v>8639</v>
      </c>
      <c r="B5915" s="517" t="s">
        <v>8637</v>
      </c>
      <c r="C5915" s="518">
        <v>0</v>
      </c>
    </row>
    <row r="5916" spans="1:3" x14ac:dyDescent="0.2">
      <c r="A5916" s="514" t="s">
        <v>8640</v>
      </c>
      <c r="B5916" s="517" t="s">
        <v>8637</v>
      </c>
      <c r="C5916" s="518">
        <v>0</v>
      </c>
    </row>
    <row r="5917" spans="1:3" x14ac:dyDescent="0.2">
      <c r="A5917" s="514" t="s">
        <v>8641</v>
      </c>
      <c r="B5917" s="517" t="s">
        <v>8637</v>
      </c>
      <c r="C5917" s="518">
        <v>0</v>
      </c>
    </row>
    <row r="5918" spans="1:3" x14ac:dyDescent="0.2">
      <c r="A5918" s="514" t="s">
        <v>8642</v>
      </c>
      <c r="B5918" s="517" t="s">
        <v>8637</v>
      </c>
      <c r="C5918" s="518">
        <v>0</v>
      </c>
    </row>
    <row r="5919" spans="1:3" x14ac:dyDescent="0.2">
      <c r="A5919" s="514" t="s">
        <v>8643</v>
      </c>
      <c r="B5919" s="517" t="s">
        <v>8637</v>
      </c>
      <c r="C5919" s="518">
        <v>0</v>
      </c>
    </row>
    <row r="5920" spans="1:3" x14ac:dyDescent="0.2">
      <c r="A5920" s="514" t="s">
        <v>8644</v>
      </c>
      <c r="B5920" s="517" t="s">
        <v>8637</v>
      </c>
      <c r="C5920" s="518">
        <v>0</v>
      </c>
    </row>
    <row r="5921" spans="1:3" x14ac:dyDescent="0.2">
      <c r="A5921" s="514" t="s">
        <v>8645</v>
      </c>
      <c r="B5921" s="517" t="s">
        <v>8637</v>
      </c>
      <c r="C5921" s="518">
        <v>0</v>
      </c>
    </row>
    <row r="5922" spans="1:3" x14ac:dyDescent="0.2">
      <c r="A5922" s="514" t="s">
        <v>8646</v>
      </c>
      <c r="B5922" s="517" t="s">
        <v>8647</v>
      </c>
      <c r="C5922" s="518">
        <v>0</v>
      </c>
    </row>
    <row r="5923" spans="1:3" x14ac:dyDescent="0.2">
      <c r="A5923" s="514" t="s">
        <v>8648</v>
      </c>
      <c r="B5923" s="517" t="s">
        <v>8649</v>
      </c>
      <c r="C5923" s="518">
        <v>0</v>
      </c>
    </row>
    <row r="5924" spans="1:3" x14ac:dyDescent="0.2">
      <c r="A5924" s="514" t="s">
        <v>8650</v>
      </c>
      <c r="B5924" s="517" t="s">
        <v>8649</v>
      </c>
      <c r="C5924" s="518">
        <v>0</v>
      </c>
    </row>
    <row r="5925" spans="1:3" x14ac:dyDescent="0.2">
      <c r="A5925" s="514" t="s">
        <v>8651</v>
      </c>
      <c r="B5925" s="517" t="s">
        <v>8649</v>
      </c>
      <c r="C5925" s="518">
        <v>0</v>
      </c>
    </row>
    <row r="5926" spans="1:3" x14ac:dyDescent="0.2">
      <c r="A5926" s="514" t="s">
        <v>8652</v>
      </c>
      <c r="B5926" s="517" t="s">
        <v>8649</v>
      </c>
      <c r="C5926" s="518">
        <v>0</v>
      </c>
    </row>
    <row r="5927" spans="1:3" x14ac:dyDescent="0.2">
      <c r="A5927" s="514" t="s">
        <v>8653</v>
      </c>
      <c r="B5927" s="517" t="s">
        <v>8067</v>
      </c>
      <c r="C5927" s="518">
        <v>0</v>
      </c>
    </row>
    <row r="5928" spans="1:3" x14ac:dyDescent="0.2">
      <c r="A5928" s="514" t="s">
        <v>8654</v>
      </c>
      <c r="B5928" s="517" t="s">
        <v>8067</v>
      </c>
      <c r="C5928" s="518">
        <v>0</v>
      </c>
    </row>
    <row r="5929" spans="1:3" x14ac:dyDescent="0.2">
      <c r="A5929" s="514" t="s">
        <v>8655</v>
      </c>
      <c r="B5929" s="517" t="s">
        <v>8621</v>
      </c>
      <c r="C5929" s="518">
        <v>0</v>
      </c>
    </row>
    <row r="5930" spans="1:3" x14ac:dyDescent="0.2">
      <c r="A5930" s="514" t="s">
        <v>8656</v>
      </c>
      <c r="B5930" s="517" t="s">
        <v>8571</v>
      </c>
      <c r="C5930" s="518">
        <v>0</v>
      </c>
    </row>
    <row r="5931" spans="1:3" x14ac:dyDescent="0.2">
      <c r="A5931" s="514" t="s">
        <v>8657</v>
      </c>
      <c r="B5931" s="517" t="s">
        <v>8571</v>
      </c>
      <c r="C5931" s="518">
        <v>0</v>
      </c>
    </row>
    <row r="5932" spans="1:3" x14ac:dyDescent="0.2">
      <c r="A5932" s="514" t="s">
        <v>8658</v>
      </c>
      <c r="B5932" s="517" t="s">
        <v>8571</v>
      </c>
      <c r="C5932" s="518">
        <v>0</v>
      </c>
    </row>
    <row r="5933" spans="1:3" x14ac:dyDescent="0.2">
      <c r="A5933" s="514" t="s">
        <v>8659</v>
      </c>
      <c r="B5933" s="517" t="s">
        <v>8571</v>
      </c>
      <c r="C5933" s="518">
        <v>0</v>
      </c>
    </row>
    <row r="5934" spans="1:3" x14ac:dyDescent="0.2">
      <c r="A5934" s="514" t="s">
        <v>8660</v>
      </c>
      <c r="B5934" s="517" t="s">
        <v>8571</v>
      </c>
      <c r="C5934" s="518">
        <v>0</v>
      </c>
    </row>
    <row r="5935" spans="1:3" x14ac:dyDescent="0.2">
      <c r="A5935" s="514" t="s">
        <v>8661</v>
      </c>
      <c r="B5935" s="517" t="s">
        <v>8571</v>
      </c>
      <c r="C5935" s="518">
        <v>0</v>
      </c>
    </row>
    <row r="5936" spans="1:3" x14ac:dyDescent="0.2">
      <c r="A5936" s="514" t="s">
        <v>8662</v>
      </c>
      <c r="B5936" s="517" t="s">
        <v>8571</v>
      </c>
      <c r="C5936" s="518">
        <v>0</v>
      </c>
    </row>
    <row r="5937" spans="1:3" x14ac:dyDescent="0.2">
      <c r="A5937" s="514" t="s">
        <v>8663</v>
      </c>
      <c r="B5937" s="517" t="s">
        <v>8571</v>
      </c>
      <c r="C5937" s="518">
        <v>0</v>
      </c>
    </row>
    <row r="5938" spans="1:3" x14ac:dyDescent="0.2">
      <c r="A5938" s="514" t="s">
        <v>8664</v>
      </c>
      <c r="B5938" s="517" t="s">
        <v>8625</v>
      </c>
      <c r="C5938" s="518">
        <v>0</v>
      </c>
    </row>
    <row r="5939" spans="1:3" x14ac:dyDescent="0.2">
      <c r="A5939" s="514" t="s">
        <v>8665</v>
      </c>
      <c r="B5939" s="517" t="s">
        <v>8392</v>
      </c>
      <c r="C5939" s="518">
        <v>0</v>
      </c>
    </row>
    <row r="5940" spans="1:3" x14ac:dyDescent="0.2">
      <c r="A5940" s="514" t="s">
        <v>8666</v>
      </c>
      <c r="B5940" s="517" t="s">
        <v>8392</v>
      </c>
      <c r="C5940" s="518">
        <v>0</v>
      </c>
    </row>
    <row r="5941" spans="1:3" x14ac:dyDescent="0.2">
      <c r="A5941" s="514" t="s">
        <v>8667</v>
      </c>
      <c r="B5941" s="517" t="s">
        <v>8392</v>
      </c>
      <c r="C5941" s="518">
        <v>0</v>
      </c>
    </row>
    <row r="5942" spans="1:3" x14ac:dyDescent="0.2">
      <c r="A5942" s="514" t="s">
        <v>8668</v>
      </c>
      <c r="B5942" s="517" t="s">
        <v>8392</v>
      </c>
      <c r="C5942" s="518">
        <v>0</v>
      </c>
    </row>
    <row r="5943" spans="1:3" x14ac:dyDescent="0.2">
      <c r="A5943" s="514" t="s">
        <v>8669</v>
      </c>
      <c r="B5943" s="517" t="s">
        <v>8392</v>
      </c>
      <c r="C5943" s="518">
        <v>0</v>
      </c>
    </row>
    <row r="5944" spans="1:3" x14ac:dyDescent="0.2">
      <c r="A5944" s="514" t="s">
        <v>8670</v>
      </c>
      <c r="B5944" s="517" t="s">
        <v>8392</v>
      </c>
      <c r="C5944" s="518">
        <v>0</v>
      </c>
    </row>
    <row r="5945" spans="1:3" x14ac:dyDescent="0.2">
      <c r="A5945" s="514" t="s">
        <v>8671</v>
      </c>
      <c r="B5945" s="517" t="s">
        <v>8392</v>
      </c>
      <c r="C5945" s="518">
        <v>0</v>
      </c>
    </row>
    <row r="5946" spans="1:3" x14ac:dyDescent="0.2">
      <c r="A5946" s="514" t="s">
        <v>8672</v>
      </c>
      <c r="B5946" s="517" t="s">
        <v>8392</v>
      </c>
      <c r="C5946" s="518">
        <v>0</v>
      </c>
    </row>
    <row r="5947" spans="1:3" x14ac:dyDescent="0.2">
      <c r="A5947" s="514" t="s">
        <v>8673</v>
      </c>
      <c r="B5947" s="517" t="s">
        <v>8392</v>
      </c>
      <c r="C5947" s="518">
        <v>0</v>
      </c>
    </row>
    <row r="5948" spans="1:3" x14ac:dyDescent="0.2">
      <c r="A5948" s="514" t="s">
        <v>8674</v>
      </c>
      <c r="B5948" s="517" t="s">
        <v>8392</v>
      </c>
      <c r="C5948" s="518">
        <v>0</v>
      </c>
    </row>
    <row r="5949" spans="1:3" x14ac:dyDescent="0.2">
      <c r="A5949" s="514" t="s">
        <v>8675</v>
      </c>
      <c r="B5949" s="517" t="s">
        <v>8392</v>
      </c>
      <c r="C5949" s="518">
        <v>0</v>
      </c>
    </row>
    <row r="5950" spans="1:3" x14ac:dyDescent="0.2">
      <c r="A5950" s="514" t="s">
        <v>8676</v>
      </c>
      <c r="B5950" s="517" t="s">
        <v>8392</v>
      </c>
      <c r="C5950" s="518">
        <v>0</v>
      </c>
    </row>
    <row r="5951" spans="1:3" x14ac:dyDescent="0.2">
      <c r="A5951" s="514" t="s">
        <v>8677</v>
      </c>
      <c r="B5951" s="517" t="s">
        <v>8392</v>
      </c>
      <c r="C5951" s="518">
        <v>0</v>
      </c>
    </row>
    <row r="5952" spans="1:3" x14ac:dyDescent="0.2">
      <c r="A5952" s="514" t="s">
        <v>8678</v>
      </c>
      <c r="B5952" s="517" t="s">
        <v>8392</v>
      </c>
      <c r="C5952" s="518">
        <v>0</v>
      </c>
    </row>
    <row r="5953" spans="1:3" x14ac:dyDescent="0.2">
      <c r="A5953" s="514" t="s">
        <v>8679</v>
      </c>
      <c r="B5953" s="517" t="s">
        <v>8621</v>
      </c>
      <c r="C5953" s="518">
        <v>0</v>
      </c>
    </row>
    <row r="5954" spans="1:3" x14ac:dyDescent="0.2">
      <c r="A5954" s="514" t="s">
        <v>8680</v>
      </c>
      <c r="B5954" s="517" t="s">
        <v>8621</v>
      </c>
      <c r="C5954" s="518">
        <v>0</v>
      </c>
    </row>
    <row r="5955" spans="1:3" x14ac:dyDescent="0.2">
      <c r="A5955" s="514" t="s">
        <v>8681</v>
      </c>
      <c r="B5955" s="517" t="s">
        <v>8621</v>
      </c>
      <c r="C5955" s="518">
        <v>0</v>
      </c>
    </row>
    <row r="5956" spans="1:3" x14ac:dyDescent="0.2">
      <c r="A5956" s="514" t="s">
        <v>8682</v>
      </c>
      <c r="B5956" s="517" t="s">
        <v>8621</v>
      </c>
      <c r="C5956" s="518">
        <v>0</v>
      </c>
    </row>
    <row r="5957" spans="1:3" x14ac:dyDescent="0.2">
      <c r="A5957" s="514" t="s">
        <v>8683</v>
      </c>
      <c r="B5957" s="517" t="s">
        <v>8621</v>
      </c>
      <c r="C5957" s="518">
        <v>0</v>
      </c>
    </row>
    <row r="5958" spans="1:3" x14ac:dyDescent="0.2">
      <c r="A5958" s="514" t="s">
        <v>8684</v>
      </c>
      <c r="B5958" s="517" t="s">
        <v>8621</v>
      </c>
      <c r="C5958" s="518">
        <v>0</v>
      </c>
    </row>
    <row r="5959" spans="1:3" x14ac:dyDescent="0.2">
      <c r="A5959" s="514" t="s">
        <v>8685</v>
      </c>
      <c r="B5959" s="517" t="s">
        <v>8621</v>
      </c>
      <c r="C5959" s="518">
        <v>0</v>
      </c>
    </row>
    <row r="5960" spans="1:3" x14ac:dyDescent="0.2">
      <c r="A5960" s="514" t="s">
        <v>8686</v>
      </c>
      <c r="B5960" s="517" t="s">
        <v>8687</v>
      </c>
      <c r="C5960" s="518">
        <v>0</v>
      </c>
    </row>
    <row r="5961" spans="1:3" x14ac:dyDescent="0.2">
      <c r="A5961" s="514" t="s">
        <v>8688</v>
      </c>
      <c r="B5961" s="517" t="s">
        <v>8392</v>
      </c>
      <c r="C5961" s="518">
        <v>0</v>
      </c>
    </row>
    <row r="5962" spans="1:3" x14ac:dyDescent="0.2">
      <c r="A5962" s="514" t="s">
        <v>8689</v>
      </c>
      <c r="B5962" s="517" t="s">
        <v>8392</v>
      </c>
      <c r="C5962" s="518">
        <v>0</v>
      </c>
    </row>
    <row r="5963" spans="1:3" x14ac:dyDescent="0.2">
      <c r="A5963" s="514" t="s">
        <v>8690</v>
      </c>
      <c r="B5963" s="517" t="s">
        <v>8392</v>
      </c>
      <c r="C5963" s="518">
        <v>0</v>
      </c>
    </row>
    <row r="5964" spans="1:3" x14ac:dyDescent="0.2">
      <c r="A5964" s="514" t="s">
        <v>8691</v>
      </c>
      <c r="B5964" s="517" t="s">
        <v>8392</v>
      </c>
      <c r="C5964" s="518">
        <v>0</v>
      </c>
    </row>
    <row r="5965" spans="1:3" x14ac:dyDescent="0.2">
      <c r="A5965" s="514" t="s">
        <v>8692</v>
      </c>
      <c r="B5965" s="517" t="s">
        <v>8392</v>
      </c>
      <c r="C5965" s="518">
        <v>0</v>
      </c>
    </row>
    <row r="5966" spans="1:3" x14ac:dyDescent="0.2">
      <c r="A5966" s="514" t="s">
        <v>8693</v>
      </c>
      <c r="B5966" s="517" t="s">
        <v>8392</v>
      </c>
      <c r="C5966" s="518">
        <v>0</v>
      </c>
    </row>
    <row r="5967" spans="1:3" x14ac:dyDescent="0.2">
      <c r="A5967" s="514" t="s">
        <v>8694</v>
      </c>
      <c r="B5967" s="517" t="s">
        <v>8392</v>
      </c>
      <c r="C5967" s="518">
        <v>0</v>
      </c>
    </row>
    <row r="5968" spans="1:3" x14ac:dyDescent="0.2">
      <c r="A5968" s="514" t="s">
        <v>8695</v>
      </c>
      <c r="B5968" s="517" t="s">
        <v>8392</v>
      </c>
      <c r="C5968" s="518">
        <v>0</v>
      </c>
    </row>
    <row r="5969" spans="1:3" x14ac:dyDescent="0.2">
      <c r="A5969" s="514" t="s">
        <v>8696</v>
      </c>
      <c r="B5969" s="517" t="s">
        <v>8392</v>
      </c>
      <c r="C5969" s="518">
        <v>0</v>
      </c>
    </row>
    <row r="5970" spans="1:3" x14ac:dyDescent="0.2">
      <c r="A5970" s="514" t="s">
        <v>8697</v>
      </c>
      <c r="B5970" s="517" t="s">
        <v>8687</v>
      </c>
      <c r="C5970" s="518">
        <v>0</v>
      </c>
    </row>
    <row r="5971" spans="1:3" x14ac:dyDescent="0.2">
      <c r="A5971" s="514" t="s">
        <v>8698</v>
      </c>
      <c r="B5971" s="517" t="s">
        <v>8687</v>
      </c>
      <c r="C5971" s="518">
        <v>0</v>
      </c>
    </row>
    <row r="5972" spans="1:3" x14ac:dyDescent="0.2">
      <c r="A5972" s="514" t="s">
        <v>8699</v>
      </c>
      <c r="B5972" s="517" t="s">
        <v>8687</v>
      </c>
      <c r="C5972" s="518">
        <v>0</v>
      </c>
    </row>
    <row r="5973" spans="1:3" x14ac:dyDescent="0.2">
      <c r="A5973" s="514" t="s">
        <v>8700</v>
      </c>
      <c r="B5973" s="517" t="s">
        <v>8687</v>
      </c>
      <c r="C5973" s="518">
        <v>0</v>
      </c>
    </row>
    <row r="5974" spans="1:3" x14ac:dyDescent="0.2">
      <c r="A5974" s="514" t="s">
        <v>8701</v>
      </c>
      <c r="B5974" s="517" t="s">
        <v>8687</v>
      </c>
      <c r="C5974" s="518">
        <v>0</v>
      </c>
    </row>
    <row r="5975" spans="1:3" x14ac:dyDescent="0.2">
      <c r="A5975" s="514" t="s">
        <v>8702</v>
      </c>
      <c r="B5975" s="517" t="s">
        <v>8392</v>
      </c>
      <c r="C5975" s="518">
        <v>0</v>
      </c>
    </row>
    <row r="5976" spans="1:3" x14ac:dyDescent="0.2">
      <c r="A5976" s="514" t="s">
        <v>8703</v>
      </c>
      <c r="B5976" s="517" t="s">
        <v>8687</v>
      </c>
      <c r="C5976" s="518">
        <v>0</v>
      </c>
    </row>
    <row r="5977" spans="1:3" x14ac:dyDescent="0.2">
      <c r="A5977" s="514" t="s">
        <v>8704</v>
      </c>
      <c r="B5977" s="517" t="s">
        <v>8687</v>
      </c>
      <c r="C5977" s="518">
        <v>0</v>
      </c>
    </row>
    <row r="5978" spans="1:3" x14ac:dyDescent="0.2">
      <c r="A5978" s="514" t="s">
        <v>8705</v>
      </c>
      <c r="B5978" s="517" t="s">
        <v>8687</v>
      </c>
      <c r="C5978" s="518">
        <v>0</v>
      </c>
    </row>
    <row r="5979" spans="1:3" x14ac:dyDescent="0.2">
      <c r="A5979" s="514" t="s">
        <v>8706</v>
      </c>
      <c r="B5979" s="517" t="s">
        <v>8687</v>
      </c>
      <c r="C5979" s="518">
        <v>0</v>
      </c>
    </row>
    <row r="5980" spans="1:3" x14ac:dyDescent="0.2">
      <c r="A5980" s="514" t="s">
        <v>8707</v>
      </c>
      <c r="B5980" s="517" t="s">
        <v>8687</v>
      </c>
      <c r="C5980" s="518">
        <v>0</v>
      </c>
    </row>
    <row r="5981" spans="1:3" x14ac:dyDescent="0.2">
      <c r="A5981" s="514" t="s">
        <v>8708</v>
      </c>
      <c r="B5981" s="517" t="s">
        <v>8687</v>
      </c>
      <c r="C5981" s="518">
        <v>0</v>
      </c>
    </row>
    <row r="5982" spans="1:3" x14ac:dyDescent="0.2">
      <c r="A5982" s="514" t="s">
        <v>8709</v>
      </c>
      <c r="B5982" s="517" t="s">
        <v>8687</v>
      </c>
      <c r="C5982" s="518">
        <v>0</v>
      </c>
    </row>
    <row r="5983" spans="1:3" x14ac:dyDescent="0.2">
      <c r="A5983" s="514" t="s">
        <v>8710</v>
      </c>
      <c r="B5983" s="517" t="s">
        <v>8687</v>
      </c>
      <c r="C5983" s="518">
        <v>0</v>
      </c>
    </row>
    <row r="5984" spans="1:3" x14ac:dyDescent="0.2">
      <c r="A5984" s="514" t="s">
        <v>8711</v>
      </c>
      <c r="B5984" s="517" t="s">
        <v>8687</v>
      </c>
      <c r="C5984" s="518">
        <v>0</v>
      </c>
    </row>
    <row r="5985" spans="1:3" x14ac:dyDescent="0.2">
      <c r="A5985" s="514" t="s">
        <v>8712</v>
      </c>
      <c r="B5985" s="517" t="s">
        <v>8392</v>
      </c>
      <c r="C5985" s="518">
        <v>0</v>
      </c>
    </row>
    <row r="5986" spans="1:3" x14ac:dyDescent="0.2">
      <c r="A5986" s="514" t="s">
        <v>8713</v>
      </c>
      <c r="B5986" s="517" t="s">
        <v>8714</v>
      </c>
      <c r="C5986" s="518">
        <v>0</v>
      </c>
    </row>
    <row r="5987" spans="1:3" x14ac:dyDescent="0.2">
      <c r="A5987" s="514" t="s">
        <v>8715</v>
      </c>
      <c r="B5987" s="517" t="s">
        <v>2183</v>
      </c>
      <c r="C5987" s="518">
        <v>0</v>
      </c>
    </row>
    <row r="5988" spans="1:3" x14ac:dyDescent="0.2">
      <c r="A5988" s="514" t="s">
        <v>8716</v>
      </c>
      <c r="B5988" s="517" t="s">
        <v>8687</v>
      </c>
      <c r="C5988" s="518">
        <v>0</v>
      </c>
    </row>
    <row r="5989" spans="1:3" x14ac:dyDescent="0.2">
      <c r="A5989" s="514" t="s">
        <v>8717</v>
      </c>
      <c r="B5989" s="517" t="s">
        <v>8687</v>
      </c>
      <c r="C5989" s="518">
        <v>0</v>
      </c>
    </row>
    <row r="5990" spans="1:3" x14ac:dyDescent="0.2">
      <c r="A5990" s="514" t="s">
        <v>8718</v>
      </c>
      <c r="B5990" s="517" t="s">
        <v>8719</v>
      </c>
      <c r="C5990" s="518">
        <v>0</v>
      </c>
    </row>
    <row r="5991" spans="1:3" x14ac:dyDescent="0.2">
      <c r="A5991" s="514" t="s">
        <v>8720</v>
      </c>
      <c r="B5991" s="517" t="s">
        <v>8721</v>
      </c>
      <c r="C5991" s="518">
        <v>0</v>
      </c>
    </row>
    <row r="5992" spans="1:3" x14ac:dyDescent="0.2">
      <c r="A5992" s="514" t="s">
        <v>8722</v>
      </c>
      <c r="B5992" s="517" t="s">
        <v>8723</v>
      </c>
      <c r="C5992" s="518">
        <v>0</v>
      </c>
    </row>
    <row r="5993" spans="1:3" x14ac:dyDescent="0.2">
      <c r="A5993" s="514" t="s">
        <v>8724</v>
      </c>
      <c r="B5993" s="517" t="s">
        <v>8723</v>
      </c>
      <c r="C5993" s="518">
        <v>0</v>
      </c>
    </row>
    <row r="5994" spans="1:3" x14ac:dyDescent="0.2">
      <c r="A5994" s="514" t="s">
        <v>8725</v>
      </c>
      <c r="B5994" s="517" t="s">
        <v>5684</v>
      </c>
      <c r="C5994" s="518">
        <v>0</v>
      </c>
    </row>
    <row r="5995" spans="1:3" x14ac:dyDescent="0.2">
      <c r="A5995" s="514" t="s">
        <v>8726</v>
      </c>
      <c r="B5995" s="517" t="s">
        <v>8687</v>
      </c>
      <c r="C5995" s="518">
        <v>0</v>
      </c>
    </row>
    <row r="5996" spans="1:3" x14ac:dyDescent="0.2">
      <c r="A5996" s="514" t="s">
        <v>8727</v>
      </c>
      <c r="B5996" s="517" t="s">
        <v>8687</v>
      </c>
      <c r="C5996" s="518">
        <v>0</v>
      </c>
    </row>
    <row r="5997" spans="1:3" x14ac:dyDescent="0.2">
      <c r="A5997" s="514" t="s">
        <v>8728</v>
      </c>
      <c r="B5997" s="517" t="s">
        <v>8687</v>
      </c>
      <c r="C5997" s="518">
        <v>0</v>
      </c>
    </row>
    <row r="5998" spans="1:3" x14ac:dyDescent="0.2">
      <c r="A5998" s="514" t="s">
        <v>8729</v>
      </c>
      <c r="B5998" s="517" t="s">
        <v>8687</v>
      </c>
      <c r="C5998" s="518">
        <v>0</v>
      </c>
    </row>
    <row r="5999" spans="1:3" x14ac:dyDescent="0.2">
      <c r="A5999" s="514" t="s">
        <v>8730</v>
      </c>
      <c r="B5999" s="517" t="s">
        <v>8392</v>
      </c>
      <c r="C5999" s="518">
        <v>0</v>
      </c>
    </row>
    <row r="6000" spans="1:3" x14ac:dyDescent="0.2">
      <c r="A6000" s="514" t="s">
        <v>8731</v>
      </c>
      <c r="B6000" s="517" t="s">
        <v>8590</v>
      </c>
      <c r="C6000" s="518">
        <v>0</v>
      </c>
    </row>
    <row r="6001" spans="1:3" x14ac:dyDescent="0.2">
      <c r="A6001" s="514" t="s">
        <v>8732</v>
      </c>
      <c r="B6001" s="517" t="s">
        <v>8392</v>
      </c>
      <c r="C6001" s="518">
        <v>0</v>
      </c>
    </row>
    <row r="6002" spans="1:3" x14ac:dyDescent="0.2">
      <c r="A6002" s="514" t="s">
        <v>8733</v>
      </c>
      <c r="B6002" s="517" t="s">
        <v>8590</v>
      </c>
      <c r="C6002" s="518">
        <v>0</v>
      </c>
    </row>
    <row r="6003" spans="1:3" x14ac:dyDescent="0.2">
      <c r="A6003" s="514" t="s">
        <v>8734</v>
      </c>
      <c r="B6003" s="517" t="s">
        <v>8590</v>
      </c>
      <c r="C6003" s="518">
        <v>0</v>
      </c>
    </row>
    <row r="6004" spans="1:3" x14ac:dyDescent="0.2">
      <c r="A6004" s="514" t="s">
        <v>8735</v>
      </c>
      <c r="B6004" s="517" t="s">
        <v>8590</v>
      </c>
      <c r="C6004" s="518">
        <v>0</v>
      </c>
    </row>
    <row r="6005" spans="1:3" x14ac:dyDescent="0.2">
      <c r="A6005" s="514" t="s">
        <v>8736</v>
      </c>
      <c r="B6005" s="517" t="s">
        <v>8590</v>
      </c>
      <c r="C6005" s="518">
        <v>0</v>
      </c>
    </row>
    <row r="6006" spans="1:3" x14ac:dyDescent="0.2">
      <c r="A6006" s="514" t="s">
        <v>8737</v>
      </c>
      <c r="B6006" s="517" t="s">
        <v>8590</v>
      </c>
      <c r="C6006" s="518">
        <v>0</v>
      </c>
    </row>
    <row r="6007" spans="1:3" x14ac:dyDescent="0.2">
      <c r="A6007" s="514" t="s">
        <v>8738</v>
      </c>
      <c r="B6007" s="517" t="s">
        <v>8590</v>
      </c>
      <c r="C6007" s="518">
        <v>0</v>
      </c>
    </row>
    <row r="6008" spans="1:3" x14ac:dyDescent="0.2">
      <c r="A6008" s="514" t="s">
        <v>8739</v>
      </c>
      <c r="B6008" s="517" t="s">
        <v>8590</v>
      </c>
      <c r="C6008" s="518">
        <v>0</v>
      </c>
    </row>
    <row r="6009" spans="1:3" x14ac:dyDescent="0.2">
      <c r="A6009" s="514" t="s">
        <v>8740</v>
      </c>
      <c r="B6009" s="517" t="s">
        <v>8687</v>
      </c>
      <c r="C6009" s="518">
        <v>0</v>
      </c>
    </row>
    <row r="6010" spans="1:3" x14ac:dyDescent="0.2">
      <c r="A6010" s="514" t="s">
        <v>8741</v>
      </c>
      <c r="B6010" s="517" t="s">
        <v>8392</v>
      </c>
      <c r="C6010" s="518">
        <v>0</v>
      </c>
    </row>
    <row r="6011" spans="1:3" x14ac:dyDescent="0.2">
      <c r="A6011" s="514" t="s">
        <v>8742</v>
      </c>
      <c r="B6011" s="517" t="s">
        <v>8687</v>
      </c>
      <c r="C6011" s="518">
        <v>0</v>
      </c>
    </row>
    <row r="6012" spans="1:3" x14ac:dyDescent="0.2">
      <c r="A6012" s="514" t="s">
        <v>8743</v>
      </c>
      <c r="B6012" s="517" t="s">
        <v>8687</v>
      </c>
      <c r="C6012" s="518">
        <v>0</v>
      </c>
    </row>
    <row r="6013" spans="1:3" x14ac:dyDescent="0.2">
      <c r="A6013" s="514" t="s">
        <v>8744</v>
      </c>
      <c r="B6013" s="517" t="s">
        <v>8687</v>
      </c>
      <c r="C6013" s="518">
        <v>0</v>
      </c>
    </row>
    <row r="6014" spans="1:3" x14ac:dyDescent="0.2">
      <c r="A6014" s="514" t="s">
        <v>8745</v>
      </c>
      <c r="B6014" s="517" t="s">
        <v>8687</v>
      </c>
      <c r="C6014" s="518">
        <v>0</v>
      </c>
    </row>
    <row r="6015" spans="1:3" x14ac:dyDescent="0.2">
      <c r="A6015" s="514" t="s">
        <v>8746</v>
      </c>
      <c r="B6015" s="517" t="s">
        <v>8687</v>
      </c>
      <c r="C6015" s="518">
        <v>0</v>
      </c>
    </row>
    <row r="6016" spans="1:3" x14ac:dyDescent="0.2">
      <c r="A6016" s="514" t="s">
        <v>8747</v>
      </c>
      <c r="B6016" s="517" t="s">
        <v>8687</v>
      </c>
      <c r="C6016" s="518">
        <v>0</v>
      </c>
    </row>
    <row r="6017" spans="1:3" x14ac:dyDescent="0.2">
      <c r="A6017" s="514" t="s">
        <v>8748</v>
      </c>
      <c r="B6017" s="517" t="s">
        <v>8687</v>
      </c>
      <c r="C6017" s="518">
        <v>0</v>
      </c>
    </row>
    <row r="6018" spans="1:3" x14ac:dyDescent="0.2">
      <c r="A6018" s="514" t="s">
        <v>8749</v>
      </c>
      <c r="B6018" s="517" t="s">
        <v>8687</v>
      </c>
      <c r="C6018" s="518">
        <v>0</v>
      </c>
    </row>
    <row r="6019" spans="1:3" x14ac:dyDescent="0.2">
      <c r="A6019" s="514" t="s">
        <v>8750</v>
      </c>
      <c r="B6019" s="517" t="s">
        <v>8687</v>
      </c>
      <c r="C6019" s="518">
        <v>0</v>
      </c>
    </row>
    <row r="6020" spans="1:3" x14ac:dyDescent="0.2">
      <c r="A6020" s="514" t="s">
        <v>8751</v>
      </c>
      <c r="B6020" s="517" t="s">
        <v>8687</v>
      </c>
      <c r="C6020" s="518">
        <v>0</v>
      </c>
    </row>
    <row r="6021" spans="1:3" x14ac:dyDescent="0.2">
      <c r="A6021" s="514" t="s">
        <v>8752</v>
      </c>
      <c r="B6021" s="517" t="s">
        <v>8687</v>
      </c>
      <c r="C6021" s="518">
        <v>0</v>
      </c>
    </row>
    <row r="6022" spans="1:3" x14ac:dyDescent="0.2">
      <c r="A6022" s="514" t="s">
        <v>8753</v>
      </c>
      <c r="B6022" s="517" t="s">
        <v>8687</v>
      </c>
      <c r="C6022" s="518">
        <v>0</v>
      </c>
    </row>
    <row r="6023" spans="1:3" x14ac:dyDescent="0.2">
      <c r="A6023" s="514" t="s">
        <v>8754</v>
      </c>
      <c r="B6023" s="517" t="s">
        <v>8687</v>
      </c>
      <c r="C6023" s="518">
        <v>0</v>
      </c>
    </row>
    <row r="6024" spans="1:3" x14ac:dyDescent="0.2">
      <c r="A6024" s="514" t="s">
        <v>8755</v>
      </c>
      <c r="B6024" s="517" t="s">
        <v>8687</v>
      </c>
      <c r="C6024" s="518">
        <v>0</v>
      </c>
    </row>
    <row r="6025" spans="1:3" x14ac:dyDescent="0.2">
      <c r="A6025" s="514" t="s">
        <v>8756</v>
      </c>
      <c r="B6025" s="517" t="s">
        <v>8687</v>
      </c>
      <c r="C6025" s="518">
        <v>0</v>
      </c>
    </row>
    <row r="6026" spans="1:3" x14ac:dyDescent="0.2">
      <c r="A6026" s="514" t="s">
        <v>8757</v>
      </c>
      <c r="B6026" s="517" t="s">
        <v>8687</v>
      </c>
      <c r="C6026" s="518">
        <v>0</v>
      </c>
    </row>
    <row r="6027" spans="1:3" x14ac:dyDescent="0.2">
      <c r="A6027" s="514" t="s">
        <v>8758</v>
      </c>
      <c r="B6027" s="517" t="s">
        <v>8687</v>
      </c>
      <c r="C6027" s="518">
        <v>0</v>
      </c>
    </row>
    <row r="6028" spans="1:3" x14ac:dyDescent="0.2">
      <c r="A6028" s="514" t="s">
        <v>8759</v>
      </c>
      <c r="B6028" s="517" t="s">
        <v>8687</v>
      </c>
      <c r="C6028" s="518">
        <v>0</v>
      </c>
    </row>
    <row r="6029" spans="1:3" x14ac:dyDescent="0.2">
      <c r="A6029" s="514" t="s">
        <v>8760</v>
      </c>
      <c r="B6029" s="517" t="s">
        <v>8687</v>
      </c>
      <c r="C6029" s="518">
        <v>0</v>
      </c>
    </row>
    <row r="6030" spans="1:3" x14ac:dyDescent="0.2">
      <c r="A6030" s="514" t="s">
        <v>8761</v>
      </c>
      <c r="B6030" s="517" t="s">
        <v>8762</v>
      </c>
      <c r="C6030" s="518">
        <v>0</v>
      </c>
    </row>
    <row r="6031" spans="1:3" x14ac:dyDescent="0.2">
      <c r="A6031" s="514" t="s">
        <v>8763</v>
      </c>
      <c r="B6031" s="517" t="s">
        <v>8764</v>
      </c>
      <c r="C6031" s="518">
        <v>0</v>
      </c>
    </row>
    <row r="6032" spans="1:3" x14ac:dyDescent="0.2">
      <c r="A6032" s="514" t="s">
        <v>8765</v>
      </c>
      <c r="B6032" s="517" t="s">
        <v>8766</v>
      </c>
      <c r="C6032" s="518">
        <v>0</v>
      </c>
    </row>
    <row r="6033" spans="1:3" x14ac:dyDescent="0.2">
      <c r="A6033" s="514" t="s">
        <v>8767</v>
      </c>
      <c r="B6033" s="517" t="s">
        <v>8768</v>
      </c>
      <c r="C6033" s="518">
        <v>0</v>
      </c>
    </row>
    <row r="6034" spans="1:3" x14ac:dyDescent="0.2">
      <c r="A6034" s="514" t="s">
        <v>8769</v>
      </c>
      <c r="B6034" s="517" t="s">
        <v>8770</v>
      </c>
      <c r="C6034" s="518">
        <v>0</v>
      </c>
    </row>
    <row r="6035" spans="1:3" x14ac:dyDescent="0.2">
      <c r="A6035" s="514" t="s">
        <v>8771</v>
      </c>
      <c r="B6035" s="517" t="s">
        <v>8772</v>
      </c>
      <c r="C6035" s="518">
        <v>0</v>
      </c>
    </row>
    <row r="6036" spans="1:3" x14ac:dyDescent="0.2">
      <c r="A6036" s="514" t="s">
        <v>8773</v>
      </c>
      <c r="B6036" s="517" t="s">
        <v>8774</v>
      </c>
      <c r="C6036" s="518">
        <v>0</v>
      </c>
    </row>
    <row r="6037" spans="1:3" x14ac:dyDescent="0.2">
      <c r="A6037" s="514" t="s">
        <v>8775</v>
      </c>
      <c r="B6037" s="517" t="s">
        <v>8776</v>
      </c>
      <c r="C6037" s="518">
        <v>0</v>
      </c>
    </row>
    <row r="6038" spans="1:3" x14ac:dyDescent="0.2">
      <c r="A6038" s="514" t="s">
        <v>8777</v>
      </c>
      <c r="B6038" s="517" t="s">
        <v>8776</v>
      </c>
      <c r="C6038" s="518">
        <v>0</v>
      </c>
    </row>
    <row r="6039" spans="1:3" x14ac:dyDescent="0.2">
      <c r="A6039" s="514" t="s">
        <v>8778</v>
      </c>
      <c r="B6039" s="517" t="s">
        <v>8776</v>
      </c>
      <c r="C6039" s="518">
        <v>0</v>
      </c>
    </row>
    <row r="6040" spans="1:3" x14ac:dyDescent="0.2">
      <c r="A6040" s="514" t="s">
        <v>8779</v>
      </c>
      <c r="B6040" s="517" t="s">
        <v>8776</v>
      </c>
      <c r="C6040" s="518">
        <v>0</v>
      </c>
    </row>
    <row r="6041" spans="1:3" x14ac:dyDescent="0.2">
      <c r="A6041" s="514" t="s">
        <v>8780</v>
      </c>
      <c r="B6041" s="517" t="s">
        <v>8781</v>
      </c>
      <c r="C6041" s="518">
        <v>0</v>
      </c>
    </row>
    <row r="6042" spans="1:3" x14ac:dyDescent="0.2">
      <c r="A6042" s="514" t="s">
        <v>8782</v>
      </c>
      <c r="B6042" s="517" t="s">
        <v>8783</v>
      </c>
      <c r="C6042" s="518">
        <v>0</v>
      </c>
    </row>
    <row r="6043" spans="1:3" x14ac:dyDescent="0.2">
      <c r="A6043" s="514" t="s">
        <v>8784</v>
      </c>
      <c r="B6043" s="517" t="s">
        <v>8783</v>
      </c>
      <c r="C6043" s="518">
        <v>0</v>
      </c>
    </row>
    <row r="6044" spans="1:3" x14ac:dyDescent="0.2">
      <c r="A6044" s="514" t="s">
        <v>8785</v>
      </c>
      <c r="B6044" s="517" t="s">
        <v>8783</v>
      </c>
      <c r="C6044" s="518">
        <v>0</v>
      </c>
    </row>
    <row r="6045" spans="1:3" x14ac:dyDescent="0.2">
      <c r="A6045" s="514" t="s">
        <v>8786</v>
      </c>
      <c r="B6045" s="517" t="s">
        <v>8770</v>
      </c>
      <c r="C6045" s="518">
        <v>0</v>
      </c>
    </row>
    <row r="6046" spans="1:3" x14ac:dyDescent="0.2">
      <c r="A6046" s="514" t="s">
        <v>8787</v>
      </c>
      <c r="B6046" s="517" t="s">
        <v>8764</v>
      </c>
      <c r="C6046" s="518">
        <v>0</v>
      </c>
    </row>
    <row r="6047" spans="1:3" x14ac:dyDescent="0.2">
      <c r="A6047" s="514" t="s">
        <v>8788</v>
      </c>
      <c r="B6047" s="517" t="s">
        <v>8789</v>
      </c>
      <c r="C6047" s="518">
        <v>0</v>
      </c>
    </row>
    <row r="6048" spans="1:3" x14ac:dyDescent="0.2">
      <c r="A6048" s="514" t="s">
        <v>8790</v>
      </c>
      <c r="B6048" s="517" t="s">
        <v>8789</v>
      </c>
      <c r="C6048" s="518">
        <v>0</v>
      </c>
    </row>
    <row r="6049" spans="1:3" x14ac:dyDescent="0.2">
      <c r="A6049" s="514" t="s">
        <v>8791</v>
      </c>
      <c r="B6049" s="517" t="s">
        <v>8789</v>
      </c>
      <c r="C6049" s="518">
        <v>0</v>
      </c>
    </row>
    <row r="6050" spans="1:3" x14ac:dyDescent="0.2">
      <c r="A6050" s="514" t="s">
        <v>8792</v>
      </c>
      <c r="B6050" s="517" t="s">
        <v>8793</v>
      </c>
      <c r="C6050" s="518">
        <v>0</v>
      </c>
    </row>
    <row r="6051" spans="1:3" x14ac:dyDescent="0.2">
      <c r="A6051" s="514" t="s">
        <v>8794</v>
      </c>
      <c r="B6051" s="517" t="s">
        <v>8793</v>
      </c>
      <c r="C6051" s="518">
        <v>0</v>
      </c>
    </row>
    <row r="6052" spans="1:3" x14ac:dyDescent="0.2">
      <c r="A6052" s="514" t="s">
        <v>8795</v>
      </c>
      <c r="B6052" s="517" t="s">
        <v>8793</v>
      </c>
      <c r="C6052" s="518">
        <v>0</v>
      </c>
    </row>
    <row r="6053" spans="1:3" x14ac:dyDescent="0.2">
      <c r="A6053" s="514" t="s">
        <v>8796</v>
      </c>
      <c r="B6053" s="517" t="s">
        <v>8772</v>
      </c>
      <c r="C6053" s="518">
        <v>0</v>
      </c>
    </row>
    <row r="6054" spans="1:3" x14ac:dyDescent="0.2">
      <c r="A6054" s="514" t="s">
        <v>8797</v>
      </c>
      <c r="B6054" s="517" t="s">
        <v>8772</v>
      </c>
      <c r="C6054" s="518">
        <v>0</v>
      </c>
    </row>
    <row r="6055" spans="1:3" x14ac:dyDescent="0.2">
      <c r="A6055" s="514" t="s">
        <v>8798</v>
      </c>
      <c r="B6055" s="517" t="s">
        <v>8772</v>
      </c>
      <c r="C6055" s="518">
        <v>0</v>
      </c>
    </row>
    <row r="6056" spans="1:3" x14ac:dyDescent="0.2">
      <c r="A6056" s="514" t="s">
        <v>8799</v>
      </c>
      <c r="B6056" s="517" t="s">
        <v>8793</v>
      </c>
      <c r="C6056" s="518">
        <v>0</v>
      </c>
    </row>
    <row r="6057" spans="1:3" x14ac:dyDescent="0.2">
      <c r="A6057" s="514" t="s">
        <v>8800</v>
      </c>
      <c r="B6057" s="517" t="s">
        <v>8793</v>
      </c>
      <c r="C6057" s="518">
        <v>0</v>
      </c>
    </row>
    <row r="6058" spans="1:3" x14ac:dyDescent="0.2">
      <c r="A6058" s="514" t="s">
        <v>8801</v>
      </c>
      <c r="B6058" s="517" t="s">
        <v>8802</v>
      </c>
      <c r="C6058" s="518">
        <v>0</v>
      </c>
    </row>
    <row r="6059" spans="1:3" x14ac:dyDescent="0.2">
      <c r="A6059" s="514" t="s">
        <v>8803</v>
      </c>
      <c r="B6059" s="517" t="s">
        <v>8774</v>
      </c>
      <c r="C6059" s="518">
        <v>0</v>
      </c>
    </row>
    <row r="6060" spans="1:3" x14ac:dyDescent="0.2">
      <c r="A6060" s="514" t="s">
        <v>8804</v>
      </c>
      <c r="B6060" s="517" t="s">
        <v>2317</v>
      </c>
      <c r="C6060" s="518">
        <v>0</v>
      </c>
    </row>
    <row r="6061" spans="1:3" x14ac:dyDescent="0.2">
      <c r="A6061" s="514" t="s">
        <v>8805</v>
      </c>
      <c r="B6061" s="517" t="s">
        <v>8783</v>
      </c>
      <c r="C6061" s="518">
        <v>0</v>
      </c>
    </row>
    <row r="6062" spans="1:3" x14ac:dyDescent="0.2">
      <c r="A6062" s="514" t="s">
        <v>8806</v>
      </c>
      <c r="B6062" s="517" t="s">
        <v>8774</v>
      </c>
      <c r="C6062" s="518">
        <v>0</v>
      </c>
    </row>
    <row r="6063" spans="1:3" x14ac:dyDescent="0.2">
      <c r="A6063" s="514" t="s">
        <v>8807</v>
      </c>
      <c r="B6063" s="517" t="s">
        <v>8808</v>
      </c>
      <c r="C6063" s="518">
        <v>0</v>
      </c>
    </row>
    <row r="6064" spans="1:3" x14ac:dyDescent="0.2">
      <c r="A6064" s="514" t="s">
        <v>8809</v>
      </c>
      <c r="B6064" s="517" t="s">
        <v>8810</v>
      </c>
      <c r="C6064" s="518">
        <v>0</v>
      </c>
    </row>
    <row r="6065" spans="1:3" x14ac:dyDescent="0.2">
      <c r="A6065" s="514" t="s">
        <v>8811</v>
      </c>
      <c r="B6065" s="517" t="s">
        <v>8793</v>
      </c>
      <c r="C6065" s="518">
        <v>0</v>
      </c>
    </row>
    <row r="6066" spans="1:3" x14ac:dyDescent="0.2">
      <c r="A6066" s="514" t="s">
        <v>8812</v>
      </c>
      <c r="B6066" s="517" t="s">
        <v>8793</v>
      </c>
      <c r="C6066" s="518">
        <v>0</v>
      </c>
    </row>
    <row r="6067" spans="1:3" x14ac:dyDescent="0.2">
      <c r="A6067" s="514" t="s">
        <v>8813</v>
      </c>
      <c r="B6067" s="517" t="s">
        <v>8793</v>
      </c>
      <c r="C6067" s="518">
        <v>0</v>
      </c>
    </row>
    <row r="6068" spans="1:3" x14ac:dyDescent="0.2">
      <c r="A6068" s="514" t="s">
        <v>8814</v>
      </c>
      <c r="B6068" s="517" t="s">
        <v>8793</v>
      </c>
      <c r="C6068" s="518">
        <v>0</v>
      </c>
    </row>
    <row r="6069" spans="1:3" x14ac:dyDescent="0.2">
      <c r="A6069" s="514" t="s">
        <v>8815</v>
      </c>
      <c r="B6069" s="517" t="s">
        <v>8816</v>
      </c>
      <c r="C6069" s="518">
        <v>0</v>
      </c>
    </row>
    <row r="6070" spans="1:3" x14ac:dyDescent="0.2">
      <c r="A6070" s="514" t="s">
        <v>8817</v>
      </c>
      <c r="B6070" s="517" t="s">
        <v>8816</v>
      </c>
      <c r="C6070" s="518">
        <v>0</v>
      </c>
    </row>
    <row r="6071" spans="1:3" x14ac:dyDescent="0.2">
      <c r="A6071" s="514" t="s">
        <v>8818</v>
      </c>
      <c r="B6071" s="517" t="s">
        <v>8816</v>
      </c>
      <c r="C6071" s="518">
        <v>0</v>
      </c>
    </row>
    <row r="6072" spans="1:3" x14ac:dyDescent="0.2">
      <c r="A6072" s="514" t="s">
        <v>8819</v>
      </c>
      <c r="B6072" s="517" t="s">
        <v>8816</v>
      </c>
      <c r="C6072" s="518">
        <v>0</v>
      </c>
    </row>
    <row r="6073" spans="1:3" x14ac:dyDescent="0.2">
      <c r="A6073" s="514" t="s">
        <v>8820</v>
      </c>
      <c r="B6073" s="517" t="s">
        <v>8821</v>
      </c>
      <c r="C6073" s="518">
        <v>0</v>
      </c>
    </row>
    <row r="6074" spans="1:3" x14ac:dyDescent="0.2">
      <c r="A6074" s="514" t="s">
        <v>8822</v>
      </c>
      <c r="B6074" s="517" t="s">
        <v>8821</v>
      </c>
      <c r="C6074" s="518">
        <v>0</v>
      </c>
    </row>
    <row r="6075" spans="1:3" x14ac:dyDescent="0.2">
      <c r="A6075" s="514" t="s">
        <v>8823</v>
      </c>
      <c r="B6075" s="517" t="s">
        <v>8824</v>
      </c>
      <c r="C6075" s="518">
        <v>0</v>
      </c>
    </row>
    <row r="6076" spans="1:3" x14ac:dyDescent="0.2">
      <c r="A6076" s="514" t="s">
        <v>8825</v>
      </c>
      <c r="B6076" s="517" t="s">
        <v>8824</v>
      </c>
      <c r="C6076" s="518">
        <v>0</v>
      </c>
    </row>
    <row r="6077" spans="1:3" x14ac:dyDescent="0.2">
      <c r="A6077" s="514" t="s">
        <v>8826</v>
      </c>
      <c r="B6077" s="517" t="s">
        <v>8824</v>
      </c>
      <c r="C6077" s="518">
        <v>0</v>
      </c>
    </row>
    <row r="6078" spans="1:3" x14ac:dyDescent="0.2">
      <c r="A6078" s="514" t="s">
        <v>8827</v>
      </c>
      <c r="B6078" s="517" t="s">
        <v>8828</v>
      </c>
      <c r="C6078" s="518">
        <v>0</v>
      </c>
    </row>
    <row r="6079" spans="1:3" x14ac:dyDescent="0.2">
      <c r="A6079" s="514" t="s">
        <v>8829</v>
      </c>
      <c r="B6079" s="517" t="s">
        <v>8830</v>
      </c>
      <c r="C6079" s="518">
        <v>0</v>
      </c>
    </row>
    <row r="6080" spans="1:3" x14ac:dyDescent="0.2">
      <c r="A6080" s="514" t="s">
        <v>8831</v>
      </c>
      <c r="B6080" s="517" t="s">
        <v>8810</v>
      </c>
      <c r="C6080" s="518">
        <v>0</v>
      </c>
    </row>
    <row r="6081" spans="1:3" x14ac:dyDescent="0.2">
      <c r="A6081" s="514" t="s">
        <v>8832</v>
      </c>
      <c r="B6081" s="517" t="s">
        <v>8770</v>
      </c>
      <c r="C6081" s="518">
        <v>0</v>
      </c>
    </row>
    <row r="6082" spans="1:3" x14ac:dyDescent="0.2">
      <c r="A6082" s="514" t="s">
        <v>8833</v>
      </c>
      <c r="B6082" s="517" t="s">
        <v>8824</v>
      </c>
      <c r="C6082" s="518">
        <v>0</v>
      </c>
    </row>
    <row r="6083" spans="1:3" x14ac:dyDescent="0.2">
      <c r="A6083" s="514" t="s">
        <v>8834</v>
      </c>
      <c r="B6083" s="517" t="s">
        <v>8835</v>
      </c>
      <c r="C6083" s="518">
        <v>0</v>
      </c>
    </row>
    <row r="6084" spans="1:3" x14ac:dyDescent="0.2">
      <c r="A6084" s="514" t="s">
        <v>8836</v>
      </c>
      <c r="B6084" s="517" t="s">
        <v>8770</v>
      </c>
      <c r="C6084" s="518">
        <v>0</v>
      </c>
    </row>
    <row r="6085" spans="1:3" x14ac:dyDescent="0.2">
      <c r="A6085" s="514" t="s">
        <v>8837</v>
      </c>
      <c r="B6085" s="517" t="s">
        <v>8835</v>
      </c>
      <c r="C6085" s="518">
        <v>0</v>
      </c>
    </row>
    <row r="6086" spans="1:3" x14ac:dyDescent="0.2">
      <c r="A6086" s="514" t="s">
        <v>8838</v>
      </c>
      <c r="B6086" s="517" t="s">
        <v>8835</v>
      </c>
      <c r="C6086" s="518">
        <v>0</v>
      </c>
    </row>
    <row r="6087" spans="1:3" x14ac:dyDescent="0.2">
      <c r="A6087" s="514" t="s">
        <v>8839</v>
      </c>
      <c r="B6087" s="517" t="s">
        <v>8835</v>
      </c>
      <c r="C6087" s="518">
        <v>0</v>
      </c>
    </row>
    <row r="6088" spans="1:3" x14ac:dyDescent="0.2">
      <c r="A6088" s="514" t="s">
        <v>8840</v>
      </c>
      <c r="B6088" s="517" t="s">
        <v>8783</v>
      </c>
      <c r="C6088" s="518">
        <v>0</v>
      </c>
    </row>
    <row r="6089" spans="1:3" x14ac:dyDescent="0.2">
      <c r="A6089" s="514" t="s">
        <v>8841</v>
      </c>
      <c r="B6089" s="517" t="s">
        <v>8793</v>
      </c>
      <c r="C6089" s="518">
        <v>0</v>
      </c>
    </row>
    <row r="6090" spans="1:3" x14ac:dyDescent="0.2">
      <c r="A6090" s="514" t="s">
        <v>8842</v>
      </c>
      <c r="B6090" s="517" t="s">
        <v>8793</v>
      </c>
      <c r="C6090" s="518">
        <v>0</v>
      </c>
    </row>
    <row r="6091" spans="1:3" x14ac:dyDescent="0.2">
      <c r="A6091" s="514" t="s">
        <v>8843</v>
      </c>
      <c r="B6091" s="517" t="s">
        <v>8793</v>
      </c>
      <c r="C6091" s="518">
        <v>0</v>
      </c>
    </row>
    <row r="6092" spans="1:3" x14ac:dyDescent="0.2">
      <c r="A6092" s="514" t="s">
        <v>8844</v>
      </c>
      <c r="B6092" s="517" t="s">
        <v>8793</v>
      </c>
      <c r="C6092" s="518">
        <v>0</v>
      </c>
    </row>
    <row r="6093" spans="1:3" x14ac:dyDescent="0.2">
      <c r="A6093" s="514" t="s">
        <v>8845</v>
      </c>
      <c r="B6093" s="517" t="s">
        <v>8810</v>
      </c>
      <c r="C6093" s="518">
        <v>0</v>
      </c>
    </row>
    <row r="6094" spans="1:3" x14ac:dyDescent="0.2">
      <c r="A6094" s="514" t="s">
        <v>8846</v>
      </c>
      <c r="B6094" s="517" t="s">
        <v>8770</v>
      </c>
      <c r="C6094" s="518">
        <v>0</v>
      </c>
    </row>
    <row r="6095" spans="1:3" x14ac:dyDescent="0.2">
      <c r="A6095" s="514" t="s">
        <v>8847</v>
      </c>
      <c r="B6095" s="517" t="s">
        <v>8770</v>
      </c>
      <c r="C6095" s="518">
        <v>0</v>
      </c>
    </row>
    <row r="6096" spans="1:3" x14ac:dyDescent="0.2">
      <c r="A6096" s="514" t="s">
        <v>8848</v>
      </c>
      <c r="B6096" s="517" t="s">
        <v>6042</v>
      </c>
      <c r="C6096" s="518">
        <v>0</v>
      </c>
    </row>
    <row r="6097" spans="1:3" x14ac:dyDescent="0.2">
      <c r="A6097" s="514" t="s">
        <v>8849</v>
      </c>
      <c r="B6097" s="517" t="s">
        <v>8850</v>
      </c>
      <c r="C6097" s="518">
        <v>0</v>
      </c>
    </row>
    <row r="6098" spans="1:3" x14ac:dyDescent="0.2">
      <c r="A6098" s="514" t="s">
        <v>8851</v>
      </c>
      <c r="B6098" s="517" t="s">
        <v>8850</v>
      </c>
      <c r="C6098" s="518">
        <v>0</v>
      </c>
    </row>
    <row r="6099" spans="1:3" x14ac:dyDescent="0.2">
      <c r="A6099" s="514" t="s">
        <v>8852</v>
      </c>
      <c r="B6099" s="517" t="s">
        <v>8850</v>
      </c>
      <c r="C6099" s="518">
        <v>0</v>
      </c>
    </row>
    <row r="6100" spans="1:3" x14ac:dyDescent="0.2">
      <c r="A6100" s="514" t="s">
        <v>8853</v>
      </c>
      <c r="B6100" s="517" t="s">
        <v>8850</v>
      </c>
      <c r="C6100" s="518">
        <v>0</v>
      </c>
    </row>
    <row r="6101" spans="1:3" x14ac:dyDescent="0.2">
      <c r="A6101" s="514" t="s">
        <v>8854</v>
      </c>
      <c r="B6101" s="517" t="s">
        <v>8850</v>
      </c>
      <c r="C6101" s="518">
        <v>0</v>
      </c>
    </row>
    <row r="6102" spans="1:3" x14ac:dyDescent="0.2">
      <c r="A6102" s="514" t="s">
        <v>8855</v>
      </c>
      <c r="B6102" s="517" t="s">
        <v>8850</v>
      </c>
      <c r="C6102" s="518">
        <v>0</v>
      </c>
    </row>
    <row r="6103" spans="1:3" x14ac:dyDescent="0.2">
      <c r="A6103" s="514" t="s">
        <v>8856</v>
      </c>
      <c r="B6103" s="517" t="s">
        <v>8850</v>
      </c>
      <c r="C6103" s="518">
        <v>0</v>
      </c>
    </row>
    <row r="6104" spans="1:3" x14ac:dyDescent="0.2">
      <c r="A6104" s="514" t="s">
        <v>8857</v>
      </c>
      <c r="B6104" s="517" t="s">
        <v>8850</v>
      </c>
      <c r="C6104" s="518">
        <v>0</v>
      </c>
    </row>
    <row r="6105" spans="1:3" x14ac:dyDescent="0.2">
      <c r="A6105" s="514" t="s">
        <v>8858</v>
      </c>
      <c r="B6105" s="517" t="s">
        <v>8850</v>
      </c>
      <c r="C6105" s="518">
        <v>0</v>
      </c>
    </row>
    <row r="6106" spans="1:3" x14ac:dyDescent="0.2">
      <c r="A6106" s="514" t="s">
        <v>8859</v>
      </c>
      <c r="B6106" s="517" t="s">
        <v>8850</v>
      </c>
      <c r="C6106" s="518">
        <v>0</v>
      </c>
    </row>
    <row r="6107" spans="1:3" x14ac:dyDescent="0.2">
      <c r="A6107" s="514" t="s">
        <v>8860</v>
      </c>
      <c r="B6107" s="517" t="s">
        <v>8861</v>
      </c>
      <c r="C6107" s="518">
        <v>0</v>
      </c>
    </row>
    <row r="6108" spans="1:3" x14ac:dyDescent="0.2">
      <c r="A6108" s="514" t="s">
        <v>8862</v>
      </c>
      <c r="B6108" s="517" t="s">
        <v>8802</v>
      </c>
      <c r="C6108" s="518">
        <v>0</v>
      </c>
    </row>
    <row r="6109" spans="1:3" x14ac:dyDescent="0.2">
      <c r="A6109" s="514" t="s">
        <v>8863</v>
      </c>
      <c r="B6109" s="517" t="s">
        <v>8770</v>
      </c>
      <c r="C6109" s="518">
        <v>0</v>
      </c>
    </row>
    <row r="6110" spans="1:3" x14ac:dyDescent="0.2">
      <c r="A6110" s="514" t="s">
        <v>8864</v>
      </c>
      <c r="B6110" s="517" t="s">
        <v>8828</v>
      </c>
      <c r="C6110" s="518">
        <v>0</v>
      </c>
    </row>
    <row r="6111" spans="1:3" x14ac:dyDescent="0.2">
      <c r="A6111" s="514" t="s">
        <v>8865</v>
      </c>
      <c r="B6111" s="517" t="s">
        <v>8861</v>
      </c>
      <c r="C6111" s="518">
        <v>0</v>
      </c>
    </row>
    <row r="6112" spans="1:3" x14ac:dyDescent="0.2">
      <c r="A6112" s="514" t="s">
        <v>8866</v>
      </c>
      <c r="B6112" s="517" t="s">
        <v>7783</v>
      </c>
      <c r="C6112" s="518">
        <v>0</v>
      </c>
    </row>
    <row r="6113" spans="1:3" x14ac:dyDescent="0.2">
      <c r="A6113" s="514" t="s">
        <v>8867</v>
      </c>
      <c r="B6113" s="517" t="s">
        <v>2319</v>
      </c>
      <c r="C6113" s="518">
        <v>0</v>
      </c>
    </row>
    <row r="6114" spans="1:3" x14ac:dyDescent="0.2">
      <c r="A6114" s="514" t="s">
        <v>8868</v>
      </c>
      <c r="B6114" s="517" t="s">
        <v>8861</v>
      </c>
      <c r="C6114" s="518">
        <v>0</v>
      </c>
    </row>
    <row r="6115" spans="1:3" x14ac:dyDescent="0.2">
      <c r="A6115" s="514" t="s">
        <v>8869</v>
      </c>
      <c r="B6115" s="517" t="s">
        <v>8870</v>
      </c>
      <c r="C6115" s="518">
        <v>0</v>
      </c>
    </row>
    <row r="6116" spans="1:3" x14ac:dyDescent="0.2">
      <c r="A6116" s="514" t="s">
        <v>8871</v>
      </c>
      <c r="B6116" s="517" t="s">
        <v>8861</v>
      </c>
      <c r="C6116" s="518">
        <v>0</v>
      </c>
    </row>
    <row r="6117" spans="1:3" x14ac:dyDescent="0.2">
      <c r="A6117" s="514" t="s">
        <v>8872</v>
      </c>
      <c r="B6117" s="517" t="s">
        <v>8861</v>
      </c>
      <c r="C6117" s="518">
        <v>0</v>
      </c>
    </row>
    <row r="6118" spans="1:3" x14ac:dyDescent="0.2">
      <c r="A6118" s="514" t="s">
        <v>8873</v>
      </c>
      <c r="B6118" s="517" t="s">
        <v>8861</v>
      </c>
      <c r="C6118" s="518">
        <v>0</v>
      </c>
    </row>
    <row r="6119" spans="1:3" x14ac:dyDescent="0.2">
      <c r="A6119" s="514" t="s">
        <v>8874</v>
      </c>
      <c r="B6119" s="517" t="s">
        <v>8861</v>
      </c>
      <c r="C6119" s="518">
        <v>0</v>
      </c>
    </row>
    <row r="6120" spans="1:3" x14ac:dyDescent="0.2">
      <c r="A6120" s="514" t="s">
        <v>8875</v>
      </c>
      <c r="B6120" s="517" t="s">
        <v>8876</v>
      </c>
      <c r="C6120" s="518">
        <v>0</v>
      </c>
    </row>
    <row r="6121" spans="1:3" x14ac:dyDescent="0.2">
      <c r="A6121" s="514" t="s">
        <v>8877</v>
      </c>
      <c r="B6121" s="517" t="s">
        <v>8878</v>
      </c>
      <c r="C6121" s="518">
        <v>0</v>
      </c>
    </row>
    <row r="6122" spans="1:3" x14ac:dyDescent="0.2">
      <c r="A6122" s="514" t="s">
        <v>8879</v>
      </c>
      <c r="B6122" s="517" t="s">
        <v>8878</v>
      </c>
      <c r="C6122" s="518">
        <v>0</v>
      </c>
    </row>
    <row r="6123" spans="1:3" x14ac:dyDescent="0.2">
      <c r="A6123" s="514" t="s">
        <v>8880</v>
      </c>
      <c r="B6123" s="517" t="s">
        <v>2317</v>
      </c>
      <c r="C6123" s="518">
        <v>0</v>
      </c>
    </row>
    <row r="6124" spans="1:3" x14ac:dyDescent="0.2">
      <c r="A6124" s="514" t="s">
        <v>8881</v>
      </c>
      <c r="B6124" s="517" t="s">
        <v>7783</v>
      </c>
      <c r="C6124" s="518">
        <v>0</v>
      </c>
    </row>
    <row r="6125" spans="1:3" x14ac:dyDescent="0.2">
      <c r="A6125" s="514" t="s">
        <v>8882</v>
      </c>
      <c r="B6125" s="517" t="s">
        <v>7783</v>
      </c>
      <c r="C6125" s="518">
        <v>0</v>
      </c>
    </row>
    <row r="6126" spans="1:3" x14ac:dyDescent="0.2">
      <c r="A6126" s="514" t="s">
        <v>8883</v>
      </c>
      <c r="B6126" s="517" t="s">
        <v>7783</v>
      </c>
      <c r="C6126" s="518">
        <v>0</v>
      </c>
    </row>
    <row r="6127" spans="1:3" x14ac:dyDescent="0.2">
      <c r="A6127" s="514" t="s">
        <v>8884</v>
      </c>
      <c r="B6127" s="517" t="s">
        <v>7783</v>
      </c>
      <c r="C6127" s="518">
        <v>0</v>
      </c>
    </row>
    <row r="6128" spans="1:3" x14ac:dyDescent="0.2">
      <c r="A6128" s="514" t="s">
        <v>8885</v>
      </c>
      <c r="B6128" s="517" t="s">
        <v>7783</v>
      </c>
      <c r="C6128" s="518">
        <v>0</v>
      </c>
    </row>
    <row r="6129" spans="1:3" x14ac:dyDescent="0.2">
      <c r="A6129" s="514" t="s">
        <v>8886</v>
      </c>
      <c r="B6129" s="517" t="s">
        <v>7783</v>
      </c>
      <c r="C6129" s="518">
        <v>0</v>
      </c>
    </row>
    <row r="6130" spans="1:3" x14ac:dyDescent="0.2">
      <c r="A6130" s="514" t="s">
        <v>8887</v>
      </c>
      <c r="B6130" s="517" t="s">
        <v>7783</v>
      </c>
      <c r="C6130" s="518">
        <v>0</v>
      </c>
    </row>
    <row r="6131" spans="1:3" x14ac:dyDescent="0.2">
      <c r="A6131" s="514" t="s">
        <v>8888</v>
      </c>
      <c r="B6131" s="517" t="s">
        <v>7783</v>
      </c>
      <c r="C6131" s="518">
        <v>0</v>
      </c>
    </row>
    <row r="6132" spans="1:3" x14ac:dyDescent="0.2">
      <c r="A6132" s="514" t="s">
        <v>8889</v>
      </c>
      <c r="B6132" s="517" t="s">
        <v>7783</v>
      </c>
      <c r="C6132" s="518">
        <v>0</v>
      </c>
    </row>
    <row r="6133" spans="1:3" x14ac:dyDescent="0.2">
      <c r="A6133" s="514" t="s">
        <v>8890</v>
      </c>
      <c r="B6133" s="517" t="s">
        <v>7783</v>
      </c>
      <c r="C6133" s="518">
        <v>0</v>
      </c>
    </row>
    <row r="6134" spans="1:3" x14ac:dyDescent="0.2">
      <c r="A6134" s="514" t="s">
        <v>8891</v>
      </c>
      <c r="B6134" s="517" t="s">
        <v>7783</v>
      </c>
      <c r="C6134" s="518">
        <v>0</v>
      </c>
    </row>
    <row r="6135" spans="1:3" x14ac:dyDescent="0.2">
      <c r="A6135" s="514" t="s">
        <v>8892</v>
      </c>
      <c r="B6135" s="517" t="s">
        <v>7783</v>
      </c>
      <c r="C6135" s="518">
        <v>0</v>
      </c>
    </row>
    <row r="6136" spans="1:3" x14ac:dyDescent="0.2">
      <c r="A6136" s="514" t="s">
        <v>8893</v>
      </c>
      <c r="B6136" s="517" t="s">
        <v>7783</v>
      </c>
      <c r="C6136" s="518">
        <v>0</v>
      </c>
    </row>
    <row r="6137" spans="1:3" x14ac:dyDescent="0.2">
      <c r="A6137" s="514" t="s">
        <v>8894</v>
      </c>
      <c r="B6137" s="517" t="s">
        <v>7783</v>
      </c>
      <c r="C6137" s="518">
        <v>0</v>
      </c>
    </row>
    <row r="6138" spans="1:3" x14ac:dyDescent="0.2">
      <c r="A6138" s="514" t="s">
        <v>8895</v>
      </c>
      <c r="B6138" s="517" t="s">
        <v>7783</v>
      </c>
      <c r="C6138" s="518">
        <v>0</v>
      </c>
    </row>
    <row r="6139" spans="1:3" x14ac:dyDescent="0.2">
      <c r="A6139" s="514" t="s">
        <v>8896</v>
      </c>
      <c r="B6139" s="517" t="s">
        <v>7783</v>
      </c>
      <c r="C6139" s="518">
        <v>0</v>
      </c>
    </row>
    <row r="6140" spans="1:3" x14ac:dyDescent="0.2">
      <c r="A6140" s="514" t="s">
        <v>8897</v>
      </c>
      <c r="B6140" s="517" t="s">
        <v>7783</v>
      </c>
      <c r="C6140" s="518">
        <v>0</v>
      </c>
    </row>
    <row r="6141" spans="1:3" x14ac:dyDescent="0.2">
      <c r="A6141" s="514" t="s">
        <v>8898</v>
      </c>
      <c r="B6141" s="517" t="s">
        <v>7783</v>
      </c>
      <c r="C6141" s="518">
        <v>0</v>
      </c>
    </row>
    <row r="6142" spans="1:3" x14ac:dyDescent="0.2">
      <c r="A6142" s="514" t="s">
        <v>8899</v>
      </c>
      <c r="B6142" s="517" t="s">
        <v>7783</v>
      </c>
      <c r="C6142" s="518">
        <v>0</v>
      </c>
    </row>
    <row r="6143" spans="1:3" x14ac:dyDescent="0.2">
      <c r="A6143" s="514" t="s">
        <v>8900</v>
      </c>
      <c r="B6143" s="517" t="s">
        <v>7783</v>
      </c>
      <c r="C6143" s="518">
        <v>0</v>
      </c>
    </row>
    <row r="6144" spans="1:3" x14ac:dyDescent="0.2">
      <c r="A6144" s="514" t="s">
        <v>8901</v>
      </c>
      <c r="B6144" s="517" t="s">
        <v>7783</v>
      </c>
      <c r="C6144" s="518">
        <v>0</v>
      </c>
    </row>
    <row r="6145" spans="1:3" x14ac:dyDescent="0.2">
      <c r="A6145" s="514" t="s">
        <v>8902</v>
      </c>
      <c r="B6145" s="517" t="s">
        <v>7783</v>
      </c>
      <c r="C6145" s="518">
        <v>0</v>
      </c>
    </row>
    <row r="6146" spans="1:3" x14ac:dyDescent="0.2">
      <c r="A6146" s="514" t="s">
        <v>8903</v>
      </c>
      <c r="B6146" s="517" t="s">
        <v>7783</v>
      </c>
      <c r="C6146" s="518">
        <v>0</v>
      </c>
    </row>
    <row r="6147" spans="1:3" x14ac:dyDescent="0.2">
      <c r="A6147" s="514" t="s">
        <v>8904</v>
      </c>
      <c r="B6147" s="517" t="s">
        <v>7783</v>
      </c>
      <c r="C6147" s="518">
        <v>0</v>
      </c>
    </row>
    <row r="6148" spans="1:3" x14ac:dyDescent="0.2">
      <c r="A6148" s="514" t="s">
        <v>8905</v>
      </c>
      <c r="B6148" s="517" t="s">
        <v>8878</v>
      </c>
      <c r="C6148" s="518">
        <v>0</v>
      </c>
    </row>
    <row r="6149" spans="1:3" x14ac:dyDescent="0.2">
      <c r="A6149" s="514" t="s">
        <v>8906</v>
      </c>
      <c r="B6149" s="517" t="s">
        <v>8878</v>
      </c>
      <c r="C6149" s="518">
        <v>0</v>
      </c>
    </row>
    <row r="6150" spans="1:3" x14ac:dyDescent="0.2">
      <c r="A6150" s="514" t="s">
        <v>8907</v>
      </c>
      <c r="B6150" s="517" t="s">
        <v>8878</v>
      </c>
      <c r="C6150" s="518">
        <v>0</v>
      </c>
    </row>
    <row r="6151" spans="1:3" x14ac:dyDescent="0.2">
      <c r="A6151" s="514" t="s">
        <v>8908</v>
      </c>
      <c r="B6151" s="517" t="s">
        <v>8878</v>
      </c>
      <c r="C6151" s="518">
        <v>0</v>
      </c>
    </row>
    <row r="6152" spans="1:3" x14ac:dyDescent="0.2">
      <c r="A6152" s="514" t="s">
        <v>8909</v>
      </c>
      <c r="B6152" s="517" t="s">
        <v>8878</v>
      </c>
      <c r="C6152" s="518">
        <v>0</v>
      </c>
    </row>
    <row r="6153" spans="1:3" x14ac:dyDescent="0.2">
      <c r="A6153" s="514" t="s">
        <v>8910</v>
      </c>
      <c r="B6153" s="517" t="s">
        <v>8878</v>
      </c>
      <c r="C6153" s="518">
        <v>0</v>
      </c>
    </row>
    <row r="6154" spans="1:3" x14ac:dyDescent="0.2">
      <c r="A6154" s="514" t="s">
        <v>8911</v>
      </c>
      <c r="B6154" s="517" t="s">
        <v>8878</v>
      </c>
      <c r="C6154" s="518">
        <v>0</v>
      </c>
    </row>
    <row r="6155" spans="1:3" x14ac:dyDescent="0.2">
      <c r="A6155" s="514" t="s">
        <v>8912</v>
      </c>
      <c r="B6155" s="517" t="s">
        <v>8878</v>
      </c>
      <c r="C6155" s="518">
        <v>0</v>
      </c>
    </row>
    <row r="6156" spans="1:3" x14ac:dyDescent="0.2">
      <c r="A6156" s="514" t="s">
        <v>8913</v>
      </c>
      <c r="B6156" s="517" t="s">
        <v>8878</v>
      </c>
      <c r="C6156" s="518">
        <v>0</v>
      </c>
    </row>
    <row r="6157" spans="1:3" x14ac:dyDescent="0.2">
      <c r="A6157" s="514" t="s">
        <v>8914</v>
      </c>
      <c r="B6157" s="517" t="s">
        <v>8878</v>
      </c>
      <c r="C6157" s="518">
        <v>0</v>
      </c>
    </row>
    <row r="6158" spans="1:3" x14ac:dyDescent="0.2">
      <c r="A6158" s="514" t="s">
        <v>8915</v>
      </c>
      <c r="B6158" s="517" t="s">
        <v>8878</v>
      </c>
      <c r="C6158" s="518">
        <v>0</v>
      </c>
    </row>
    <row r="6159" spans="1:3" x14ac:dyDescent="0.2">
      <c r="A6159" s="514" t="s">
        <v>8916</v>
      </c>
      <c r="B6159" s="517" t="s">
        <v>8878</v>
      </c>
      <c r="C6159" s="518">
        <v>0</v>
      </c>
    </row>
    <row r="6160" spans="1:3" x14ac:dyDescent="0.2">
      <c r="A6160" s="514" t="s">
        <v>8917</v>
      </c>
      <c r="B6160" s="517" t="s">
        <v>8878</v>
      </c>
      <c r="C6160" s="518">
        <v>0</v>
      </c>
    </row>
    <row r="6161" spans="1:3" x14ac:dyDescent="0.2">
      <c r="A6161" s="514" t="s">
        <v>8918</v>
      </c>
      <c r="B6161" s="517" t="s">
        <v>8878</v>
      </c>
      <c r="C6161" s="518">
        <v>0</v>
      </c>
    </row>
    <row r="6162" spans="1:3" x14ac:dyDescent="0.2">
      <c r="A6162" s="514" t="s">
        <v>8919</v>
      </c>
      <c r="B6162" s="517" t="s">
        <v>8920</v>
      </c>
      <c r="C6162" s="518">
        <v>0</v>
      </c>
    </row>
    <row r="6163" spans="1:3" x14ac:dyDescent="0.2">
      <c r="A6163" s="514" t="s">
        <v>8921</v>
      </c>
      <c r="B6163" s="517" t="s">
        <v>8920</v>
      </c>
      <c r="C6163" s="518">
        <v>0</v>
      </c>
    </row>
    <row r="6164" spans="1:3" x14ac:dyDescent="0.2">
      <c r="A6164" s="514" t="s">
        <v>8922</v>
      </c>
      <c r="B6164" s="517" t="s">
        <v>8920</v>
      </c>
      <c r="C6164" s="518">
        <v>0</v>
      </c>
    </row>
    <row r="6165" spans="1:3" x14ac:dyDescent="0.2">
      <c r="A6165" s="514" t="s">
        <v>8923</v>
      </c>
      <c r="B6165" s="517" t="s">
        <v>8920</v>
      </c>
      <c r="C6165" s="518">
        <v>0</v>
      </c>
    </row>
    <row r="6166" spans="1:3" x14ac:dyDescent="0.2">
      <c r="A6166" s="514" t="s">
        <v>8924</v>
      </c>
      <c r="B6166" s="517" t="s">
        <v>8925</v>
      </c>
      <c r="C6166" s="518">
        <v>0</v>
      </c>
    </row>
    <row r="6167" spans="1:3" x14ac:dyDescent="0.2">
      <c r="A6167" s="514" t="s">
        <v>8926</v>
      </c>
      <c r="B6167" s="517" t="s">
        <v>8925</v>
      </c>
      <c r="C6167" s="518">
        <v>0</v>
      </c>
    </row>
    <row r="6168" spans="1:3" x14ac:dyDescent="0.2">
      <c r="A6168" s="514" t="s">
        <v>8927</v>
      </c>
      <c r="B6168" s="517" t="s">
        <v>8928</v>
      </c>
      <c r="C6168" s="518">
        <v>0</v>
      </c>
    </row>
    <row r="6169" spans="1:3" x14ac:dyDescent="0.2">
      <c r="A6169" s="514" t="s">
        <v>8929</v>
      </c>
      <c r="B6169" s="517" t="s">
        <v>8930</v>
      </c>
      <c r="C6169" s="518">
        <v>0</v>
      </c>
    </row>
    <row r="6170" spans="1:3" x14ac:dyDescent="0.2">
      <c r="A6170" s="514" t="s">
        <v>8931</v>
      </c>
      <c r="B6170" s="517" t="s">
        <v>8930</v>
      </c>
      <c r="C6170" s="518">
        <v>0</v>
      </c>
    </row>
    <row r="6171" spans="1:3" x14ac:dyDescent="0.2">
      <c r="A6171" s="514" t="s">
        <v>8932</v>
      </c>
      <c r="B6171" s="517" t="s">
        <v>8774</v>
      </c>
      <c r="C6171" s="518">
        <v>0</v>
      </c>
    </row>
    <row r="6172" spans="1:3" x14ac:dyDescent="0.2">
      <c r="A6172" s="514" t="s">
        <v>8933</v>
      </c>
      <c r="B6172" s="517" t="s">
        <v>8925</v>
      </c>
      <c r="C6172" s="518">
        <v>0</v>
      </c>
    </row>
    <row r="6173" spans="1:3" x14ac:dyDescent="0.2">
      <c r="A6173" s="514" t="s">
        <v>8934</v>
      </c>
      <c r="B6173" s="517" t="s">
        <v>8925</v>
      </c>
      <c r="C6173" s="518">
        <v>0</v>
      </c>
    </row>
    <row r="6174" spans="1:3" x14ac:dyDescent="0.2">
      <c r="A6174" s="514" t="s">
        <v>8935</v>
      </c>
      <c r="B6174" s="517" t="s">
        <v>8936</v>
      </c>
      <c r="C6174" s="518">
        <v>0</v>
      </c>
    </row>
    <row r="6175" spans="1:3" x14ac:dyDescent="0.2">
      <c r="A6175" s="514" t="s">
        <v>8937</v>
      </c>
      <c r="B6175" s="517" t="s">
        <v>8925</v>
      </c>
      <c r="C6175" s="518">
        <v>0</v>
      </c>
    </row>
    <row r="6176" spans="1:3" x14ac:dyDescent="0.2">
      <c r="A6176" s="514" t="s">
        <v>8938</v>
      </c>
      <c r="B6176" s="517" t="s">
        <v>8939</v>
      </c>
      <c r="C6176" s="518">
        <v>0</v>
      </c>
    </row>
    <row r="6177" spans="1:3" x14ac:dyDescent="0.2">
      <c r="A6177" s="514" t="s">
        <v>8940</v>
      </c>
      <c r="B6177" s="517" t="s">
        <v>8939</v>
      </c>
      <c r="C6177" s="518">
        <v>0</v>
      </c>
    </row>
    <row r="6178" spans="1:3" x14ac:dyDescent="0.2">
      <c r="A6178" s="514" t="s">
        <v>8941</v>
      </c>
      <c r="B6178" s="517" t="s">
        <v>8939</v>
      </c>
      <c r="C6178" s="518">
        <v>0</v>
      </c>
    </row>
    <row r="6179" spans="1:3" x14ac:dyDescent="0.2">
      <c r="A6179" s="514" t="s">
        <v>8942</v>
      </c>
      <c r="B6179" s="517" t="s">
        <v>8939</v>
      </c>
      <c r="C6179" s="518">
        <v>0</v>
      </c>
    </row>
    <row r="6180" spans="1:3" x14ac:dyDescent="0.2">
      <c r="A6180" s="514" t="s">
        <v>8943</v>
      </c>
      <c r="B6180" s="517" t="s">
        <v>8925</v>
      </c>
      <c r="C6180" s="518">
        <v>0</v>
      </c>
    </row>
    <row r="6181" spans="1:3" x14ac:dyDescent="0.2">
      <c r="A6181" s="514" t="s">
        <v>8944</v>
      </c>
      <c r="B6181" s="517" t="s">
        <v>8861</v>
      </c>
      <c r="C6181" s="518">
        <v>0</v>
      </c>
    </row>
    <row r="6182" spans="1:3" x14ac:dyDescent="0.2">
      <c r="A6182" s="514" t="s">
        <v>8945</v>
      </c>
      <c r="B6182" s="517" t="s">
        <v>8946</v>
      </c>
      <c r="C6182" s="518">
        <v>0</v>
      </c>
    </row>
    <row r="6183" spans="1:3" x14ac:dyDescent="0.2">
      <c r="A6183" s="514" t="s">
        <v>8947</v>
      </c>
      <c r="B6183" s="517" t="s">
        <v>8948</v>
      </c>
      <c r="C6183" s="518">
        <v>0</v>
      </c>
    </row>
    <row r="6184" spans="1:3" x14ac:dyDescent="0.2">
      <c r="A6184" s="514" t="s">
        <v>8949</v>
      </c>
      <c r="B6184" s="517" t="s">
        <v>8950</v>
      </c>
      <c r="C6184" s="518">
        <v>0</v>
      </c>
    </row>
    <row r="6185" spans="1:3" x14ac:dyDescent="0.2">
      <c r="A6185" s="514" t="s">
        <v>8951</v>
      </c>
      <c r="B6185" s="517" t="s">
        <v>8952</v>
      </c>
      <c r="C6185" s="518">
        <v>0</v>
      </c>
    </row>
    <row r="6186" spans="1:3" x14ac:dyDescent="0.2">
      <c r="A6186" s="514" t="s">
        <v>8953</v>
      </c>
      <c r="B6186" s="517" t="s">
        <v>8861</v>
      </c>
      <c r="C6186" s="518">
        <v>0</v>
      </c>
    </row>
    <row r="6187" spans="1:3" x14ac:dyDescent="0.2">
      <c r="A6187" s="514" t="s">
        <v>8954</v>
      </c>
      <c r="B6187" s="517" t="s">
        <v>8774</v>
      </c>
      <c r="C6187" s="518">
        <v>0</v>
      </c>
    </row>
    <row r="6188" spans="1:3" x14ac:dyDescent="0.2">
      <c r="A6188" s="514" t="s">
        <v>8955</v>
      </c>
      <c r="B6188" s="517" t="s">
        <v>8764</v>
      </c>
      <c r="C6188" s="518">
        <v>0</v>
      </c>
    </row>
    <row r="6189" spans="1:3" x14ac:dyDescent="0.2">
      <c r="A6189" s="514" t="s">
        <v>8956</v>
      </c>
      <c r="B6189" s="517" t="s">
        <v>8764</v>
      </c>
      <c r="C6189" s="518">
        <v>0</v>
      </c>
    </row>
    <row r="6190" spans="1:3" x14ac:dyDescent="0.2">
      <c r="A6190" s="514" t="s">
        <v>8957</v>
      </c>
      <c r="B6190" s="517" t="s">
        <v>8764</v>
      </c>
      <c r="C6190" s="518">
        <v>0</v>
      </c>
    </row>
    <row r="6191" spans="1:3" x14ac:dyDescent="0.2">
      <c r="A6191" s="514" t="s">
        <v>8958</v>
      </c>
      <c r="B6191" s="517" t="s">
        <v>8764</v>
      </c>
      <c r="C6191" s="518">
        <v>0</v>
      </c>
    </row>
    <row r="6192" spans="1:3" x14ac:dyDescent="0.2">
      <c r="A6192" s="514" t="s">
        <v>8959</v>
      </c>
      <c r="B6192" s="517" t="s">
        <v>8764</v>
      </c>
      <c r="C6192" s="518">
        <v>0</v>
      </c>
    </row>
    <row r="6193" spans="1:3" x14ac:dyDescent="0.2">
      <c r="A6193" s="514" t="s">
        <v>8960</v>
      </c>
      <c r="B6193" s="517" t="s">
        <v>8774</v>
      </c>
      <c r="C6193" s="518">
        <v>0</v>
      </c>
    </row>
    <row r="6194" spans="1:3" x14ac:dyDescent="0.2">
      <c r="A6194" s="514" t="s">
        <v>8961</v>
      </c>
      <c r="B6194" s="517" t="s">
        <v>8774</v>
      </c>
      <c r="C6194" s="518">
        <v>0</v>
      </c>
    </row>
    <row r="6195" spans="1:3" x14ac:dyDescent="0.2">
      <c r="A6195" s="514" t="s">
        <v>8962</v>
      </c>
      <c r="B6195" s="517" t="s">
        <v>8774</v>
      </c>
      <c r="C6195" s="518">
        <v>0</v>
      </c>
    </row>
    <row r="6196" spans="1:3" x14ac:dyDescent="0.2">
      <c r="A6196" s="514" t="s">
        <v>8963</v>
      </c>
      <c r="B6196" s="517" t="s">
        <v>8774</v>
      </c>
      <c r="C6196" s="518">
        <v>0</v>
      </c>
    </row>
    <row r="6197" spans="1:3" x14ac:dyDescent="0.2">
      <c r="A6197" s="514" t="s">
        <v>8964</v>
      </c>
      <c r="B6197" s="517" t="s">
        <v>8774</v>
      </c>
      <c r="C6197" s="518">
        <v>0</v>
      </c>
    </row>
    <row r="6198" spans="1:3" x14ac:dyDescent="0.2">
      <c r="A6198" s="514" t="s">
        <v>8965</v>
      </c>
      <c r="B6198" s="517" t="s">
        <v>8774</v>
      </c>
      <c r="C6198" s="518">
        <v>0</v>
      </c>
    </row>
    <row r="6199" spans="1:3" x14ac:dyDescent="0.2">
      <c r="A6199" s="514" t="s">
        <v>8966</v>
      </c>
      <c r="B6199" s="517" t="s">
        <v>8936</v>
      </c>
      <c r="C6199" s="518">
        <v>0</v>
      </c>
    </row>
    <row r="6200" spans="1:3" x14ac:dyDescent="0.2">
      <c r="A6200" s="514" t="s">
        <v>8967</v>
      </c>
      <c r="B6200" s="517" t="s">
        <v>8936</v>
      </c>
      <c r="C6200" s="518">
        <v>0</v>
      </c>
    </row>
    <row r="6201" spans="1:3" x14ac:dyDescent="0.2">
      <c r="A6201" s="514" t="s">
        <v>8968</v>
      </c>
      <c r="B6201" s="517" t="s">
        <v>8936</v>
      </c>
      <c r="C6201" s="518">
        <v>0</v>
      </c>
    </row>
    <row r="6202" spans="1:3" x14ac:dyDescent="0.2">
      <c r="A6202" s="514" t="s">
        <v>8969</v>
      </c>
      <c r="B6202" s="517" t="s">
        <v>8936</v>
      </c>
      <c r="C6202" s="518">
        <v>0</v>
      </c>
    </row>
    <row r="6203" spans="1:3" x14ac:dyDescent="0.2">
      <c r="A6203" s="514" t="s">
        <v>8970</v>
      </c>
      <c r="B6203" s="517" t="s">
        <v>8936</v>
      </c>
      <c r="C6203" s="518">
        <v>0</v>
      </c>
    </row>
    <row r="6204" spans="1:3" x14ac:dyDescent="0.2">
      <c r="A6204" s="514" t="s">
        <v>8971</v>
      </c>
      <c r="B6204" s="517" t="s">
        <v>8936</v>
      </c>
      <c r="C6204" s="518">
        <v>0</v>
      </c>
    </row>
    <row r="6205" spans="1:3" x14ac:dyDescent="0.2">
      <c r="A6205" s="514" t="s">
        <v>8972</v>
      </c>
      <c r="B6205" s="517" t="s">
        <v>8936</v>
      </c>
      <c r="C6205" s="518">
        <v>0</v>
      </c>
    </row>
    <row r="6206" spans="1:3" x14ac:dyDescent="0.2">
      <c r="A6206" s="514" t="s">
        <v>8973</v>
      </c>
      <c r="B6206" s="517" t="s">
        <v>8936</v>
      </c>
      <c r="C6206" s="518">
        <v>0</v>
      </c>
    </row>
    <row r="6207" spans="1:3" x14ac:dyDescent="0.2">
      <c r="A6207" s="514" t="s">
        <v>8974</v>
      </c>
      <c r="B6207" s="517" t="s">
        <v>8936</v>
      </c>
      <c r="C6207" s="518">
        <v>0</v>
      </c>
    </row>
    <row r="6208" spans="1:3" x14ac:dyDescent="0.2">
      <c r="A6208" s="514" t="s">
        <v>8975</v>
      </c>
      <c r="B6208" s="517" t="s">
        <v>8936</v>
      </c>
      <c r="C6208" s="518">
        <v>0</v>
      </c>
    </row>
    <row r="6209" spans="1:3" x14ac:dyDescent="0.2">
      <c r="A6209" s="514" t="s">
        <v>8976</v>
      </c>
      <c r="B6209" s="517" t="s">
        <v>8936</v>
      </c>
      <c r="C6209" s="518">
        <v>0</v>
      </c>
    </row>
    <row r="6210" spans="1:3" x14ac:dyDescent="0.2">
      <c r="A6210" s="514" t="s">
        <v>8977</v>
      </c>
      <c r="B6210" s="517" t="s">
        <v>8936</v>
      </c>
      <c r="C6210" s="518">
        <v>0</v>
      </c>
    </row>
    <row r="6211" spans="1:3" x14ac:dyDescent="0.2">
      <c r="A6211" s="514" t="s">
        <v>8978</v>
      </c>
      <c r="B6211" s="517" t="s">
        <v>8936</v>
      </c>
      <c r="C6211" s="518">
        <v>0</v>
      </c>
    </row>
    <row r="6212" spans="1:3" x14ac:dyDescent="0.2">
      <c r="A6212" s="514" t="s">
        <v>8979</v>
      </c>
      <c r="B6212" s="517" t="s">
        <v>8936</v>
      </c>
      <c r="C6212" s="518">
        <v>0</v>
      </c>
    </row>
    <row r="6213" spans="1:3" x14ac:dyDescent="0.2">
      <c r="A6213" s="514" t="s">
        <v>8980</v>
      </c>
      <c r="B6213" s="517" t="s">
        <v>8936</v>
      </c>
      <c r="C6213" s="518">
        <v>0</v>
      </c>
    </row>
    <row r="6214" spans="1:3" x14ac:dyDescent="0.2">
      <c r="A6214" s="514" t="s">
        <v>8981</v>
      </c>
      <c r="B6214" s="517" t="s">
        <v>8861</v>
      </c>
      <c r="C6214" s="518">
        <v>0</v>
      </c>
    </row>
    <row r="6215" spans="1:3" x14ac:dyDescent="0.2">
      <c r="A6215" s="514" t="s">
        <v>8982</v>
      </c>
      <c r="B6215" s="517" t="s">
        <v>8861</v>
      </c>
      <c r="C6215" s="518">
        <v>0</v>
      </c>
    </row>
    <row r="6216" spans="1:3" x14ac:dyDescent="0.2">
      <c r="A6216" s="514" t="s">
        <v>8983</v>
      </c>
      <c r="B6216" s="517" t="s">
        <v>7783</v>
      </c>
      <c r="C6216" s="518">
        <v>0</v>
      </c>
    </row>
    <row r="6217" spans="1:3" x14ac:dyDescent="0.2">
      <c r="A6217" s="514" t="s">
        <v>8984</v>
      </c>
      <c r="B6217" s="517" t="s">
        <v>7783</v>
      </c>
      <c r="C6217" s="518">
        <v>0</v>
      </c>
    </row>
    <row r="6218" spans="1:3" x14ac:dyDescent="0.2">
      <c r="A6218" s="514" t="s">
        <v>8985</v>
      </c>
      <c r="B6218" s="517" t="s">
        <v>7783</v>
      </c>
      <c r="C6218" s="518">
        <v>0</v>
      </c>
    </row>
    <row r="6219" spans="1:3" x14ac:dyDescent="0.2">
      <c r="A6219" s="514" t="s">
        <v>8986</v>
      </c>
      <c r="B6219" s="517" t="s">
        <v>7783</v>
      </c>
      <c r="C6219" s="518">
        <v>0</v>
      </c>
    </row>
    <row r="6220" spans="1:3" x14ac:dyDescent="0.2">
      <c r="A6220" s="514" t="s">
        <v>8987</v>
      </c>
      <c r="B6220" s="517" t="s">
        <v>7783</v>
      </c>
      <c r="C6220" s="518">
        <v>0</v>
      </c>
    </row>
    <row r="6221" spans="1:3" x14ac:dyDescent="0.2">
      <c r="A6221" s="514" t="s">
        <v>8988</v>
      </c>
      <c r="B6221" s="517" t="s">
        <v>7783</v>
      </c>
      <c r="C6221" s="518">
        <v>0</v>
      </c>
    </row>
    <row r="6222" spans="1:3" x14ac:dyDescent="0.2">
      <c r="A6222" s="514" t="s">
        <v>8989</v>
      </c>
      <c r="B6222" s="517" t="s">
        <v>8990</v>
      </c>
      <c r="C6222" s="518">
        <v>0</v>
      </c>
    </row>
    <row r="6223" spans="1:3" x14ac:dyDescent="0.2">
      <c r="A6223" s="514" t="s">
        <v>8991</v>
      </c>
      <c r="B6223" s="517" t="s">
        <v>8990</v>
      </c>
      <c r="C6223" s="518">
        <v>0</v>
      </c>
    </row>
    <row r="6224" spans="1:3" x14ac:dyDescent="0.2">
      <c r="A6224" s="514" t="s">
        <v>8992</v>
      </c>
      <c r="B6224" s="517" t="s">
        <v>8793</v>
      </c>
      <c r="C6224" s="518">
        <v>0</v>
      </c>
    </row>
    <row r="6225" spans="1:3" x14ac:dyDescent="0.2">
      <c r="A6225" s="514" t="s">
        <v>8993</v>
      </c>
      <c r="B6225" s="517" t="s">
        <v>8793</v>
      </c>
      <c r="C6225" s="518">
        <v>0</v>
      </c>
    </row>
    <row r="6226" spans="1:3" x14ac:dyDescent="0.2">
      <c r="A6226" s="514" t="s">
        <v>8994</v>
      </c>
      <c r="B6226" s="517" t="s">
        <v>8793</v>
      </c>
      <c r="C6226" s="518">
        <v>0</v>
      </c>
    </row>
    <row r="6227" spans="1:3" x14ac:dyDescent="0.2">
      <c r="A6227" s="514" t="s">
        <v>8995</v>
      </c>
      <c r="B6227" s="517" t="s">
        <v>8793</v>
      </c>
      <c r="C6227" s="518">
        <v>0</v>
      </c>
    </row>
    <row r="6228" spans="1:3" x14ac:dyDescent="0.2">
      <c r="A6228" s="514" t="s">
        <v>8996</v>
      </c>
      <c r="B6228" s="517" t="s">
        <v>8793</v>
      </c>
      <c r="C6228" s="518">
        <v>0</v>
      </c>
    </row>
    <row r="6229" spans="1:3" x14ac:dyDescent="0.2">
      <c r="A6229" s="514" t="s">
        <v>8997</v>
      </c>
      <c r="B6229" s="517" t="s">
        <v>8793</v>
      </c>
      <c r="C6229" s="518">
        <v>0</v>
      </c>
    </row>
    <row r="6230" spans="1:3" x14ac:dyDescent="0.2">
      <c r="A6230" s="514" t="s">
        <v>8998</v>
      </c>
      <c r="B6230" s="517" t="s">
        <v>8793</v>
      </c>
      <c r="C6230" s="518">
        <v>0</v>
      </c>
    </row>
    <row r="6231" spans="1:3" x14ac:dyDescent="0.2">
      <c r="A6231" s="514" t="s">
        <v>8999</v>
      </c>
      <c r="B6231" s="517" t="s">
        <v>8793</v>
      </c>
      <c r="C6231" s="518">
        <v>0</v>
      </c>
    </row>
    <row r="6232" spans="1:3" x14ac:dyDescent="0.2">
      <c r="A6232" s="514" t="s">
        <v>9000</v>
      </c>
      <c r="B6232" s="517" t="s">
        <v>8793</v>
      </c>
      <c r="C6232" s="518">
        <v>0</v>
      </c>
    </row>
    <row r="6233" spans="1:3" x14ac:dyDescent="0.2">
      <c r="A6233" s="514" t="s">
        <v>9001</v>
      </c>
      <c r="B6233" s="517" t="s">
        <v>8774</v>
      </c>
      <c r="C6233" s="518">
        <v>0</v>
      </c>
    </row>
    <row r="6234" spans="1:3" x14ac:dyDescent="0.2">
      <c r="A6234" s="514" t="s">
        <v>9002</v>
      </c>
      <c r="B6234" s="517" t="s">
        <v>9003</v>
      </c>
      <c r="C6234" s="518">
        <v>0</v>
      </c>
    </row>
    <row r="6235" spans="1:3" x14ac:dyDescent="0.2">
      <c r="A6235" s="514" t="s">
        <v>9004</v>
      </c>
      <c r="B6235" s="517" t="s">
        <v>9003</v>
      </c>
      <c r="C6235" s="518">
        <v>0</v>
      </c>
    </row>
    <row r="6236" spans="1:3" x14ac:dyDescent="0.2">
      <c r="A6236" s="514" t="s">
        <v>9005</v>
      </c>
      <c r="B6236" s="517" t="s">
        <v>9003</v>
      </c>
      <c r="C6236" s="518">
        <v>0</v>
      </c>
    </row>
    <row r="6237" spans="1:3" x14ac:dyDescent="0.2">
      <c r="A6237" s="514" t="s">
        <v>9006</v>
      </c>
      <c r="B6237" s="517" t="s">
        <v>9003</v>
      </c>
      <c r="C6237" s="518">
        <v>0</v>
      </c>
    </row>
    <row r="6238" spans="1:3" x14ac:dyDescent="0.2">
      <c r="A6238" s="514" t="s">
        <v>9007</v>
      </c>
      <c r="B6238" s="517" t="s">
        <v>8770</v>
      </c>
      <c r="C6238" s="518">
        <v>0</v>
      </c>
    </row>
    <row r="6239" spans="1:3" x14ac:dyDescent="0.2">
      <c r="A6239" s="514" t="s">
        <v>9008</v>
      </c>
      <c r="B6239" s="517" t="s">
        <v>8770</v>
      </c>
      <c r="C6239" s="518">
        <v>0</v>
      </c>
    </row>
    <row r="6240" spans="1:3" x14ac:dyDescent="0.2">
      <c r="A6240" s="514" t="s">
        <v>9009</v>
      </c>
      <c r="B6240" s="517" t="s">
        <v>8770</v>
      </c>
      <c r="C6240" s="518">
        <v>0</v>
      </c>
    </row>
    <row r="6241" spans="1:3" x14ac:dyDescent="0.2">
      <c r="A6241" s="514" t="s">
        <v>9010</v>
      </c>
      <c r="B6241" s="517" t="s">
        <v>8793</v>
      </c>
      <c r="C6241" s="518">
        <v>0</v>
      </c>
    </row>
    <row r="6242" spans="1:3" x14ac:dyDescent="0.2">
      <c r="A6242" s="514" t="s">
        <v>9011</v>
      </c>
      <c r="B6242" s="517" t="s">
        <v>9012</v>
      </c>
      <c r="C6242" s="518">
        <v>0</v>
      </c>
    </row>
    <row r="6243" spans="1:3" x14ac:dyDescent="0.2">
      <c r="A6243" s="514" t="s">
        <v>9013</v>
      </c>
      <c r="B6243" s="517" t="s">
        <v>9012</v>
      </c>
      <c r="C6243" s="518">
        <v>0</v>
      </c>
    </row>
    <row r="6244" spans="1:3" x14ac:dyDescent="0.2">
      <c r="A6244" s="514" t="s">
        <v>9014</v>
      </c>
      <c r="B6244" s="517" t="s">
        <v>9015</v>
      </c>
      <c r="C6244" s="518">
        <v>0</v>
      </c>
    </row>
    <row r="6245" spans="1:3" x14ac:dyDescent="0.2">
      <c r="A6245" s="514" t="s">
        <v>9016</v>
      </c>
      <c r="B6245" s="517" t="s">
        <v>8789</v>
      </c>
      <c r="C6245" s="518">
        <v>0</v>
      </c>
    </row>
    <row r="6246" spans="1:3" x14ac:dyDescent="0.2">
      <c r="A6246" s="514" t="s">
        <v>9017</v>
      </c>
      <c r="B6246" s="517" t="s">
        <v>8789</v>
      </c>
      <c r="C6246" s="518">
        <v>0</v>
      </c>
    </row>
    <row r="6247" spans="1:3" x14ac:dyDescent="0.2">
      <c r="A6247" s="514" t="s">
        <v>9018</v>
      </c>
      <c r="B6247" s="517" t="s">
        <v>8789</v>
      </c>
      <c r="C6247" s="518">
        <v>0</v>
      </c>
    </row>
    <row r="6248" spans="1:3" x14ac:dyDescent="0.2">
      <c r="A6248" s="514" t="s">
        <v>9019</v>
      </c>
      <c r="B6248" s="517" t="s">
        <v>9020</v>
      </c>
      <c r="C6248" s="518">
        <v>0</v>
      </c>
    </row>
    <row r="6249" spans="1:3" x14ac:dyDescent="0.2">
      <c r="A6249" s="514" t="s">
        <v>9021</v>
      </c>
      <c r="B6249" s="517" t="s">
        <v>8793</v>
      </c>
      <c r="C6249" s="518">
        <v>0</v>
      </c>
    </row>
    <row r="6250" spans="1:3" x14ac:dyDescent="0.2">
      <c r="A6250" s="514" t="s">
        <v>9022</v>
      </c>
      <c r="B6250" s="517" t="s">
        <v>9023</v>
      </c>
      <c r="C6250" s="518">
        <v>0</v>
      </c>
    </row>
    <row r="6251" spans="1:3" x14ac:dyDescent="0.2">
      <c r="A6251" s="514" t="s">
        <v>9024</v>
      </c>
      <c r="B6251" s="517" t="s">
        <v>2319</v>
      </c>
      <c r="C6251" s="518">
        <v>0</v>
      </c>
    </row>
    <row r="6252" spans="1:3" x14ac:dyDescent="0.2">
      <c r="A6252" s="514" t="s">
        <v>9025</v>
      </c>
      <c r="B6252" s="517" t="s">
        <v>2319</v>
      </c>
      <c r="C6252" s="518">
        <v>0</v>
      </c>
    </row>
    <row r="6253" spans="1:3" x14ac:dyDescent="0.2">
      <c r="A6253" s="514" t="s">
        <v>9026</v>
      </c>
      <c r="B6253" s="517" t="s">
        <v>2319</v>
      </c>
      <c r="C6253" s="518">
        <v>0</v>
      </c>
    </row>
    <row r="6254" spans="1:3" x14ac:dyDescent="0.2">
      <c r="A6254" s="514" t="s">
        <v>9027</v>
      </c>
      <c r="B6254" s="517" t="s">
        <v>2319</v>
      </c>
      <c r="C6254" s="518">
        <v>0</v>
      </c>
    </row>
    <row r="6255" spans="1:3" x14ac:dyDescent="0.2">
      <c r="A6255" s="514" t="s">
        <v>9028</v>
      </c>
      <c r="B6255" s="517" t="s">
        <v>2319</v>
      </c>
      <c r="C6255" s="518">
        <v>0</v>
      </c>
    </row>
    <row r="6256" spans="1:3" x14ac:dyDescent="0.2">
      <c r="A6256" s="514" t="s">
        <v>9029</v>
      </c>
      <c r="B6256" s="517" t="s">
        <v>9030</v>
      </c>
      <c r="C6256" s="518">
        <v>0</v>
      </c>
    </row>
    <row r="6257" spans="1:3" x14ac:dyDescent="0.2">
      <c r="A6257" s="514" t="s">
        <v>9031</v>
      </c>
      <c r="B6257" s="517" t="s">
        <v>9030</v>
      </c>
      <c r="C6257" s="518">
        <v>0</v>
      </c>
    </row>
    <row r="6258" spans="1:3" x14ac:dyDescent="0.2">
      <c r="A6258" s="514" t="s">
        <v>9032</v>
      </c>
      <c r="B6258" s="517" t="s">
        <v>9030</v>
      </c>
      <c r="C6258" s="518">
        <v>0</v>
      </c>
    </row>
    <row r="6259" spans="1:3" x14ac:dyDescent="0.2">
      <c r="A6259" s="514" t="s">
        <v>9033</v>
      </c>
      <c r="B6259" s="517" t="s">
        <v>9030</v>
      </c>
      <c r="C6259" s="518">
        <v>0</v>
      </c>
    </row>
    <row r="6260" spans="1:3" x14ac:dyDescent="0.2">
      <c r="A6260" s="514" t="s">
        <v>9034</v>
      </c>
      <c r="B6260" s="517" t="s">
        <v>9030</v>
      </c>
      <c r="C6260" s="518">
        <v>0</v>
      </c>
    </row>
    <row r="6261" spans="1:3" x14ac:dyDescent="0.2">
      <c r="A6261" s="514" t="s">
        <v>9035</v>
      </c>
      <c r="B6261" s="517" t="s">
        <v>9036</v>
      </c>
      <c r="C6261" s="518">
        <v>0</v>
      </c>
    </row>
    <row r="6262" spans="1:3" x14ac:dyDescent="0.2">
      <c r="A6262" s="514" t="s">
        <v>9037</v>
      </c>
      <c r="B6262" s="517" t="s">
        <v>9036</v>
      </c>
      <c r="C6262" s="518">
        <v>0</v>
      </c>
    </row>
    <row r="6263" spans="1:3" x14ac:dyDescent="0.2">
      <c r="A6263" s="514" t="s">
        <v>9038</v>
      </c>
      <c r="B6263" s="517" t="s">
        <v>9036</v>
      </c>
      <c r="C6263" s="518">
        <v>0</v>
      </c>
    </row>
    <row r="6264" spans="1:3" x14ac:dyDescent="0.2">
      <c r="A6264" s="514" t="s">
        <v>9039</v>
      </c>
      <c r="B6264" s="517" t="s">
        <v>9036</v>
      </c>
      <c r="C6264" s="518">
        <v>0</v>
      </c>
    </row>
    <row r="6265" spans="1:3" x14ac:dyDescent="0.2">
      <c r="A6265" s="514" t="s">
        <v>9040</v>
      </c>
      <c r="B6265" s="517" t="s">
        <v>9023</v>
      </c>
      <c r="C6265" s="518">
        <v>0</v>
      </c>
    </row>
    <row r="6266" spans="1:3" x14ac:dyDescent="0.2">
      <c r="A6266" s="514" t="s">
        <v>9041</v>
      </c>
      <c r="B6266" s="517" t="s">
        <v>9023</v>
      </c>
      <c r="C6266" s="518">
        <v>0</v>
      </c>
    </row>
    <row r="6267" spans="1:3" x14ac:dyDescent="0.2">
      <c r="A6267" s="514" t="s">
        <v>9042</v>
      </c>
      <c r="B6267" s="517" t="s">
        <v>9023</v>
      </c>
      <c r="C6267" s="518">
        <v>0</v>
      </c>
    </row>
    <row r="6268" spans="1:3" x14ac:dyDescent="0.2">
      <c r="A6268" s="514" t="s">
        <v>9043</v>
      </c>
      <c r="B6268" s="517" t="s">
        <v>9023</v>
      </c>
      <c r="C6268" s="518">
        <v>0</v>
      </c>
    </row>
    <row r="6269" spans="1:3" x14ac:dyDescent="0.2">
      <c r="A6269" s="514" t="s">
        <v>9044</v>
      </c>
      <c r="B6269" s="517" t="s">
        <v>9023</v>
      </c>
      <c r="C6269" s="518">
        <v>0</v>
      </c>
    </row>
    <row r="6270" spans="1:3" x14ac:dyDescent="0.2">
      <c r="A6270" s="514" t="s">
        <v>9045</v>
      </c>
      <c r="B6270" s="517" t="s">
        <v>9023</v>
      </c>
      <c r="C6270" s="518">
        <v>0</v>
      </c>
    </row>
    <row r="6271" spans="1:3" x14ac:dyDescent="0.2">
      <c r="A6271" s="514" t="s">
        <v>9046</v>
      </c>
      <c r="B6271" s="517" t="s">
        <v>9047</v>
      </c>
      <c r="C6271" s="518">
        <v>0</v>
      </c>
    </row>
    <row r="6272" spans="1:3" x14ac:dyDescent="0.2">
      <c r="A6272" s="514" t="s">
        <v>9048</v>
      </c>
      <c r="B6272" s="517" t="s">
        <v>9047</v>
      </c>
      <c r="C6272" s="518">
        <v>0</v>
      </c>
    </row>
    <row r="6273" spans="1:3" x14ac:dyDescent="0.2">
      <c r="A6273" s="514" t="s">
        <v>9049</v>
      </c>
      <c r="B6273" s="517" t="s">
        <v>9047</v>
      </c>
      <c r="C6273" s="518">
        <v>0</v>
      </c>
    </row>
    <row r="6274" spans="1:3" x14ac:dyDescent="0.2">
      <c r="A6274" s="514" t="s">
        <v>9050</v>
      </c>
      <c r="B6274" s="517" t="s">
        <v>9047</v>
      </c>
      <c r="C6274" s="518">
        <v>0</v>
      </c>
    </row>
    <row r="6275" spans="1:3" x14ac:dyDescent="0.2">
      <c r="A6275" s="514" t="s">
        <v>9051</v>
      </c>
      <c r="B6275" s="517" t="s">
        <v>9047</v>
      </c>
      <c r="C6275" s="518">
        <v>0</v>
      </c>
    </row>
    <row r="6276" spans="1:3" x14ac:dyDescent="0.2">
      <c r="A6276" s="514" t="s">
        <v>9052</v>
      </c>
      <c r="B6276" s="517" t="s">
        <v>9053</v>
      </c>
      <c r="C6276" s="518">
        <v>0</v>
      </c>
    </row>
    <row r="6277" spans="1:3" x14ac:dyDescent="0.2">
      <c r="A6277" s="514" t="s">
        <v>9054</v>
      </c>
      <c r="B6277" s="517" t="s">
        <v>9047</v>
      </c>
      <c r="C6277" s="518">
        <v>0</v>
      </c>
    </row>
    <row r="6278" spans="1:3" x14ac:dyDescent="0.2">
      <c r="A6278" s="514" t="s">
        <v>9055</v>
      </c>
      <c r="B6278" s="517" t="s">
        <v>9056</v>
      </c>
      <c r="C6278" s="518">
        <v>0</v>
      </c>
    </row>
    <row r="6279" spans="1:3" x14ac:dyDescent="0.2">
      <c r="A6279" s="514" t="s">
        <v>9057</v>
      </c>
      <c r="B6279" s="517" t="s">
        <v>9056</v>
      </c>
      <c r="C6279" s="518">
        <v>0</v>
      </c>
    </row>
    <row r="6280" spans="1:3" x14ac:dyDescent="0.2">
      <c r="A6280" s="514" t="s">
        <v>9058</v>
      </c>
      <c r="B6280" s="517" t="s">
        <v>2319</v>
      </c>
      <c r="C6280" s="518">
        <v>0</v>
      </c>
    </row>
    <row r="6281" spans="1:3" x14ac:dyDescent="0.2">
      <c r="A6281" s="514" t="s">
        <v>9059</v>
      </c>
      <c r="B6281" s="517" t="s">
        <v>2319</v>
      </c>
      <c r="C6281" s="518">
        <v>0</v>
      </c>
    </row>
    <row r="6282" spans="1:3" x14ac:dyDescent="0.2">
      <c r="A6282" s="514" t="s">
        <v>9060</v>
      </c>
      <c r="B6282" s="517" t="s">
        <v>2319</v>
      </c>
      <c r="C6282" s="518">
        <v>0</v>
      </c>
    </row>
    <row r="6283" spans="1:3" x14ac:dyDescent="0.2">
      <c r="A6283" s="514" t="s">
        <v>9061</v>
      </c>
      <c r="B6283" s="517" t="s">
        <v>2319</v>
      </c>
      <c r="C6283" s="518">
        <v>0</v>
      </c>
    </row>
    <row r="6284" spans="1:3" x14ac:dyDescent="0.2">
      <c r="A6284" s="514" t="s">
        <v>9062</v>
      </c>
      <c r="B6284" s="517" t="s">
        <v>2319</v>
      </c>
      <c r="C6284" s="518">
        <v>0</v>
      </c>
    </row>
    <row r="6285" spans="1:3" x14ac:dyDescent="0.2">
      <c r="A6285" s="514" t="s">
        <v>9063</v>
      </c>
      <c r="B6285" s="517" t="s">
        <v>9064</v>
      </c>
      <c r="C6285" s="518">
        <v>0</v>
      </c>
    </row>
    <row r="6286" spans="1:3" x14ac:dyDescent="0.2">
      <c r="A6286" s="514" t="s">
        <v>9065</v>
      </c>
      <c r="B6286" s="517" t="s">
        <v>9064</v>
      </c>
      <c r="C6286" s="518">
        <v>0</v>
      </c>
    </row>
    <row r="6287" spans="1:3" x14ac:dyDescent="0.2">
      <c r="A6287" s="514" t="s">
        <v>9066</v>
      </c>
      <c r="B6287" s="517" t="s">
        <v>9064</v>
      </c>
      <c r="C6287" s="518">
        <v>0</v>
      </c>
    </row>
    <row r="6288" spans="1:3" x14ac:dyDescent="0.2">
      <c r="A6288" s="514" t="s">
        <v>9067</v>
      </c>
      <c r="B6288" s="517" t="s">
        <v>9064</v>
      </c>
      <c r="C6288" s="518">
        <v>0</v>
      </c>
    </row>
    <row r="6289" spans="1:3" x14ac:dyDescent="0.2">
      <c r="A6289" s="514" t="s">
        <v>9068</v>
      </c>
      <c r="B6289" s="517" t="s">
        <v>9064</v>
      </c>
      <c r="C6289" s="518">
        <v>0</v>
      </c>
    </row>
    <row r="6290" spans="1:3" x14ac:dyDescent="0.2">
      <c r="A6290" s="514" t="s">
        <v>9069</v>
      </c>
      <c r="B6290" s="517" t="s">
        <v>9064</v>
      </c>
      <c r="C6290" s="518">
        <v>0</v>
      </c>
    </row>
    <row r="6291" spans="1:3" x14ac:dyDescent="0.2">
      <c r="A6291" s="514" t="s">
        <v>9070</v>
      </c>
      <c r="B6291" s="517" t="s">
        <v>9071</v>
      </c>
      <c r="C6291" s="518">
        <v>0</v>
      </c>
    </row>
    <row r="6292" spans="1:3" x14ac:dyDescent="0.2">
      <c r="A6292" s="514" t="s">
        <v>9072</v>
      </c>
      <c r="B6292" s="517" t="s">
        <v>9071</v>
      </c>
      <c r="C6292" s="518">
        <v>0</v>
      </c>
    </row>
    <row r="6293" spans="1:3" x14ac:dyDescent="0.2">
      <c r="A6293" s="514" t="s">
        <v>9073</v>
      </c>
      <c r="B6293" s="517" t="s">
        <v>9071</v>
      </c>
      <c r="C6293" s="518">
        <v>0</v>
      </c>
    </row>
    <row r="6294" spans="1:3" x14ac:dyDescent="0.2">
      <c r="A6294" s="514" t="s">
        <v>9074</v>
      </c>
      <c r="B6294" s="517" t="s">
        <v>9071</v>
      </c>
      <c r="C6294" s="518">
        <v>0</v>
      </c>
    </row>
    <row r="6295" spans="1:3" x14ac:dyDescent="0.2">
      <c r="A6295" s="514" t="s">
        <v>9075</v>
      </c>
      <c r="B6295" s="517" t="s">
        <v>9071</v>
      </c>
      <c r="C6295" s="518">
        <v>0</v>
      </c>
    </row>
    <row r="6296" spans="1:3" x14ac:dyDescent="0.2">
      <c r="A6296" s="514" t="s">
        <v>9076</v>
      </c>
      <c r="B6296" s="517" t="s">
        <v>9071</v>
      </c>
      <c r="C6296" s="518">
        <v>0</v>
      </c>
    </row>
    <row r="6297" spans="1:3" x14ac:dyDescent="0.2">
      <c r="A6297" s="514" t="s">
        <v>9077</v>
      </c>
      <c r="B6297" s="517" t="s">
        <v>9071</v>
      </c>
      <c r="C6297" s="518">
        <v>0</v>
      </c>
    </row>
    <row r="6298" spans="1:3" x14ac:dyDescent="0.2">
      <c r="A6298" s="514" t="s">
        <v>9078</v>
      </c>
      <c r="B6298" s="517" t="s">
        <v>9071</v>
      </c>
      <c r="C6298" s="518">
        <v>0</v>
      </c>
    </row>
    <row r="6299" spans="1:3" x14ac:dyDescent="0.2">
      <c r="A6299" s="514" t="s">
        <v>9079</v>
      </c>
      <c r="B6299" s="517" t="s">
        <v>9071</v>
      </c>
      <c r="C6299" s="518">
        <v>0</v>
      </c>
    </row>
    <row r="6300" spans="1:3" x14ac:dyDescent="0.2">
      <c r="A6300" s="514" t="s">
        <v>9080</v>
      </c>
      <c r="B6300" s="517" t="s">
        <v>9071</v>
      </c>
      <c r="C6300" s="518">
        <v>0</v>
      </c>
    </row>
    <row r="6301" spans="1:3" x14ac:dyDescent="0.2">
      <c r="A6301" s="514" t="s">
        <v>9081</v>
      </c>
      <c r="B6301" s="517" t="s">
        <v>9071</v>
      </c>
      <c r="C6301" s="518">
        <v>0</v>
      </c>
    </row>
    <row r="6302" spans="1:3" x14ac:dyDescent="0.2">
      <c r="A6302" s="514" t="s">
        <v>9082</v>
      </c>
      <c r="B6302" s="517" t="s">
        <v>9071</v>
      </c>
      <c r="C6302" s="518">
        <v>0</v>
      </c>
    </row>
    <row r="6303" spans="1:3" x14ac:dyDescent="0.2">
      <c r="A6303" s="514" t="s">
        <v>9083</v>
      </c>
      <c r="B6303" s="517" t="s">
        <v>9071</v>
      </c>
      <c r="C6303" s="518">
        <v>0</v>
      </c>
    </row>
    <row r="6304" spans="1:3" x14ac:dyDescent="0.2">
      <c r="A6304" s="514" t="s">
        <v>9084</v>
      </c>
      <c r="B6304" s="517" t="s">
        <v>9071</v>
      </c>
      <c r="C6304" s="518">
        <v>0</v>
      </c>
    </row>
    <row r="6305" spans="1:3" x14ac:dyDescent="0.2">
      <c r="A6305" s="514" t="s">
        <v>9085</v>
      </c>
      <c r="B6305" s="517" t="s">
        <v>9071</v>
      </c>
      <c r="C6305" s="518">
        <v>0</v>
      </c>
    </row>
    <row r="6306" spans="1:3" x14ac:dyDescent="0.2">
      <c r="A6306" s="514" t="s">
        <v>9086</v>
      </c>
      <c r="B6306" s="517" t="s">
        <v>9071</v>
      </c>
      <c r="C6306" s="518">
        <v>0</v>
      </c>
    </row>
    <row r="6307" spans="1:3" x14ac:dyDescent="0.2">
      <c r="A6307" s="514" t="s">
        <v>9087</v>
      </c>
      <c r="B6307" s="517" t="s">
        <v>9071</v>
      </c>
      <c r="C6307" s="518">
        <v>0</v>
      </c>
    </row>
    <row r="6308" spans="1:3" x14ac:dyDescent="0.2">
      <c r="A6308" s="514" t="s">
        <v>9088</v>
      </c>
      <c r="B6308" s="517" t="s">
        <v>9071</v>
      </c>
      <c r="C6308" s="518">
        <v>0</v>
      </c>
    </row>
    <row r="6309" spans="1:3" x14ac:dyDescent="0.2">
      <c r="A6309" s="514" t="s">
        <v>9089</v>
      </c>
      <c r="B6309" s="517" t="s">
        <v>9071</v>
      </c>
      <c r="C6309" s="518">
        <v>0</v>
      </c>
    </row>
    <row r="6310" spans="1:3" x14ac:dyDescent="0.2">
      <c r="A6310" s="514" t="s">
        <v>9090</v>
      </c>
      <c r="B6310" s="517" t="s">
        <v>9071</v>
      </c>
      <c r="C6310" s="518">
        <v>0</v>
      </c>
    </row>
    <row r="6311" spans="1:3" x14ac:dyDescent="0.2">
      <c r="A6311" s="514" t="s">
        <v>9091</v>
      </c>
      <c r="B6311" s="517" t="s">
        <v>9071</v>
      </c>
      <c r="C6311" s="518">
        <v>0</v>
      </c>
    </row>
    <row r="6312" spans="1:3" x14ac:dyDescent="0.2">
      <c r="A6312" s="514" t="s">
        <v>9092</v>
      </c>
      <c r="B6312" s="517" t="s">
        <v>9071</v>
      </c>
      <c r="C6312" s="518">
        <v>0</v>
      </c>
    </row>
    <row r="6313" spans="1:3" x14ac:dyDescent="0.2">
      <c r="A6313" s="514" t="s">
        <v>9093</v>
      </c>
      <c r="B6313" s="517" t="s">
        <v>9071</v>
      </c>
      <c r="C6313" s="518">
        <v>0</v>
      </c>
    </row>
    <row r="6314" spans="1:3" x14ac:dyDescent="0.2">
      <c r="A6314" s="514" t="s">
        <v>9094</v>
      </c>
      <c r="B6314" s="517" t="s">
        <v>9071</v>
      </c>
      <c r="C6314" s="518">
        <v>0</v>
      </c>
    </row>
    <row r="6315" spans="1:3" x14ac:dyDescent="0.2">
      <c r="A6315" s="514" t="s">
        <v>9095</v>
      </c>
      <c r="B6315" s="517" t="s">
        <v>2319</v>
      </c>
      <c r="C6315" s="518">
        <v>0</v>
      </c>
    </row>
    <row r="6316" spans="1:3" x14ac:dyDescent="0.2">
      <c r="A6316" s="514" t="s">
        <v>9096</v>
      </c>
      <c r="B6316" s="517" t="s">
        <v>9036</v>
      </c>
      <c r="C6316" s="518">
        <v>0</v>
      </c>
    </row>
    <row r="6317" spans="1:3" x14ac:dyDescent="0.2">
      <c r="A6317" s="514" t="s">
        <v>9097</v>
      </c>
      <c r="B6317" s="517" t="s">
        <v>9036</v>
      </c>
      <c r="C6317" s="518">
        <v>0</v>
      </c>
    </row>
    <row r="6318" spans="1:3" x14ac:dyDescent="0.2">
      <c r="A6318" s="514" t="s">
        <v>9098</v>
      </c>
      <c r="B6318" s="517" t="s">
        <v>9036</v>
      </c>
      <c r="C6318" s="518">
        <v>0</v>
      </c>
    </row>
    <row r="6319" spans="1:3" x14ac:dyDescent="0.2">
      <c r="A6319" s="514" t="s">
        <v>9099</v>
      </c>
      <c r="B6319" s="517" t="s">
        <v>9036</v>
      </c>
      <c r="C6319" s="518">
        <v>0</v>
      </c>
    </row>
    <row r="6320" spans="1:3" x14ac:dyDescent="0.2">
      <c r="A6320" s="514" t="s">
        <v>9100</v>
      </c>
      <c r="B6320" s="517" t="s">
        <v>9036</v>
      </c>
      <c r="C6320" s="518">
        <v>0</v>
      </c>
    </row>
    <row r="6321" spans="1:3" x14ac:dyDescent="0.2">
      <c r="A6321" s="514" t="s">
        <v>9101</v>
      </c>
      <c r="B6321" s="517" t="s">
        <v>9036</v>
      </c>
      <c r="C6321" s="518">
        <v>0</v>
      </c>
    </row>
    <row r="6322" spans="1:3" x14ac:dyDescent="0.2">
      <c r="A6322" s="514" t="s">
        <v>9102</v>
      </c>
      <c r="B6322" s="517" t="s">
        <v>9036</v>
      </c>
      <c r="C6322" s="518">
        <v>0</v>
      </c>
    </row>
    <row r="6323" spans="1:3" x14ac:dyDescent="0.2">
      <c r="A6323" s="514" t="s">
        <v>9103</v>
      </c>
      <c r="B6323" s="517" t="s">
        <v>9036</v>
      </c>
      <c r="C6323" s="518">
        <v>0</v>
      </c>
    </row>
    <row r="6324" spans="1:3" x14ac:dyDescent="0.2">
      <c r="A6324" s="514" t="s">
        <v>9104</v>
      </c>
      <c r="B6324" s="517" t="s">
        <v>9036</v>
      </c>
      <c r="C6324" s="518">
        <v>0</v>
      </c>
    </row>
    <row r="6325" spans="1:3" x14ac:dyDescent="0.2">
      <c r="A6325" s="514" t="s">
        <v>9105</v>
      </c>
      <c r="B6325" s="517" t="s">
        <v>9036</v>
      </c>
      <c r="C6325" s="518">
        <v>0</v>
      </c>
    </row>
    <row r="6326" spans="1:3" x14ac:dyDescent="0.2">
      <c r="A6326" s="514" t="s">
        <v>9106</v>
      </c>
      <c r="B6326" s="517" t="s">
        <v>9036</v>
      </c>
      <c r="C6326" s="518">
        <v>0</v>
      </c>
    </row>
    <row r="6327" spans="1:3" x14ac:dyDescent="0.2">
      <c r="A6327" s="514" t="s">
        <v>9107</v>
      </c>
      <c r="B6327" s="517" t="s">
        <v>9036</v>
      </c>
      <c r="C6327" s="518">
        <v>0</v>
      </c>
    </row>
    <row r="6328" spans="1:3" x14ac:dyDescent="0.2">
      <c r="A6328" s="514" t="s">
        <v>9108</v>
      </c>
      <c r="B6328" s="517" t="s">
        <v>9036</v>
      </c>
      <c r="C6328" s="518">
        <v>0</v>
      </c>
    </row>
    <row r="6329" spans="1:3" x14ac:dyDescent="0.2">
      <c r="A6329" s="514" t="s">
        <v>9109</v>
      </c>
      <c r="B6329" s="517" t="s">
        <v>9036</v>
      </c>
      <c r="C6329" s="518">
        <v>0</v>
      </c>
    </row>
    <row r="6330" spans="1:3" x14ac:dyDescent="0.2">
      <c r="A6330" s="514" t="s">
        <v>9110</v>
      </c>
      <c r="B6330" s="517" t="s">
        <v>9036</v>
      </c>
      <c r="C6330" s="518">
        <v>0</v>
      </c>
    </row>
    <row r="6331" spans="1:3" x14ac:dyDescent="0.2">
      <c r="A6331" s="514" t="s">
        <v>9111</v>
      </c>
      <c r="B6331" s="517" t="s">
        <v>9036</v>
      </c>
      <c r="C6331" s="518">
        <v>0</v>
      </c>
    </row>
    <row r="6332" spans="1:3" x14ac:dyDescent="0.2">
      <c r="A6332" s="514" t="s">
        <v>9112</v>
      </c>
      <c r="B6332" s="517" t="s">
        <v>9036</v>
      </c>
      <c r="C6332" s="518">
        <v>0</v>
      </c>
    </row>
    <row r="6333" spans="1:3" x14ac:dyDescent="0.2">
      <c r="A6333" s="514" t="s">
        <v>9113</v>
      </c>
      <c r="B6333" s="517" t="s">
        <v>9036</v>
      </c>
      <c r="C6333" s="518">
        <v>0</v>
      </c>
    </row>
    <row r="6334" spans="1:3" x14ac:dyDescent="0.2">
      <c r="A6334" s="514" t="s">
        <v>9114</v>
      </c>
      <c r="B6334" s="517" t="s">
        <v>9036</v>
      </c>
      <c r="C6334" s="518">
        <v>0</v>
      </c>
    </row>
    <row r="6335" spans="1:3" x14ac:dyDescent="0.2">
      <c r="A6335" s="514" t="s">
        <v>9115</v>
      </c>
      <c r="B6335" s="517" t="s">
        <v>9036</v>
      </c>
      <c r="C6335" s="518">
        <v>0</v>
      </c>
    </row>
    <row r="6336" spans="1:3" x14ac:dyDescent="0.2">
      <c r="A6336" s="514" t="s">
        <v>9116</v>
      </c>
      <c r="B6336" s="517" t="s">
        <v>9036</v>
      </c>
      <c r="C6336" s="518">
        <v>0</v>
      </c>
    </row>
    <row r="6337" spans="1:3" x14ac:dyDescent="0.2">
      <c r="A6337" s="514" t="s">
        <v>9117</v>
      </c>
      <c r="B6337" s="517" t="s">
        <v>9036</v>
      </c>
      <c r="C6337" s="518">
        <v>0</v>
      </c>
    </row>
    <row r="6338" spans="1:3" x14ac:dyDescent="0.2">
      <c r="A6338" s="514" t="s">
        <v>9118</v>
      </c>
      <c r="B6338" s="517" t="s">
        <v>9036</v>
      </c>
      <c r="C6338" s="518">
        <v>0</v>
      </c>
    </row>
    <row r="6339" spans="1:3" x14ac:dyDescent="0.2">
      <c r="A6339" s="514" t="s">
        <v>9119</v>
      </c>
      <c r="B6339" s="517" t="s">
        <v>9036</v>
      </c>
      <c r="C6339" s="518">
        <v>0</v>
      </c>
    </row>
    <row r="6340" spans="1:3" x14ac:dyDescent="0.2">
      <c r="A6340" s="514" t="s">
        <v>9120</v>
      </c>
      <c r="B6340" s="517" t="s">
        <v>9036</v>
      </c>
      <c r="C6340" s="518">
        <v>0</v>
      </c>
    </row>
    <row r="6341" spans="1:3" x14ac:dyDescent="0.2">
      <c r="A6341" s="514" t="s">
        <v>9121</v>
      </c>
      <c r="B6341" s="517" t="s">
        <v>9036</v>
      </c>
      <c r="C6341" s="518">
        <v>0</v>
      </c>
    </row>
    <row r="6342" spans="1:3" x14ac:dyDescent="0.2">
      <c r="A6342" s="514" t="s">
        <v>9122</v>
      </c>
      <c r="B6342" s="517" t="s">
        <v>9047</v>
      </c>
      <c r="C6342" s="518">
        <v>0</v>
      </c>
    </row>
    <row r="6343" spans="1:3" x14ac:dyDescent="0.2">
      <c r="A6343" s="514" t="s">
        <v>9123</v>
      </c>
      <c r="B6343" s="517" t="s">
        <v>9047</v>
      </c>
      <c r="C6343" s="518">
        <v>0</v>
      </c>
    </row>
    <row r="6344" spans="1:3" x14ac:dyDescent="0.2">
      <c r="A6344" s="514" t="s">
        <v>9124</v>
      </c>
      <c r="B6344" s="517" t="s">
        <v>9047</v>
      </c>
      <c r="C6344" s="518">
        <v>0</v>
      </c>
    </row>
    <row r="6345" spans="1:3" x14ac:dyDescent="0.2">
      <c r="A6345" s="514" t="s">
        <v>9125</v>
      </c>
      <c r="B6345" s="517" t="s">
        <v>9047</v>
      </c>
      <c r="C6345" s="518">
        <v>0</v>
      </c>
    </row>
    <row r="6346" spans="1:3" x14ac:dyDescent="0.2">
      <c r="A6346" s="514" t="s">
        <v>9126</v>
      </c>
      <c r="B6346" s="517" t="s">
        <v>9047</v>
      </c>
      <c r="C6346" s="518">
        <v>0</v>
      </c>
    </row>
    <row r="6347" spans="1:3" x14ac:dyDescent="0.2">
      <c r="A6347" s="514" t="s">
        <v>9127</v>
      </c>
      <c r="B6347" s="517" t="s">
        <v>2319</v>
      </c>
      <c r="C6347" s="518">
        <v>0</v>
      </c>
    </row>
    <row r="6348" spans="1:3" x14ac:dyDescent="0.2">
      <c r="A6348" s="514" t="s">
        <v>9128</v>
      </c>
      <c r="B6348" s="517" t="s">
        <v>2319</v>
      </c>
      <c r="C6348" s="518">
        <v>0</v>
      </c>
    </row>
    <row r="6349" spans="1:3" x14ac:dyDescent="0.2">
      <c r="A6349" s="514" t="s">
        <v>9129</v>
      </c>
      <c r="B6349" s="517" t="s">
        <v>2319</v>
      </c>
      <c r="C6349" s="518">
        <v>0</v>
      </c>
    </row>
    <row r="6350" spans="1:3" x14ac:dyDescent="0.2">
      <c r="A6350" s="514" t="s">
        <v>9130</v>
      </c>
      <c r="B6350" s="517" t="s">
        <v>2319</v>
      </c>
      <c r="C6350" s="518">
        <v>0</v>
      </c>
    </row>
    <row r="6351" spans="1:3" x14ac:dyDescent="0.2">
      <c r="A6351" s="514" t="s">
        <v>9131</v>
      </c>
      <c r="B6351" s="517" t="s">
        <v>9047</v>
      </c>
      <c r="C6351" s="518">
        <v>0</v>
      </c>
    </row>
    <row r="6352" spans="1:3" x14ac:dyDescent="0.2">
      <c r="A6352" s="514" t="s">
        <v>9132</v>
      </c>
      <c r="B6352" s="517" t="s">
        <v>9133</v>
      </c>
      <c r="C6352" s="518">
        <v>0</v>
      </c>
    </row>
    <row r="6353" spans="1:3" x14ac:dyDescent="0.2">
      <c r="A6353" s="514" t="s">
        <v>9134</v>
      </c>
      <c r="B6353" s="517" t="s">
        <v>9133</v>
      </c>
      <c r="C6353" s="518">
        <v>0</v>
      </c>
    </row>
    <row r="6354" spans="1:3" x14ac:dyDescent="0.2">
      <c r="A6354" s="514" t="s">
        <v>9135</v>
      </c>
      <c r="B6354" s="517" t="s">
        <v>9133</v>
      </c>
      <c r="C6354" s="518">
        <v>0</v>
      </c>
    </row>
    <row r="6355" spans="1:3" x14ac:dyDescent="0.2">
      <c r="A6355" s="514" t="s">
        <v>9136</v>
      </c>
      <c r="B6355" s="517" t="s">
        <v>9133</v>
      </c>
      <c r="C6355" s="518">
        <v>0</v>
      </c>
    </row>
    <row r="6356" spans="1:3" x14ac:dyDescent="0.2">
      <c r="A6356" s="514" t="s">
        <v>9137</v>
      </c>
      <c r="B6356" s="517" t="s">
        <v>9133</v>
      </c>
      <c r="C6356" s="518">
        <v>0</v>
      </c>
    </row>
    <row r="6357" spans="1:3" x14ac:dyDescent="0.2">
      <c r="A6357" s="514" t="s">
        <v>9138</v>
      </c>
      <c r="B6357" s="517" t="s">
        <v>9133</v>
      </c>
      <c r="C6357" s="518">
        <v>0</v>
      </c>
    </row>
    <row r="6358" spans="1:3" x14ac:dyDescent="0.2">
      <c r="A6358" s="514" t="s">
        <v>9139</v>
      </c>
      <c r="B6358" s="517" t="s">
        <v>9133</v>
      </c>
      <c r="C6358" s="518">
        <v>0</v>
      </c>
    </row>
    <row r="6359" spans="1:3" x14ac:dyDescent="0.2">
      <c r="A6359" s="514" t="s">
        <v>9140</v>
      </c>
      <c r="B6359" s="517" t="s">
        <v>9133</v>
      </c>
      <c r="C6359" s="518">
        <v>0</v>
      </c>
    </row>
    <row r="6360" spans="1:3" x14ac:dyDescent="0.2">
      <c r="A6360" s="514" t="s">
        <v>9141</v>
      </c>
      <c r="B6360" s="517" t="s">
        <v>9133</v>
      </c>
      <c r="C6360" s="518">
        <v>0</v>
      </c>
    </row>
    <row r="6361" spans="1:3" x14ac:dyDescent="0.2">
      <c r="A6361" s="514" t="s">
        <v>9142</v>
      </c>
      <c r="B6361" s="517" t="s">
        <v>9133</v>
      </c>
      <c r="C6361" s="518">
        <v>0</v>
      </c>
    </row>
    <row r="6362" spans="1:3" x14ac:dyDescent="0.2">
      <c r="A6362" s="514" t="s">
        <v>9143</v>
      </c>
      <c r="B6362" s="517" t="s">
        <v>9133</v>
      </c>
      <c r="C6362" s="518">
        <v>0</v>
      </c>
    </row>
    <row r="6363" spans="1:3" x14ac:dyDescent="0.2">
      <c r="A6363" s="514" t="s">
        <v>9144</v>
      </c>
      <c r="B6363" s="517" t="s">
        <v>9133</v>
      </c>
      <c r="C6363" s="518">
        <v>0</v>
      </c>
    </row>
    <row r="6364" spans="1:3" x14ac:dyDescent="0.2">
      <c r="A6364" s="514" t="s">
        <v>9145</v>
      </c>
      <c r="B6364" s="517" t="s">
        <v>9133</v>
      </c>
      <c r="C6364" s="518">
        <v>0</v>
      </c>
    </row>
    <row r="6365" spans="1:3" x14ac:dyDescent="0.2">
      <c r="A6365" s="514" t="s">
        <v>9146</v>
      </c>
      <c r="B6365" s="517" t="s">
        <v>9133</v>
      </c>
      <c r="C6365" s="518">
        <v>0</v>
      </c>
    </row>
    <row r="6366" spans="1:3" x14ac:dyDescent="0.2">
      <c r="A6366" s="514" t="s">
        <v>9147</v>
      </c>
      <c r="B6366" s="517" t="s">
        <v>9133</v>
      </c>
      <c r="C6366" s="518">
        <v>0</v>
      </c>
    </row>
    <row r="6367" spans="1:3" x14ac:dyDescent="0.2">
      <c r="A6367" s="514" t="s">
        <v>9148</v>
      </c>
      <c r="B6367" s="517" t="s">
        <v>9133</v>
      </c>
      <c r="C6367" s="518">
        <v>0</v>
      </c>
    </row>
    <row r="6368" spans="1:3" x14ac:dyDescent="0.2">
      <c r="A6368" s="514" t="s">
        <v>9149</v>
      </c>
      <c r="B6368" s="517" t="s">
        <v>9133</v>
      </c>
      <c r="C6368" s="518">
        <v>0</v>
      </c>
    </row>
    <row r="6369" spans="1:3" x14ac:dyDescent="0.2">
      <c r="A6369" s="514" t="s">
        <v>9150</v>
      </c>
      <c r="B6369" s="517" t="s">
        <v>9133</v>
      </c>
      <c r="C6369" s="518">
        <v>0</v>
      </c>
    </row>
    <row r="6370" spans="1:3" x14ac:dyDescent="0.2">
      <c r="A6370" s="514" t="s">
        <v>9151</v>
      </c>
      <c r="B6370" s="517" t="s">
        <v>9133</v>
      </c>
      <c r="C6370" s="518">
        <v>0</v>
      </c>
    </row>
    <row r="6371" spans="1:3" x14ac:dyDescent="0.2">
      <c r="A6371" s="514" t="s">
        <v>9152</v>
      </c>
      <c r="B6371" s="517" t="s">
        <v>9133</v>
      </c>
      <c r="C6371" s="518">
        <v>0</v>
      </c>
    </row>
    <row r="6372" spans="1:3" x14ac:dyDescent="0.2">
      <c r="A6372" s="514" t="s">
        <v>9153</v>
      </c>
      <c r="B6372" s="517" t="s">
        <v>9133</v>
      </c>
      <c r="C6372" s="518">
        <v>0</v>
      </c>
    </row>
    <row r="6373" spans="1:3" x14ac:dyDescent="0.2">
      <c r="A6373" s="514" t="s">
        <v>9154</v>
      </c>
      <c r="B6373" s="517" t="s">
        <v>9133</v>
      </c>
      <c r="C6373" s="518">
        <v>0</v>
      </c>
    </row>
    <row r="6374" spans="1:3" x14ac:dyDescent="0.2">
      <c r="A6374" s="514" t="s">
        <v>9155</v>
      </c>
      <c r="B6374" s="517" t="s">
        <v>9133</v>
      </c>
      <c r="C6374" s="518">
        <v>0</v>
      </c>
    </row>
    <row r="6375" spans="1:3" x14ac:dyDescent="0.2">
      <c r="A6375" s="514" t="s">
        <v>9156</v>
      </c>
      <c r="B6375" s="517" t="s">
        <v>9133</v>
      </c>
      <c r="C6375" s="518">
        <v>0</v>
      </c>
    </row>
    <row r="6376" spans="1:3" x14ac:dyDescent="0.2">
      <c r="A6376" s="514" t="s">
        <v>9157</v>
      </c>
      <c r="B6376" s="517" t="s">
        <v>9133</v>
      </c>
      <c r="C6376" s="518">
        <v>0</v>
      </c>
    </row>
    <row r="6377" spans="1:3" x14ac:dyDescent="0.2">
      <c r="A6377" s="514" t="s">
        <v>9158</v>
      </c>
      <c r="B6377" s="517" t="s">
        <v>9133</v>
      </c>
      <c r="C6377" s="518">
        <v>0</v>
      </c>
    </row>
    <row r="6378" spans="1:3" x14ac:dyDescent="0.2">
      <c r="A6378" s="514" t="s">
        <v>9159</v>
      </c>
      <c r="B6378" s="517" t="s">
        <v>9133</v>
      </c>
      <c r="C6378" s="518">
        <v>0</v>
      </c>
    </row>
    <row r="6379" spans="1:3" x14ac:dyDescent="0.2">
      <c r="A6379" s="514" t="s">
        <v>9160</v>
      </c>
      <c r="B6379" s="517" t="s">
        <v>9133</v>
      </c>
      <c r="C6379" s="518">
        <v>0</v>
      </c>
    </row>
    <row r="6380" spans="1:3" x14ac:dyDescent="0.2">
      <c r="A6380" s="514" t="s">
        <v>9161</v>
      </c>
      <c r="B6380" s="517" t="s">
        <v>9133</v>
      </c>
      <c r="C6380" s="518">
        <v>0</v>
      </c>
    </row>
    <row r="6381" spans="1:3" x14ac:dyDescent="0.2">
      <c r="A6381" s="514" t="s">
        <v>9162</v>
      </c>
      <c r="B6381" s="517" t="s">
        <v>9133</v>
      </c>
      <c r="C6381" s="518">
        <v>0</v>
      </c>
    </row>
    <row r="6382" spans="1:3" x14ac:dyDescent="0.2">
      <c r="A6382" s="514" t="s">
        <v>9163</v>
      </c>
      <c r="B6382" s="517" t="s">
        <v>9133</v>
      </c>
      <c r="C6382" s="518">
        <v>0</v>
      </c>
    </row>
    <row r="6383" spans="1:3" x14ac:dyDescent="0.2">
      <c r="A6383" s="514" t="s">
        <v>9164</v>
      </c>
      <c r="B6383" s="517" t="s">
        <v>9133</v>
      </c>
      <c r="C6383" s="518">
        <v>0</v>
      </c>
    </row>
    <row r="6384" spans="1:3" x14ac:dyDescent="0.2">
      <c r="A6384" s="514" t="s">
        <v>9165</v>
      </c>
      <c r="B6384" s="517" t="s">
        <v>9133</v>
      </c>
      <c r="C6384" s="518">
        <v>0</v>
      </c>
    </row>
    <row r="6385" spans="1:3" x14ac:dyDescent="0.2">
      <c r="A6385" s="514" t="s">
        <v>9166</v>
      </c>
      <c r="B6385" s="517" t="s">
        <v>9133</v>
      </c>
      <c r="C6385" s="518">
        <v>0</v>
      </c>
    </row>
    <row r="6386" spans="1:3" x14ac:dyDescent="0.2">
      <c r="A6386" s="514" t="s">
        <v>9167</v>
      </c>
      <c r="B6386" s="517" t="s">
        <v>9133</v>
      </c>
      <c r="C6386" s="518">
        <v>0</v>
      </c>
    </row>
    <row r="6387" spans="1:3" x14ac:dyDescent="0.2">
      <c r="A6387" s="514" t="s">
        <v>9168</v>
      </c>
      <c r="B6387" s="517" t="s">
        <v>9047</v>
      </c>
      <c r="C6387" s="518">
        <v>0</v>
      </c>
    </row>
    <row r="6388" spans="1:3" x14ac:dyDescent="0.2">
      <c r="A6388" s="514" t="s">
        <v>9169</v>
      </c>
      <c r="B6388" s="517" t="s">
        <v>9047</v>
      </c>
      <c r="C6388" s="518">
        <v>0</v>
      </c>
    </row>
    <row r="6389" spans="1:3" x14ac:dyDescent="0.2">
      <c r="A6389" s="514" t="s">
        <v>9170</v>
      </c>
      <c r="B6389" s="517" t="s">
        <v>9047</v>
      </c>
      <c r="C6389" s="518">
        <v>0</v>
      </c>
    </row>
    <row r="6390" spans="1:3" x14ac:dyDescent="0.2">
      <c r="A6390" s="514" t="s">
        <v>9171</v>
      </c>
      <c r="B6390" s="517" t="s">
        <v>9047</v>
      </c>
      <c r="C6390" s="518">
        <v>0</v>
      </c>
    </row>
    <row r="6391" spans="1:3" x14ac:dyDescent="0.2">
      <c r="A6391" s="514" t="s">
        <v>9172</v>
      </c>
      <c r="B6391" s="517" t="s">
        <v>9047</v>
      </c>
      <c r="C6391" s="518">
        <v>0</v>
      </c>
    </row>
    <row r="6392" spans="1:3" x14ac:dyDescent="0.2">
      <c r="A6392" s="514" t="s">
        <v>9173</v>
      </c>
      <c r="B6392" s="517" t="s">
        <v>9047</v>
      </c>
      <c r="C6392" s="518">
        <v>0</v>
      </c>
    </row>
    <row r="6393" spans="1:3" x14ac:dyDescent="0.2">
      <c r="A6393" s="514" t="s">
        <v>9174</v>
      </c>
      <c r="B6393" s="517" t="s">
        <v>9047</v>
      </c>
      <c r="C6393" s="518">
        <v>0</v>
      </c>
    </row>
    <row r="6394" spans="1:3" x14ac:dyDescent="0.2">
      <c r="A6394" s="514" t="s">
        <v>9175</v>
      </c>
      <c r="B6394" s="517" t="s">
        <v>9047</v>
      </c>
      <c r="C6394" s="518">
        <v>0</v>
      </c>
    </row>
    <row r="6395" spans="1:3" x14ac:dyDescent="0.2">
      <c r="A6395" s="514" t="s">
        <v>9176</v>
      </c>
      <c r="B6395" s="517" t="s">
        <v>9047</v>
      </c>
      <c r="C6395" s="518">
        <v>0</v>
      </c>
    </row>
    <row r="6396" spans="1:3" x14ac:dyDescent="0.2">
      <c r="A6396" s="514" t="s">
        <v>9177</v>
      </c>
      <c r="B6396" s="517" t="s">
        <v>9047</v>
      </c>
      <c r="C6396" s="518">
        <v>0</v>
      </c>
    </row>
    <row r="6397" spans="1:3" x14ac:dyDescent="0.2">
      <c r="A6397" s="514" t="s">
        <v>9178</v>
      </c>
      <c r="B6397" s="517" t="s">
        <v>9047</v>
      </c>
      <c r="C6397" s="518">
        <v>0</v>
      </c>
    </row>
    <row r="6398" spans="1:3" x14ac:dyDescent="0.2">
      <c r="A6398" s="514" t="s">
        <v>9179</v>
      </c>
      <c r="B6398" s="517" t="s">
        <v>9047</v>
      </c>
      <c r="C6398" s="518">
        <v>0</v>
      </c>
    </row>
    <row r="6399" spans="1:3" x14ac:dyDescent="0.2">
      <c r="A6399" s="514" t="s">
        <v>9180</v>
      </c>
      <c r="B6399" s="517" t="s">
        <v>9047</v>
      </c>
      <c r="C6399" s="518">
        <v>0</v>
      </c>
    </row>
    <row r="6400" spans="1:3" x14ac:dyDescent="0.2">
      <c r="A6400" s="514" t="s">
        <v>9181</v>
      </c>
      <c r="B6400" s="517" t="s">
        <v>2320</v>
      </c>
      <c r="C6400" s="518">
        <v>0</v>
      </c>
    </row>
    <row r="6401" spans="1:3" x14ac:dyDescent="0.2">
      <c r="A6401" s="514" t="s">
        <v>9182</v>
      </c>
      <c r="B6401" s="517" t="s">
        <v>2320</v>
      </c>
      <c r="C6401" s="518">
        <v>0</v>
      </c>
    </row>
    <row r="6402" spans="1:3" x14ac:dyDescent="0.2">
      <c r="A6402" s="514" t="s">
        <v>9183</v>
      </c>
      <c r="B6402" s="517" t="s">
        <v>2320</v>
      </c>
      <c r="C6402" s="518">
        <v>0</v>
      </c>
    </row>
    <row r="6403" spans="1:3" x14ac:dyDescent="0.2">
      <c r="A6403" s="514" t="s">
        <v>9184</v>
      </c>
      <c r="B6403" s="517" t="s">
        <v>9185</v>
      </c>
      <c r="C6403" s="518">
        <v>0</v>
      </c>
    </row>
    <row r="6404" spans="1:3" x14ac:dyDescent="0.2">
      <c r="A6404" s="514" t="s">
        <v>9186</v>
      </c>
      <c r="B6404" s="517" t="s">
        <v>2320</v>
      </c>
      <c r="C6404" s="518">
        <v>0</v>
      </c>
    </row>
    <row r="6405" spans="1:3" x14ac:dyDescent="0.2">
      <c r="A6405" s="514" t="s">
        <v>9187</v>
      </c>
      <c r="B6405" s="517" t="s">
        <v>9047</v>
      </c>
      <c r="C6405" s="518">
        <v>0</v>
      </c>
    </row>
    <row r="6406" spans="1:3" x14ac:dyDescent="0.2">
      <c r="A6406" s="514" t="s">
        <v>9188</v>
      </c>
      <c r="B6406" s="517" t="s">
        <v>9047</v>
      </c>
      <c r="C6406" s="518">
        <v>0</v>
      </c>
    </row>
    <row r="6407" spans="1:3" x14ac:dyDescent="0.2">
      <c r="A6407" s="514" t="s">
        <v>9189</v>
      </c>
      <c r="B6407" s="517" t="s">
        <v>9047</v>
      </c>
      <c r="C6407" s="518">
        <v>0</v>
      </c>
    </row>
    <row r="6408" spans="1:3" x14ac:dyDescent="0.2">
      <c r="A6408" s="514" t="s">
        <v>9190</v>
      </c>
      <c r="B6408" s="517" t="s">
        <v>2320</v>
      </c>
      <c r="C6408" s="518">
        <v>0</v>
      </c>
    </row>
    <row r="6409" spans="1:3" x14ac:dyDescent="0.2">
      <c r="A6409" s="514" t="s">
        <v>9191</v>
      </c>
      <c r="B6409" s="517" t="s">
        <v>9047</v>
      </c>
      <c r="C6409" s="518">
        <v>0</v>
      </c>
    </row>
    <row r="6410" spans="1:3" x14ac:dyDescent="0.2">
      <c r="A6410" s="514" t="s">
        <v>9192</v>
      </c>
      <c r="B6410" s="517" t="s">
        <v>9193</v>
      </c>
      <c r="C6410" s="518">
        <v>0</v>
      </c>
    </row>
    <row r="6411" spans="1:3" x14ac:dyDescent="0.2">
      <c r="A6411" s="514" t="s">
        <v>9194</v>
      </c>
      <c r="B6411" s="517" t="s">
        <v>9047</v>
      </c>
      <c r="C6411" s="518">
        <v>0</v>
      </c>
    </row>
    <row r="6412" spans="1:3" x14ac:dyDescent="0.2">
      <c r="A6412" s="514" t="s">
        <v>9195</v>
      </c>
      <c r="B6412" s="517" t="s">
        <v>9047</v>
      </c>
      <c r="C6412" s="518">
        <v>0</v>
      </c>
    </row>
    <row r="6413" spans="1:3" x14ac:dyDescent="0.2">
      <c r="A6413" s="514" t="s">
        <v>9196</v>
      </c>
      <c r="B6413" s="517" t="s">
        <v>9047</v>
      </c>
      <c r="C6413" s="518">
        <v>0</v>
      </c>
    </row>
    <row r="6414" spans="1:3" x14ac:dyDescent="0.2">
      <c r="A6414" s="514" t="s">
        <v>9197</v>
      </c>
      <c r="B6414" s="517" t="s">
        <v>9198</v>
      </c>
      <c r="C6414" s="518">
        <v>0</v>
      </c>
    </row>
    <row r="6415" spans="1:3" x14ac:dyDescent="0.2">
      <c r="A6415" s="514" t="s">
        <v>9199</v>
      </c>
      <c r="B6415" s="517" t="s">
        <v>9047</v>
      </c>
      <c r="C6415" s="518">
        <v>0</v>
      </c>
    </row>
    <row r="6416" spans="1:3" x14ac:dyDescent="0.2">
      <c r="A6416" s="514" t="s">
        <v>9200</v>
      </c>
      <c r="B6416" s="517" t="s">
        <v>9047</v>
      </c>
      <c r="C6416" s="518">
        <v>0</v>
      </c>
    </row>
    <row r="6417" spans="1:3" x14ac:dyDescent="0.2">
      <c r="A6417" s="514" t="s">
        <v>9201</v>
      </c>
      <c r="B6417" s="517" t="s">
        <v>9047</v>
      </c>
      <c r="C6417" s="518">
        <v>0</v>
      </c>
    </row>
    <row r="6418" spans="1:3" x14ac:dyDescent="0.2">
      <c r="A6418" s="514" t="s">
        <v>9202</v>
      </c>
      <c r="B6418" s="517" t="s">
        <v>9047</v>
      </c>
      <c r="C6418" s="518">
        <v>0</v>
      </c>
    </row>
    <row r="6419" spans="1:3" x14ac:dyDescent="0.2">
      <c r="A6419" s="514" t="s">
        <v>9203</v>
      </c>
      <c r="B6419" s="517" t="s">
        <v>9071</v>
      </c>
      <c r="C6419" s="518">
        <v>0</v>
      </c>
    </row>
    <row r="6420" spans="1:3" x14ac:dyDescent="0.2">
      <c r="A6420" s="514" t="s">
        <v>9204</v>
      </c>
      <c r="B6420" s="517" t="s">
        <v>9071</v>
      </c>
      <c r="C6420" s="518">
        <v>0</v>
      </c>
    </row>
    <row r="6421" spans="1:3" x14ac:dyDescent="0.2">
      <c r="A6421" s="514" t="s">
        <v>9205</v>
      </c>
      <c r="B6421" s="517" t="s">
        <v>2319</v>
      </c>
      <c r="C6421" s="518">
        <v>0</v>
      </c>
    </row>
    <row r="6422" spans="1:3" x14ac:dyDescent="0.2">
      <c r="A6422" s="514" t="s">
        <v>9206</v>
      </c>
      <c r="B6422" s="517" t="s">
        <v>9071</v>
      </c>
      <c r="C6422" s="518">
        <v>0</v>
      </c>
    </row>
    <row r="6423" spans="1:3" x14ac:dyDescent="0.2">
      <c r="A6423" s="514" t="s">
        <v>9207</v>
      </c>
      <c r="B6423" s="517" t="s">
        <v>9071</v>
      </c>
      <c r="C6423" s="518">
        <v>0</v>
      </c>
    </row>
    <row r="6424" spans="1:3" x14ac:dyDescent="0.2">
      <c r="A6424" s="514" t="s">
        <v>9208</v>
      </c>
      <c r="B6424" s="517" t="s">
        <v>9071</v>
      </c>
      <c r="C6424" s="518">
        <v>0</v>
      </c>
    </row>
    <row r="6425" spans="1:3" x14ac:dyDescent="0.2">
      <c r="A6425" s="514" t="s">
        <v>9209</v>
      </c>
      <c r="B6425" s="517" t="s">
        <v>9071</v>
      </c>
      <c r="C6425" s="518">
        <v>0</v>
      </c>
    </row>
    <row r="6426" spans="1:3" x14ac:dyDescent="0.2">
      <c r="A6426" s="514" t="s">
        <v>9210</v>
      </c>
      <c r="B6426" s="517" t="s">
        <v>9071</v>
      </c>
      <c r="C6426" s="518">
        <v>0</v>
      </c>
    </row>
    <row r="6427" spans="1:3" x14ac:dyDescent="0.2">
      <c r="A6427" s="514" t="s">
        <v>9211</v>
      </c>
      <c r="B6427" s="517" t="s">
        <v>9071</v>
      </c>
      <c r="C6427" s="518">
        <v>0</v>
      </c>
    </row>
    <row r="6428" spans="1:3" x14ac:dyDescent="0.2">
      <c r="A6428" s="514" t="s">
        <v>9212</v>
      </c>
      <c r="B6428" s="517" t="s">
        <v>9071</v>
      </c>
      <c r="C6428" s="518">
        <v>0</v>
      </c>
    </row>
    <row r="6429" spans="1:3" x14ac:dyDescent="0.2">
      <c r="A6429" s="514" t="s">
        <v>9213</v>
      </c>
      <c r="B6429" s="517" t="s">
        <v>2319</v>
      </c>
      <c r="C6429" s="518">
        <v>0</v>
      </c>
    </row>
    <row r="6430" spans="1:3" x14ac:dyDescent="0.2">
      <c r="A6430" s="514" t="s">
        <v>9214</v>
      </c>
      <c r="B6430" s="517" t="s">
        <v>2319</v>
      </c>
      <c r="C6430" s="518">
        <v>0</v>
      </c>
    </row>
    <row r="6431" spans="1:3" x14ac:dyDescent="0.2">
      <c r="A6431" s="514" t="s">
        <v>9215</v>
      </c>
      <c r="B6431" s="517" t="s">
        <v>2319</v>
      </c>
      <c r="C6431" s="518">
        <v>0</v>
      </c>
    </row>
    <row r="6432" spans="1:3" x14ac:dyDescent="0.2">
      <c r="A6432" s="514" t="s">
        <v>9216</v>
      </c>
      <c r="B6432" s="517" t="s">
        <v>2319</v>
      </c>
      <c r="C6432" s="518">
        <v>0</v>
      </c>
    </row>
    <row r="6433" spans="1:3" x14ac:dyDescent="0.2">
      <c r="A6433" s="514" t="s">
        <v>9217</v>
      </c>
      <c r="B6433" s="517" t="s">
        <v>2319</v>
      </c>
      <c r="C6433" s="518">
        <v>0</v>
      </c>
    </row>
    <row r="6434" spans="1:3" x14ac:dyDescent="0.2">
      <c r="A6434" s="514" t="s">
        <v>9218</v>
      </c>
      <c r="B6434" s="517" t="s">
        <v>9071</v>
      </c>
      <c r="C6434" s="518">
        <v>0</v>
      </c>
    </row>
    <row r="6435" spans="1:3" x14ac:dyDescent="0.2">
      <c r="A6435" s="514" t="s">
        <v>9219</v>
      </c>
      <c r="B6435" s="517" t="s">
        <v>9071</v>
      </c>
      <c r="C6435" s="518">
        <v>0</v>
      </c>
    </row>
    <row r="6436" spans="1:3" x14ac:dyDescent="0.2">
      <c r="A6436" s="514" t="s">
        <v>9220</v>
      </c>
      <c r="B6436" s="517" t="s">
        <v>9071</v>
      </c>
      <c r="C6436" s="518">
        <v>0</v>
      </c>
    </row>
    <row r="6437" spans="1:3" x14ac:dyDescent="0.2">
      <c r="A6437" s="514" t="s">
        <v>9221</v>
      </c>
      <c r="B6437" s="517" t="s">
        <v>9071</v>
      </c>
      <c r="C6437" s="518">
        <v>0</v>
      </c>
    </row>
    <row r="6438" spans="1:3" x14ac:dyDescent="0.2">
      <c r="A6438" s="514" t="s">
        <v>9222</v>
      </c>
      <c r="B6438" s="517" t="s">
        <v>9071</v>
      </c>
      <c r="C6438" s="518">
        <v>0</v>
      </c>
    </row>
    <row r="6439" spans="1:3" x14ac:dyDescent="0.2">
      <c r="A6439" s="514" t="s">
        <v>9223</v>
      </c>
      <c r="B6439" s="517" t="s">
        <v>9071</v>
      </c>
      <c r="C6439" s="518">
        <v>0</v>
      </c>
    </row>
    <row r="6440" spans="1:3" x14ac:dyDescent="0.2">
      <c r="A6440" s="514" t="s">
        <v>9224</v>
      </c>
      <c r="B6440" s="517" t="s">
        <v>9071</v>
      </c>
      <c r="C6440" s="518">
        <v>0</v>
      </c>
    </row>
    <row r="6441" spans="1:3" x14ac:dyDescent="0.2">
      <c r="A6441" s="514" t="s">
        <v>9225</v>
      </c>
      <c r="B6441" s="517" t="s">
        <v>9071</v>
      </c>
      <c r="C6441" s="518">
        <v>0</v>
      </c>
    </row>
    <row r="6442" spans="1:3" x14ac:dyDescent="0.2">
      <c r="A6442" s="514" t="s">
        <v>9226</v>
      </c>
      <c r="B6442" s="517" t="s">
        <v>9071</v>
      </c>
      <c r="C6442" s="518">
        <v>0</v>
      </c>
    </row>
    <row r="6443" spans="1:3" x14ac:dyDescent="0.2">
      <c r="A6443" s="514" t="s">
        <v>9227</v>
      </c>
      <c r="B6443" s="517" t="s">
        <v>9071</v>
      </c>
      <c r="C6443" s="518">
        <v>0</v>
      </c>
    </row>
    <row r="6444" spans="1:3" x14ac:dyDescent="0.2">
      <c r="A6444" s="514" t="s">
        <v>9228</v>
      </c>
      <c r="B6444" s="517" t="s">
        <v>9071</v>
      </c>
      <c r="C6444" s="518">
        <v>0</v>
      </c>
    </row>
    <row r="6445" spans="1:3" x14ac:dyDescent="0.2">
      <c r="A6445" s="514" t="s">
        <v>9229</v>
      </c>
      <c r="B6445" s="517" t="s">
        <v>2319</v>
      </c>
      <c r="C6445" s="518">
        <v>0</v>
      </c>
    </row>
    <row r="6446" spans="1:3" x14ac:dyDescent="0.2">
      <c r="A6446" s="514" t="s">
        <v>9230</v>
      </c>
      <c r="B6446" s="517" t="s">
        <v>9071</v>
      </c>
      <c r="C6446" s="518">
        <v>0</v>
      </c>
    </row>
    <row r="6447" spans="1:3" x14ac:dyDescent="0.2">
      <c r="A6447" s="514" t="s">
        <v>9231</v>
      </c>
      <c r="B6447" s="517" t="s">
        <v>2319</v>
      </c>
      <c r="C6447" s="518">
        <v>0</v>
      </c>
    </row>
    <row r="6448" spans="1:3" x14ac:dyDescent="0.2">
      <c r="A6448" s="514" t="s">
        <v>9232</v>
      </c>
      <c r="B6448" s="517" t="s">
        <v>2319</v>
      </c>
      <c r="C6448" s="518">
        <v>0</v>
      </c>
    </row>
    <row r="6449" spans="1:3" x14ac:dyDescent="0.2">
      <c r="A6449" s="514" t="s">
        <v>9233</v>
      </c>
      <c r="B6449" s="517" t="s">
        <v>2319</v>
      </c>
      <c r="C6449" s="518">
        <v>0</v>
      </c>
    </row>
    <row r="6450" spans="1:3" x14ac:dyDescent="0.2">
      <c r="A6450" s="514" t="s">
        <v>9234</v>
      </c>
      <c r="B6450" s="517" t="s">
        <v>2319</v>
      </c>
      <c r="C6450" s="518">
        <v>0</v>
      </c>
    </row>
    <row r="6451" spans="1:3" x14ac:dyDescent="0.2">
      <c r="A6451" s="514" t="s">
        <v>9235</v>
      </c>
      <c r="B6451" s="517" t="s">
        <v>2319</v>
      </c>
      <c r="C6451" s="518">
        <v>0</v>
      </c>
    </row>
    <row r="6452" spans="1:3" x14ac:dyDescent="0.2">
      <c r="A6452" s="514" t="s">
        <v>9236</v>
      </c>
      <c r="B6452" s="517" t="s">
        <v>2319</v>
      </c>
      <c r="C6452" s="518">
        <v>0</v>
      </c>
    </row>
    <row r="6453" spans="1:3" x14ac:dyDescent="0.2">
      <c r="A6453" s="514" t="s">
        <v>9237</v>
      </c>
      <c r="B6453" s="517" t="s">
        <v>2319</v>
      </c>
      <c r="C6453" s="518">
        <v>0</v>
      </c>
    </row>
    <row r="6454" spans="1:3" x14ac:dyDescent="0.2">
      <c r="A6454" s="514" t="s">
        <v>9238</v>
      </c>
      <c r="B6454" s="517" t="s">
        <v>2319</v>
      </c>
      <c r="C6454" s="518">
        <v>0</v>
      </c>
    </row>
    <row r="6455" spans="1:3" x14ac:dyDescent="0.2">
      <c r="A6455" s="514" t="s">
        <v>9239</v>
      </c>
      <c r="B6455" s="517" t="s">
        <v>9071</v>
      </c>
      <c r="C6455" s="518">
        <v>0</v>
      </c>
    </row>
    <row r="6456" spans="1:3" x14ac:dyDescent="0.2">
      <c r="A6456" s="514" t="s">
        <v>9240</v>
      </c>
      <c r="B6456" s="517" t="s">
        <v>9023</v>
      </c>
      <c r="C6456" s="518">
        <v>0</v>
      </c>
    </row>
    <row r="6457" spans="1:3" x14ac:dyDescent="0.2">
      <c r="A6457" s="514" t="s">
        <v>9241</v>
      </c>
      <c r="B6457" s="517" t="s">
        <v>9071</v>
      </c>
      <c r="C6457" s="518">
        <v>0</v>
      </c>
    </row>
    <row r="6458" spans="1:3" x14ac:dyDescent="0.2">
      <c r="A6458" s="514" t="s">
        <v>9242</v>
      </c>
      <c r="B6458" s="517" t="s">
        <v>9071</v>
      </c>
      <c r="C6458" s="518">
        <v>0</v>
      </c>
    </row>
    <row r="6459" spans="1:3" x14ac:dyDescent="0.2">
      <c r="A6459" s="514" t="s">
        <v>9243</v>
      </c>
      <c r="B6459" s="517" t="s">
        <v>9071</v>
      </c>
      <c r="C6459" s="518">
        <v>0</v>
      </c>
    </row>
    <row r="6460" spans="1:3" x14ac:dyDescent="0.2">
      <c r="A6460" s="514" t="s">
        <v>9244</v>
      </c>
      <c r="B6460" s="517" t="s">
        <v>2319</v>
      </c>
      <c r="C6460" s="518">
        <v>0</v>
      </c>
    </row>
    <row r="6461" spans="1:3" x14ac:dyDescent="0.2">
      <c r="A6461" s="514" t="s">
        <v>9245</v>
      </c>
      <c r="B6461" s="517" t="s">
        <v>9071</v>
      </c>
      <c r="C6461" s="518">
        <v>0</v>
      </c>
    </row>
    <row r="6462" spans="1:3" x14ac:dyDescent="0.2">
      <c r="A6462" s="514" t="s">
        <v>9246</v>
      </c>
      <c r="B6462" s="517" t="s">
        <v>9023</v>
      </c>
      <c r="C6462" s="518">
        <v>0</v>
      </c>
    </row>
    <row r="6463" spans="1:3" x14ac:dyDescent="0.2">
      <c r="A6463" s="514" t="s">
        <v>9247</v>
      </c>
      <c r="B6463" s="517" t="s">
        <v>2319</v>
      </c>
      <c r="C6463" s="518">
        <v>0</v>
      </c>
    </row>
    <row r="6464" spans="1:3" x14ac:dyDescent="0.2">
      <c r="A6464" s="514" t="s">
        <v>9248</v>
      </c>
      <c r="B6464" s="517" t="s">
        <v>9249</v>
      </c>
      <c r="C6464" s="518">
        <v>0</v>
      </c>
    </row>
    <row r="6465" spans="1:3" x14ac:dyDescent="0.2">
      <c r="A6465" s="514" t="s">
        <v>9250</v>
      </c>
      <c r="B6465" s="517" t="s">
        <v>9251</v>
      </c>
      <c r="C6465" s="518">
        <v>0</v>
      </c>
    </row>
    <row r="6466" spans="1:3" x14ac:dyDescent="0.2">
      <c r="A6466" s="514" t="s">
        <v>9252</v>
      </c>
      <c r="B6466" s="517" t="s">
        <v>9251</v>
      </c>
      <c r="C6466" s="518">
        <v>0</v>
      </c>
    </row>
    <row r="6467" spans="1:3" x14ac:dyDescent="0.2">
      <c r="A6467" s="514" t="s">
        <v>9253</v>
      </c>
      <c r="B6467" s="517" t="s">
        <v>9254</v>
      </c>
      <c r="C6467" s="518">
        <v>0</v>
      </c>
    </row>
    <row r="6468" spans="1:3" x14ac:dyDescent="0.2">
      <c r="A6468" s="514" t="s">
        <v>9255</v>
      </c>
      <c r="B6468" s="517" t="s">
        <v>9254</v>
      </c>
      <c r="C6468" s="518">
        <v>0</v>
      </c>
    </row>
    <row r="6469" spans="1:3" x14ac:dyDescent="0.2">
      <c r="A6469" s="514" t="s">
        <v>9256</v>
      </c>
      <c r="B6469" s="517" t="s">
        <v>2001</v>
      </c>
      <c r="C6469" s="518">
        <v>0</v>
      </c>
    </row>
    <row r="6470" spans="1:3" x14ac:dyDescent="0.2">
      <c r="A6470" s="514" t="s">
        <v>9257</v>
      </c>
      <c r="B6470" s="517" t="s">
        <v>9258</v>
      </c>
      <c r="C6470" s="518">
        <v>0</v>
      </c>
    </row>
    <row r="6471" spans="1:3" x14ac:dyDescent="0.2">
      <c r="A6471" s="514" t="s">
        <v>9259</v>
      </c>
      <c r="B6471" s="517" t="s">
        <v>9258</v>
      </c>
      <c r="C6471" s="518">
        <v>0</v>
      </c>
    </row>
    <row r="6472" spans="1:3" x14ac:dyDescent="0.2">
      <c r="A6472" s="514" t="s">
        <v>9260</v>
      </c>
      <c r="B6472" s="517" t="s">
        <v>9258</v>
      </c>
      <c r="C6472" s="518">
        <v>0</v>
      </c>
    </row>
    <row r="6473" spans="1:3" x14ac:dyDescent="0.2">
      <c r="A6473" s="514" t="s">
        <v>9261</v>
      </c>
      <c r="B6473" s="517" t="s">
        <v>9262</v>
      </c>
      <c r="C6473" s="518">
        <v>0</v>
      </c>
    </row>
    <row r="6474" spans="1:3" x14ac:dyDescent="0.2">
      <c r="A6474" s="514" t="s">
        <v>9263</v>
      </c>
      <c r="B6474" s="517" t="s">
        <v>9262</v>
      </c>
      <c r="C6474" s="518">
        <v>0</v>
      </c>
    </row>
    <row r="6475" spans="1:3" x14ac:dyDescent="0.2">
      <c r="A6475" s="514" t="s">
        <v>9264</v>
      </c>
      <c r="B6475" s="517" t="s">
        <v>9265</v>
      </c>
      <c r="C6475" s="518">
        <v>0</v>
      </c>
    </row>
    <row r="6476" spans="1:3" x14ac:dyDescent="0.2">
      <c r="A6476" s="514" t="s">
        <v>9266</v>
      </c>
      <c r="B6476" s="517" t="s">
        <v>9265</v>
      </c>
      <c r="C6476" s="518">
        <v>0</v>
      </c>
    </row>
    <row r="6477" spans="1:3" x14ac:dyDescent="0.2">
      <c r="A6477" s="514" t="s">
        <v>9267</v>
      </c>
      <c r="B6477" s="517" t="s">
        <v>9251</v>
      </c>
      <c r="C6477" s="518">
        <v>0</v>
      </c>
    </row>
    <row r="6478" spans="1:3" x14ac:dyDescent="0.2">
      <c r="A6478" s="514" t="s">
        <v>9268</v>
      </c>
      <c r="B6478" s="517" t="s">
        <v>9254</v>
      </c>
      <c r="C6478" s="518">
        <v>0</v>
      </c>
    </row>
    <row r="6479" spans="1:3" x14ac:dyDescent="0.2">
      <c r="A6479" s="514" t="s">
        <v>9269</v>
      </c>
      <c r="B6479" s="517" t="s">
        <v>9251</v>
      </c>
      <c r="C6479" s="518">
        <v>0</v>
      </c>
    </row>
    <row r="6480" spans="1:3" x14ac:dyDescent="0.2">
      <c r="A6480" s="514" t="s">
        <v>9270</v>
      </c>
      <c r="B6480" s="517" t="s">
        <v>9265</v>
      </c>
      <c r="C6480" s="518">
        <v>0</v>
      </c>
    </row>
    <row r="6481" spans="1:3" x14ac:dyDescent="0.2">
      <c r="A6481" s="514" t="s">
        <v>9271</v>
      </c>
      <c r="B6481" s="517" t="s">
        <v>9272</v>
      </c>
      <c r="C6481" s="518">
        <v>0</v>
      </c>
    </row>
    <row r="6482" spans="1:3" x14ac:dyDescent="0.2">
      <c r="A6482" s="514" t="s">
        <v>9273</v>
      </c>
      <c r="B6482" s="517" t="s">
        <v>9254</v>
      </c>
      <c r="C6482" s="518">
        <v>0</v>
      </c>
    </row>
    <row r="6483" spans="1:3" x14ac:dyDescent="0.2">
      <c r="A6483" s="514" t="s">
        <v>9274</v>
      </c>
      <c r="B6483" s="517" t="s">
        <v>9265</v>
      </c>
      <c r="C6483" s="518">
        <v>0</v>
      </c>
    </row>
    <row r="6484" spans="1:3" x14ac:dyDescent="0.2">
      <c r="A6484" s="514" t="s">
        <v>9275</v>
      </c>
      <c r="B6484" s="517" t="s">
        <v>9276</v>
      </c>
      <c r="C6484" s="518">
        <v>0</v>
      </c>
    </row>
    <row r="6485" spans="1:3" x14ac:dyDescent="0.2">
      <c r="A6485" s="514" t="s">
        <v>9277</v>
      </c>
      <c r="B6485" s="517" t="s">
        <v>9254</v>
      </c>
      <c r="C6485" s="518">
        <v>0</v>
      </c>
    </row>
    <row r="6486" spans="1:3" x14ac:dyDescent="0.2">
      <c r="A6486" s="514" t="s">
        <v>9278</v>
      </c>
      <c r="B6486" s="517" t="s">
        <v>9262</v>
      </c>
      <c r="C6486" s="518">
        <v>0</v>
      </c>
    </row>
    <row r="6487" spans="1:3" x14ac:dyDescent="0.2">
      <c r="A6487" s="514" t="s">
        <v>9279</v>
      </c>
      <c r="B6487" s="517" t="s">
        <v>2007</v>
      </c>
      <c r="C6487" s="518">
        <v>0</v>
      </c>
    </row>
    <row r="6488" spans="1:3" x14ac:dyDescent="0.2">
      <c r="A6488" s="514" t="s">
        <v>9280</v>
      </c>
      <c r="B6488" s="517" t="s">
        <v>2007</v>
      </c>
      <c r="C6488" s="518">
        <v>0</v>
      </c>
    </row>
    <row r="6489" spans="1:3" x14ac:dyDescent="0.2">
      <c r="A6489" s="514" t="s">
        <v>9281</v>
      </c>
      <c r="B6489" s="517" t="s">
        <v>2007</v>
      </c>
      <c r="C6489" s="518">
        <v>0</v>
      </c>
    </row>
    <row r="6490" spans="1:3" x14ac:dyDescent="0.2">
      <c r="A6490" s="514" t="s">
        <v>9282</v>
      </c>
      <c r="B6490" s="517" t="s">
        <v>2239</v>
      </c>
      <c r="C6490" s="518">
        <v>0</v>
      </c>
    </row>
    <row r="6491" spans="1:3" x14ac:dyDescent="0.2">
      <c r="A6491" s="514" t="s">
        <v>9283</v>
      </c>
      <c r="B6491" s="517" t="s">
        <v>9284</v>
      </c>
      <c r="C6491" s="518">
        <v>0</v>
      </c>
    </row>
    <row r="6492" spans="1:3" x14ac:dyDescent="0.2">
      <c r="A6492" s="514" t="s">
        <v>9285</v>
      </c>
      <c r="B6492" s="517" t="s">
        <v>9284</v>
      </c>
      <c r="C6492" s="518">
        <v>0</v>
      </c>
    </row>
    <row r="6493" spans="1:3" x14ac:dyDescent="0.2">
      <c r="A6493" s="514" t="s">
        <v>9286</v>
      </c>
      <c r="B6493" s="517" t="s">
        <v>2001</v>
      </c>
      <c r="C6493" s="518">
        <v>0</v>
      </c>
    </row>
    <row r="6494" spans="1:3" x14ac:dyDescent="0.2">
      <c r="A6494" s="514" t="s">
        <v>9287</v>
      </c>
      <c r="B6494" s="517" t="s">
        <v>2001</v>
      </c>
      <c r="C6494" s="518">
        <v>0</v>
      </c>
    </row>
    <row r="6495" spans="1:3" x14ac:dyDescent="0.2">
      <c r="A6495" s="514" t="s">
        <v>9288</v>
      </c>
      <c r="B6495" s="517" t="s">
        <v>2073</v>
      </c>
      <c r="C6495" s="518">
        <v>0</v>
      </c>
    </row>
    <row r="6496" spans="1:3" x14ac:dyDescent="0.2">
      <c r="A6496" s="514" t="s">
        <v>9289</v>
      </c>
      <c r="B6496" s="517" t="s">
        <v>9290</v>
      </c>
      <c r="C6496" s="518">
        <v>0</v>
      </c>
    </row>
    <row r="6497" spans="1:3" x14ac:dyDescent="0.2">
      <c r="A6497" s="514" t="s">
        <v>9291</v>
      </c>
      <c r="B6497" s="517" t="s">
        <v>9292</v>
      </c>
      <c r="C6497" s="518">
        <v>0</v>
      </c>
    </row>
    <row r="6498" spans="1:3" x14ac:dyDescent="0.2">
      <c r="A6498" s="514" t="s">
        <v>9293</v>
      </c>
      <c r="B6498" s="517" t="s">
        <v>9284</v>
      </c>
      <c r="C6498" s="518">
        <v>0</v>
      </c>
    </row>
    <row r="6499" spans="1:3" x14ac:dyDescent="0.2">
      <c r="A6499" s="514" t="s">
        <v>9294</v>
      </c>
      <c r="B6499" s="517" t="s">
        <v>2000</v>
      </c>
      <c r="C6499" s="518">
        <v>0</v>
      </c>
    </row>
    <row r="6500" spans="1:3" x14ac:dyDescent="0.2">
      <c r="A6500" s="514" t="s">
        <v>9295</v>
      </c>
      <c r="B6500" s="517" t="s">
        <v>9296</v>
      </c>
      <c r="C6500" s="518">
        <v>0</v>
      </c>
    </row>
    <row r="6501" spans="1:3" x14ac:dyDescent="0.2">
      <c r="A6501" s="514" t="s">
        <v>9297</v>
      </c>
      <c r="B6501" s="517" t="s">
        <v>2028</v>
      </c>
      <c r="C6501" s="518">
        <v>0</v>
      </c>
    </row>
    <row r="6502" spans="1:3" x14ac:dyDescent="0.2">
      <c r="A6502" s="514" t="s">
        <v>9298</v>
      </c>
      <c r="B6502" s="517" t="s">
        <v>9299</v>
      </c>
      <c r="C6502" s="518">
        <v>0</v>
      </c>
    </row>
    <row r="6503" spans="1:3" x14ac:dyDescent="0.2">
      <c r="A6503" s="514" t="s">
        <v>9300</v>
      </c>
      <c r="B6503" s="517" t="s">
        <v>2028</v>
      </c>
      <c r="C6503" s="518">
        <v>0</v>
      </c>
    </row>
    <row r="6504" spans="1:3" x14ac:dyDescent="0.2">
      <c r="A6504" s="514" t="s">
        <v>9301</v>
      </c>
      <c r="B6504" s="517" t="s">
        <v>2001</v>
      </c>
      <c r="C6504" s="518">
        <v>0</v>
      </c>
    </row>
    <row r="6505" spans="1:3" x14ac:dyDescent="0.2">
      <c r="A6505" s="514" t="s">
        <v>9302</v>
      </c>
      <c r="B6505" s="517" t="s">
        <v>2001</v>
      </c>
      <c r="C6505" s="518">
        <v>0</v>
      </c>
    </row>
    <row r="6506" spans="1:3" x14ac:dyDescent="0.2">
      <c r="A6506" s="514" t="s">
        <v>9303</v>
      </c>
      <c r="B6506" s="517" t="s">
        <v>2001</v>
      </c>
      <c r="C6506" s="518">
        <v>0</v>
      </c>
    </row>
    <row r="6507" spans="1:3" x14ac:dyDescent="0.2">
      <c r="A6507" s="514" t="s">
        <v>9304</v>
      </c>
      <c r="B6507" s="517" t="s">
        <v>9305</v>
      </c>
      <c r="C6507" s="518">
        <v>0</v>
      </c>
    </row>
    <row r="6508" spans="1:3" x14ac:dyDescent="0.2">
      <c r="A6508" s="514" t="s">
        <v>9306</v>
      </c>
      <c r="B6508" s="517" t="s">
        <v>9307</v>
      </c>
      <c r="C6508" s="518">
        <v>0</v>
      </c>
    </row>
    <row r="6509" spans="1:3" x14ac:dyDescent="0.2">
      <c r="A6509" s="514" t="s">
        <v>9308</v>
      </c>
      <c r="B6509" s="517" t="s">
        <v>2001</v>
      </c>
      <c r="C6509" s="518">
        <v>0</v>
      </c>
    </row>
    <row r="6510" spans="1:3" x14ac:dyDescent="0.2">
      <c r="A6510" s="514" t="s">
        <v>9309</v>
      </c>
      <c r="B6510" s="517" t="s">
        <v>9258</v>
      </c>
      <c r="C6510" s="518">
        <v>0</v>
      </c>
    </row>
    <row r="6511" spans="1:3" x14ac:dyDescent="0.2">
      <c r="A6511" s="514" t="s">
        <v>9310</v>
      </c>
      <c r="B6511" s="517" t="s">
        <v>9262</v>
      </c>
      <c r="C6511" s="518">
        <v>0</v>
      </c>
    </row>
    <row r="6512" spans="1:3" x14ac:dyDescent="0.2">
      <c r="A6512" s="514" t="s">
        <v>9311</v>
      </c>
      <c r="B6512" s="517" t="s">
        <v>2007</v>
      </c>
      <c r="C6512" s="518">
        <v>0</v>
      </c>
    </row>
    <row r="6513" spans="1:3" x14ac:dyDescent="0.2">
      <c r="A6513" s="514" t="s">
        <v>9312</v>
      </c>
      <c r="B6513" s="517" t="s">
        <v>9313</v>
      </c>
      <c r="C6513" s="518">
        <v>0</v>
      </c>
    </row>
    <row r="6514" spans="1:3" x14ac:dyDescent="0.2">
      <c r="A6514" s="514" t="s">
        <v>9314</v>
      </c>
      <c r="B6514" s="517" t="s">
        <v>9315</v>
      </c>
      <c r="C6514" s="518">
        <v>0</v>
      </c>
    </row>
    <row r="6515" spans="1:3" x14ac:dyDescent="0.2">
      <c r="A6515" s="514" t="s">
        <v>9316</v>
      </c>
      <c r="B6515" s="517" t="s">
        <v>9317</v>
      </c>
      <c r="C6515" s="518">
        <v>0</v>
      </c>
    </row>
    <row r="6516" spans="1:3" x14ac:dyDescent="0.2">
      <c r="A6516" s="514" t="s">
        <v>9318</v>
      </c>
      <c r="B6516" s="517" t="s">
        <v>9319</v>
      </c>
      <c r="C6516" s="518">
        <v>0</v>
      </c>
    </row>
    <row r="6517" spans="1:3" x14ac:dyDescent="0.2">
      <c r="A6517" s="514" t="s">
        <v>9320</v>
      </c>
      <c r="B6517" s="517" t="s">
        <v>9321</v>
      </c>
      <c r="C6517" s="518">
        <v>0</v>
      </c>
    </row>
    <row r="6518" spans="1:3" x14ac:dyDescent="0.2">
      <c r="A6518" s="514" t="s">
        <v>9322</v>
      </c>
      <c r="B6518" s="517" t="s">
        <v>9313</v>
      </c>
      <c r="C6518" s="518">
        <v>0</v>
      </c>
    </row>
    <row r="6519" spans="1:3" x14ac:dyDescent="0.2">
      <c r="A6519" s="514" t="s">
        <v>9323</v>
      </c>
      <c r="B6519" s="517" t="s">
        <v>2008</v>
      </c>
      <c r="C6519" s="518">
        <v>0</v>
      </c>
    </row>
    <row r="6520" spans="1:3" x14ac:dyDescent="0.2">
      <c r="A6520" s="514" t="s">
        <v>9324</v>
      </c>
      <c r="B6520" s="517" t="s">
        <v>9325</v>
      </c>
      <c r="C6520" s="518">
        <v>0</v>
      </c>
    </row>
    <row r="6521" spans="1:3" x14ac:dyDescent="0.2">
      <c r="A6521" s="514" t="s">
        <v>9326</v>
      </c>
      <c r="B6521" s="517" t="s">
        <v>9325</v>
      </c>
      <c r="C6521" s="518">
        <v>0</v>
      </c>
    </row>
    <row r="6522" spans="1:3" x14ac:dyDescent="0.2">
      <c r="A6522" s="514" t="s">
        <v>9327</v>
      </c>
      <c r="B6522" s="517" t="s">
        <v>2001</v>
      </c>
      <c r="C6522" s="518">
        <v>0</v>
      </c>
    </row>
    <row r="6523" spans="1:3" x14ac:dyDescent="0.2">
      <c r="A6523" s="514" t="s">
        <v>9328</v>
      </c>
      <c r="B6523" s="517" t="s">
        <v>9262</v>
      </c>
      <c r="C6523" s="518">
        <v>0</v>
      </c>
    </row>
    <row r="6524" spans="1:3" x14ac:dyDescent="0.2">
      <c r="A6524" s="514" t="s">
        <v>9329</v>
      </c>
      <c r="B6524" s="517" t="s">
        <v>9262</v>
      </c>
      <c r="C6524" s="518">
        <v>0</v>
      </c>
    </row>
    <row r="6525" spans="1:3" x14ac:dyDescent="0.2">
      <c r="A6525" s="514" t="s">
        <v>9330</v>
      </c>
      <c r="B6525" s="517" t="s">
        <v>9262</v>
      </c>
      <c r="C6525" s="518">
        <v>0</v>
      </c>
    </row>
    <row r="6526" spans="1:3" x14ac:dyDescent="0.2">
      <c r="A6526" s="514" t="s">
        <v>9331</v>
      </c>
      <c r="B6526" s="517" t="s">
        <v>9262</v>
      </c>
      <c r="C6526" s="518">
        <v>0</v>
      </c>
    </row>
    <row r="6527" spans="1:3" x14ac:dyDescent="0.2">
      <c r="A6527" s="514" t="s">
        <v>9332</v>
      </c>
      <c r="B6527" s="517" t="s">
        <v>9272</v>
      </c>
      <c r="C6527" s="518">
        <v>0</v>
      </c>
    </row>
    <row r="6528" spans="1:3" x14ac:dyDescent="0.2">
      <c r="A6528" s="514" t="s">
        <v>9333</v>
      </c>
      <c r="B6528" s="517" t="s">
        <v>9334</v>
      </c>
      <c r="C6528" s="518">
        <v>0</v>
      </c>
    </row>
    <row r="6529" spans="1:3" x14ac:dyDescent="0.2">
      <c r="A6529" s="514" t="s">
        <v>9335</v>
      </c>
      <c r="B6529" s="517" t="s">
        <v>9334</v>
      </c>
      <c r="C6529" s="518">
        <v>0</v>
      </c>
    </row>
    <row r="6530" spans="1:3" x14ac:dyDescent="0.2">
      <c r="A6530" s="514" t="s">
        <v>9336</v>
      </c>
      <c r="B6530" s="517" t="s">
        <v>9334</v>
      </c>
      <c r="C6530" s="518">
        <v>0</v>
      </c>
    </row>
    <row r="6531" spans="1:3" x14ac:dyDescent="0.2">
      <c r="A6531" s="514" t="s">
        <v>9337</v>
      </c>
      <c r="B6531" s="517" t="s">
        <v>9334</v>
      </c>
      <c r="C6531" s="518">
        <v>0</v>
      </c>
    </row>
    <row r="6532" spans="1:3" x14ac:dyDescent="0.2">
      <c r="A6532" s="514" t="s">
        <v>9338</v>
      </c>
      <c r="B6532" s="517" t="s">
        <v>9334</v>
      </c>
      <c r="C6532" s="518">
        <v>0</v>
      </c>
    </row>
    <row r="6533" spans="1:3" x14ac:dyDescent="0.2">
      <c r="A6533" s="514" t="s">
        <v>9339</v>
      </c>
      <c r="B6533" s="517" t="s">
        <v>9334</v>
      </c>
      <c r="C6533" s="518">
        <v>0</v>
      </c>
    </row>
    <row r="6534" spans="1:3" x14ac:dyDescent="0.2">
      <c r="A6534" s="514" t="s">
        <v>9340</v>
      </c>
      <c r="B6534" s="517" t="s">
        <v>9334</v>
      </c>
      <c r="C6534" s="518">
        <v>0</v>
      </c>
    </row>
    <row r="6535" spans="1:3" x14ac:dyDescent="0.2">
      <c r="A6535" s="514" t="s">
        <v>9341</v>
      </c>
      <c r="B6535" s="517" t="s">
        <v>9334</v>
      </c>
      <c r="C6535" s="518">
        <v>0</v>
      </c>
    </row>
    <row r="6536" spans="1:3" x14ac:dyDescent="0.2">
      <c r="A6536" s="514" t="s">
        <v>9342</v>
      </c>
      <c r="B6536" s="517" t="s">
        <v>9334</v>
      </c>
      <c r="C6536" s="518">
        <v>0</v>
      </c>
    </row>
    <row r="6537" spans="1:3" x14ac:dyDescent="0.2">
      <c r="A6537" s="514" t="s">
        <v>9343</v>
      </c>
      <c r="B6537" s="517" t="s">
        <v>9334</v>
      </c>
      <c r="C6537" s="518">
        <v>0</v>
      </c>
    </row>
    <row r="6538" spans="1:3" x14ac:dyDescent="0.2">
      <c r="A6538" s="514" t="s">
        <v>9344</v>
      </c>
      <c r="B6538" s="517" t="s">
        <v>9334</v>
      </c>
      <c r="C6538" s="518">
        <v>0</v>
      </c>
    </row>
    <row r="6539" spans="1:3" x14ac:dyDescent="0.2">
      <c r="A6539" s="514" t="s">
        <v>9345</v>
      </c>
      <c r="B6539" s="517" t="s">
        <v>9334</v>
      </c>
      <c r="C6539" s="518">
        <v>0</v>
      </c>
    </row>
    <row r="6540" spans="1:3" x14ac:dyDescent="0.2">
      <c r="A6540" s="514" t="s">
        <v>9346</v>
      </c>
      <c r="B6540" s="517" t="s">
        <v>9334</v>
      </c>
      <c r="C6540" s="518">
        <v>0</v>
      </c>
    </row>
    <row r="6541" spans="1:3" x14ac:dyDescent="0.2">
      <c r="A6541" s="514" t="s">
        <v>9347</v>
      </c>
      <c r="B6541" s="517" t="s">
        <v>9334</v>
      </c>
      <c r="C6541" s="518">
        <v>0</v>
      </c>
    </row>
    <row r="6542" spans="1:3" x14ac:dyDescent="0.2">
      <c r="A6542" s="514" t="s">
        <v>9348</v>
      </c>
      <c r="B6542" s="517" t="s">
        <v>9334</v>
      </c>
      <c r="C6542" s="518">
        <v>0</v>
      </c>
    </row>
    <row r="6543" spans="1:3" x14ac:dyDescent="0.2">
      <c r="A6543" s="514" t="s">
        <v>9349</v>
      </c>
      <c r="B6543" s="517" t="s">
        <v>9350</v>
      </c>
      <c r="C6543" s="518">
        <v>0</v>
      </c>
    </row>
    <row r="6544" spans="1:3" x14ac:dyDescent="0.2">
      <c r="A6544" s="514" t="s">
        <v>9351</v>
      </c>
      <c r="B6544" s="517" t="s">
        <v>9350</v>
      </c>
      <c r="C6544" s="518">
        <v>0</v>
      </c>
    </row>
    <row r="6545" spans="1:3" x14ac:dyDescent="0.2">
      <c r="A6545" s="514" t="s">
        <v>9352</v>
      </c>
      <c r="B6545" s="517" t="s">
        <v>9353</v>
      </c>
      <c r="C6545" s="518">
        <v>0</v>
      </c>
    </row>
    <row r="6546" spans="1:3" x14ac:dyDescent="0.2">
      <c r="A6546" s="514" t="s">
        <v>9354</v>
      </c>
      <c r="B6546" s="517" t="s">
        <v>9353</v>
      </c>
      <c r="C6546" s="518">
        <v>0</v>
      </c>
    </row>
    <row r="6547" spans="1:3" x14ac:dyDescent="0.2">
      <c r="A6547" s="514" t="s">
        <v>9355</v>
      </c>
      <c r="B6547" s="517" t="s">
        <v>9356</v>
      </c>
      <c r="C6547" s="518">
        <v>0</v>
      </c>
    </row>
    <row r="6548" spans="1:3" x14ac:dyDescent="0.2">
      <c r="A6548" s="514" t="s">
        <v>9357</v>
      </c>
      <c r="B6548" s="517" t="s">
        <v>9356</v>
      </c>
      <c r="C6548" s="518">
        <v>0</v>
      </c>
    </row>
    <row r="6549" spans="1:3" x14ac:dyDescent="0.2">
      <c r="A6549" s="514" t="s">
        <v>9358</v>
      </c>
      <c r="B6549" s="517" t="s">
        <v>9359</v>
      </c>
      <c r="C6549" s="518">
        <v>0</v>
      </c>
    </row>
    <row r="6550" spans="1:3" x14ac:dyDescent="0.2">
      <c r="A6550" s="514" t="s">
        <v>9360</v>
      </c>
      <c r="B6550" s="517" t="s">
        <v>9356</v>
      </c>
      <c r="C6550" s="518">
        <v>0</v>
      </c>
    </row>
    <row r="6551" spans="1:3" x14ac:dyDescent="0.2">
      <c r="A6551" s="514" t="s">
        <v>9361</v>
      </c>
      <c r="B6551" s="517" t="s">
        <v>9356</v>
      </c>
      <c r="C6551" s="518">
        <v>0</v>
      </c>
    </row>
    <row r="6552" spans="1:3" x14ac:dyDescent="0.2">
      <c r="A6552" s="514" t="s">
        <v>9362</v>
      </c>
      <c r="B6552" s="517" t="s">
        <v>9363</v>
      </c>
      <c r="C6552" s="518">
        <v>0</v>
      </c>
    </row>
    <row r="6553" spans="1:3" x14ac:dyDescent="0.2">
      <c r="A6553" s="514" t="s">
        <v>9364</v>
      </c>
      <c r="B6553" s="517" t="s">
        <v>9365</v>
      </c>
      <c r="C6553" s="518">
        <v>0</v>
      </c>
    </row>
    <row r="6554" spans="1:3" x14ac:dyDescent="0.2">
      <c r="A6554" s="514" t="s">
        <v>9366</v>
      </c>
      <c r="B6554" s="517" t="s">
        <v>9367</v>
      </c>
      <c r="C6554" s="518">
        <v>0</v>
      </c>
    </row>
    <row r="6555" spans="1:3" x14ac:dyDescent="0.2">
      <c r="A6555" s="514" t="s">
        <v>9368</v>
      </c>
      <c r="B6555" s="517" t="s">
        <v>9367</v>
      </c>
      <c r="C6555" s="518">
        <v>0</v>
      </c>
    </row>
    <row r="6556" spans="1:3" x14ac:dyDescent="0.2">
      <c r="A6556" s="514" t="s">
        <v>9369</v>
      </c>
      <c r="B6556" s="517" t="s">
        <v>9363</v>
      </c>
      <c r="C6556" s="518">
        <v>0</v>
      </c>
    </row>
    <row r="6557" spans="1:3" x14ac:dyDescent="0.2">
      <c r="A6557" s="514" t="s">
        <v>9370</v>
      </c>
      <c r="B6557" s="517" t="s">
        <v>2001</v>
      </c>
      <c r="C6557" s="518">
        <v>0</v>
      </c>
    </row>
    <row r="6558" spans="1:3" x14ac:dyDescent="0.2">
      <c r="A6558" s="514" t="s">
        <v>9371</v>
      </c>
      <c r="B6558" s="517" t="s">
        <v>2001</v>
      </c>
      <c r="C6558" s="518">
        <v>0</v>
      </c>
    </row>
    <row r="6559" spans="1:3" x14ac:dyDescent="0.2">
      <c r="A6559" s="514" t="s">
        <v>9372</v>
      </c>
      <c r="B6559" s="517" t="s">
        <v>9373</v>
      </c>
      <c r="C6559" s="518">
        <v>0</v>
      </c>
    </row>
    <row r="6560" spans="1:3" x14ac:dyDescent="0.2">
      <c r="A6560" s="514" t="s">
        <v>9374</v>
      </c>
      <c r="B6560" s="517" t="s">
        <v>9373</v>
      </c>
      <c r="C6560" s="518">
        <v>0</v>
      </c>
    </row>
    <row r="6561" spans="1:3" x14ac:dyDescent="0.2">
      <c r="A6561" s="514" t="s">
        <v>9375</v>
      </c>
      <c r="B6561" s="517" t="s">
        <v>9373</v>
      </c>
      <c r="C6561" s="518">
        <v>0</v>
      </c>
    </row>
    <row r="6562" spans="1:3" x14ac:dyDescent="0.2">
      <c r="A6562" s="514" t="s">
        <v>9376</v>
      </c>
      <c r="B6562" s="517" t="s">
        <v>2007</v>
      </c>
      <c r="C6562" s="518">
        <v>0</v>
      </c>
    </row>
    <row r="6563" spans="1:3" x14ac:dyDescent="0.2">
      <c r="A6563" s="514" t="s">
        <v>9377</v>
      </c>
      <c r="B6563" s="517" t="s">
        <v>9272</v>
      </c>
      <c r="C6563" s="518">
        <v>0</v>
      </c>
    </row>
    <row r="6564" spans="1:3" x14ac:dyDescent="0.2">
      <c r="A6564" s="514" t="s">
        <v>9378</v>
      </c>
      <c r="B6564" s="517" t="s">
        <v>9272</v>
      </c>
      <c r="C6564" s="518">
        <v>0</v>
      </c>
    </row>
    <row r="6565" spans="1:3" x14ac:dyDescent="0.2">
      <c r="A6565" s="514" t="s">
        <v>9379</v>
      </c>
      <c r="B6565" s="517" t="s">
        <v>9380</v>
      </c>
      <c r="C6565" s="518">
        <v>0</v>
      </c>
    </row>
    <row r="6566" spans="1:3" x14ac:dyDescent="0.2">
      <c r="A6566" s="514" t="s">
        <v>9381</v>
      </c>
      <c r="B6566" s="517" t="s">
        <v>9353</v>
      </c>
      <c r="C6566" s="518">
        <v>0</v>
      </c>
    </row>
    <row r="6567" spans="1:3" x14ac:dyDescent="0.2">
      <c r="A6567" s="514" t="s">
        <v>9382</v>
      </c>
      <c r="B6567" s="517" t="s">
        <v>9383</v>
      </c>
      <c r="C6567" s="518">
        <v>0</v>
      </c>
    </row>
    <row r="6568" spans="1:3" x14ac:dyDescent="0.2">
      <c r="A6568" s="514" t="s">
        <v>9384</v>
      </c>
      <c r="B6568" s="517" t="s">
        <v>9385</v>
      </c>
      <c r="C6568" s="518">
        <v>0</v>
      </c>
    </row>
    <row r="6569" spans="1:3" x14ac:dyDescent="0.2">
      <c r="A6569" s="514" t="s">
        <v>9386</v>
      </c>
      <c r="B6569" s="517" t="s">
        <v>9387</v>
      </c>
      <c r="C6569" s="518">
        <v>0</v>
      </c>
    </row>
    <row r="6570" spans="1:3" x14ac:dyDescent="0.2">
      <c r="A6570" s="514" t="s">
        <v>9388</v>
      </c>
      <c r="B6570" s="517" t="s">
        <v>9389</v>
      </c>
      <c r="C6570" s="518">
        <v>0</v>
      </c>
    </row>
    <row r="6571" spans="1:3" x14ac:dyDescent="0.2">
      <c r="A6571" s="514" t="s">
        <v>9390</v>
      </c>
      <c r="B6571" s="517" t="s">
        <v>9391</v>
      </c>
      <c r="C6571" s="518">
        <v>0</v>
      </c>
    </row>
    <row r="6572" spans="1:3" x14ac:dyDescent="0.2">
      <c r="A6572" s="514" t="s">
        <v>9392</v>
      </c>
      <c r="B6572" s="517" t="s">
        <v>9393</v>
      </c>
      <c r="C6572" s="518">
        <v>0</v>
      </c>
    </row>
    <row r="6573" spans="1:3" x14ac:dyDescent="0.2">
      <c r="A6573" s="514" t="s">
        <v>9394</v>
      </c>
      <c r="B6573" s="517" t="s">
        <v>9393</v>
      </c>
      <c r="C6573" s="518">
        <v>0</v>
      </c>
    </row>
    <row r="6574" spans="1:3" x14ac:dyDescent="0.2">
      <c r="A6574" s="514" t="s">
        <v>9395</v>
      </c>
      <c r="B6574" s="517" t="s">
        <v>9393</v>
      </c>
      <c r="C6574" s="518">
        <v>0</v>
      </c>
    </row>
    <row r="6575" spans="1:3" x14ac:dyDescent="0.2">
      <c r="A6575" s="514" t="s">
        <v>9396</v>
      </c>
      <c r="B6575" s="517" t="s">
        <v>9393</v>
      </c>
      <c r="C6575" s="518">
        <v>0</v>
      </c>
    </row>
    <row r="6576" spans="1:3" x14ac:dyDescent="0.2">
      <c r="A6576" s="514" t="s">
        <v>9397</v>
      </c>
      <c r="B6576" s="517" t="s">
        <v>9393</v>
      </c>
      <c r="C6576" s="518">
        <v>0</v>
      </c>
    </row>
    <row r="6577" spans="1:3" x14ac:dyDescent="0.2">
      <c r="A6577" s="514" t="s">
        <v>9398</v>
      </c>
      <c r="B6577" s="517" t="s">
        <v>9393</v>
      </c>
      <c r="C6577" s="518">
        <v>0</v>
      </c>
    </row>
    <row r="6578" spans="1:3" x14ac:dyDescent="0.2">
      <c r="A6578" s="514" t="s">
        <v>9399</v>
      </c>
      <c r="B6578" s="517" t="s">
        <v>9393</v>
      </c>
      <c r="C6578" s="518">
        <v>0</v>
      </c>
    </row>
    <row r="6579" spans="1:3" x14ac:dyDescent="0.2">
      <c r="A6579" s="514" t="s">
        <v>9400</v>
      </c>
      <c r="B6579" s="517" t="s">
        <v>9393</v>
      </c>
      <c r="C6579" s="518">
        <v>0</v>
      </c>
    </row>
    <row r="6580" spans="1:3" x14ac:dyDescent="0.2">
      <c r="A6580" s="514" t="s">
        <v>9401</v>
      </c>
      <c r="B6580" s="517" t="s">
        <v>9393</v>
      </c>
      <c r="C6580" s="518">
        <v>0</v>
      </c>
    </row>
    <row r="6581" spans="1:3" x14ac:dyDescent="0.2">
      <c r="A6581" s="514" t="s">
        <v>9402</v>
      </c>
      <c r="B6581" s="517" t="s">
        <v>9393</v>
      </c>
      <c r="C6581" s="518">
        <v>0</v>
      </c>
    </row>
    <row r="6582" spans="1:3" x14ac:dyDescent="0.2">
      <c r="A6582" s="514" t="s">
        <v>9403</v>
      </c>
      <c r="B6582" s="517" t="s">
        <v>9393</v>
      </c>
      <c r="C6582" s="518">
        <v>0</v>
      </c>
    </row>
    <row r="6583" spans="1:3" x14ac:dyDescent="0.2">
      <c r="A6583" s="514" t="s">
        <v>9404</v>
      </c>
      <c r="B6583" s="517" t="s">
        <v>9393</v>
      </c>
      <c r="C6583" s="518">
        <v>0</v>
      </c>
    </row>
    <row r="6584" spans="1:3" x14ac:dyDescent="0.2">
      <c r="A6584" s="514" t="s">
        <v>9405</v>
      </c>
      <c r="B6584" s="517" t="s">
        <v>9393</v>
      </c>
      <c r="C6584" s="518">
        <v>0</v>
      </c>
    </row>
    <row r="6585" spans="1:3" x14ac:dyDescent="0.2">
      <c r="A6585" s="514" t="s">
        <v>9406</v>
      </c>
      <c r="B6585" s="517" t="s">
        <v>9393</v>
      </c>
      <c r="C6585" s="518">
        <v>0</v>
      </c>
    </row>
    <row r="6586" spans="1:3" x14ac:dyDescent="0.2">
      <c r="A6586" s="514" t="s">
        <v>9407</v>
      </c>
      <c r="B6586" s="517" t="s">
        <v>9393</v>
      </c>
      <c r="C6586" s="518">
        <v>0</v>
      </c>
    </row>
    <row r="6587" spans="1:3" x14ac:dyDescent="0.2">
      <c r="A6587" s="514" t="s">
        <v>9408</v>
      </c>
      <c r="B6587" s="517" t="s">
        <v>9393</v>
      </c>
      <c r="C6587" s="518">
        <v>0</v>
      </c>
    </row>
    <row r="6588" spans="1:3" x14ac:dyDescent="0.2">
      <c r="A6588" s="514" t="s">
        <v>9409</v>
      </c>
      <c r="B6588" s="517" t="s">
        <v>2007</v>
      </c>
      <c r="C6588" s="518">
        <v>0</v>
      </c>
    </row>
    <row r="6589" spans="1:3" x14ac:dyDescent="0.2">
      <c r="A6589" s="514" t="s">
        <v>9410</v>
      </c>
      <c r="B6589" s="517" t="s">
        <v>2007</v>
      </c>
      <c r="C6589" s="518">
        <v>0</v>
      </c>
    </row>
    <row r="6590" spans="1:3" x14ac:dyDescent="0.2">
      <c r="A6590" s="514" t="s">
        <v>9411</v>
      </c>
      <c r="B6590" s="517" t="s">
        <v>2007</v>
      </c>
      <c r="C6590" s="518">
        <v>0</v>
      </c>
    </row>
    <row r="6591" spans="1:3" x14ac:dyDescent="0.2">
      <c r="A6591" s="514" t="s">
        <v>9412</v>
      </c>
      <c r="B6591" s="517" t="s">
        <v>2007</v>
      </c>
      <c r="C6591" s="518">
        <v>0</v>
      </c>
    </row>
    <row r="6592" spans="1:3" x14ac:dyDescent="0.2">
      <c r="A6592" s="514" t="s">
        <v>9413</v>
      </c>
      <c r="B6592" s="517" t="s">
        <v>9353</v>
      </c>
      <c r="C6592" s="518">
        <v>0</v>
      </c>
    </row>
    <row r="6593" spans="1:3" x14ac:dyDescent="0.2">
      <c r="A6593" s="514" t="s">
        <v>9414</v>
      </c>
      <c r="B6593" s="517" t="s">
        <v>9334</v>
      </c>
      <c r="C6593" s="518">
        <v>0</v>
      </c>
    </row>
    <row r="6594" spans="1:3" x14ac:dyDescent="0.2">
      <c r="A6594" s="514" t="s">
        <v>9415</v>
      </c>
      <c r="B6594" s="517" t="s">
        <v>9334</v>
      </c>
      <c r="C6594" s="518">
        <v>0</v>
      </c>
    </row>
    <row r="6595" spans="1:3" x14ac:dyDescent="0.2">
      <c r="A6595" s="514" t="s">
        <v>9416</v>
      </c>
      <c r="B6595" s="517" t="s">
        <v>9334</v>
      </c>
      <c r="C6595" s="518">
        <v>0</v>
      </c>
    </row>
    <row r="6596" spans="1:3" x14ac:dyDescent="0.2">
      <c r="A6596" s="514" t="s">
        <v>9417</v>
      </c>
      <c r="B6596" s="517" t="s">
        <v>9334</v>
      </c>
      <c r="C6596" s="518">
        <v>0</v>
      </c>
    </row>
    <row r="6597" spans="1:3" x14ac:dyDescent="0.2">
      <c r="A6597" s="514" t="s">
        <v>9418</v>
      </c>
      <c r="B6597" s="517" t="s">
        <v>9334</v>
      </c>
      <c r="C6597" s="518">
        <v>0</v>
      </c>
    </row>
    <row r="6598" spans="1:3" x14ac:dyDescent="0.2">
      <c r="A6598" s="514" t="s">
        <v>9419</v>
      </c>
      <c r="B6598" s="517" t="s">
        <v>9276</v>
      </c>
      <c r="C6598" s="518">
        <v>0</v>
      </c>
    </row>
    <row r="6599" spans="1:3" x14ac:dyDescent="0.2">
      <c r="A6599" s="514" t="s">
        <v>9420</v>
      </c>
      <c r="B6599" s="517" t="s">
        <v>9265</v>
      </c>
      <c r="C6599" s="518">
        <v>0</v>
      </c>
    </row>
    <row r="6600" spans="1:3" x14ac:dyDescent="0.2">
      <c r="A6600" s="514" t="s">
        <v>9421</v>
      </c>
      <c r="B6600" s="517" t="s">
        <v>9422</v>
      </c>
      <c r="C6600" s="518">
        <v>0</v>
      </c>
    </row>
    <row r="6601" spans="1:3" x14ac:dyDescent="0.2">
      <c r="A6601" s="514" t="s">
        <v>9423</v>
      </c>
      <c r="B6601" s="517" t="s">
        <v>9424</v>
      </c>
      <c r="C6601" s="518">
        <v>0</v>
      </c>
    </row>
    <row r="6602" spans="1:3" x14ac:dyDescent="0.2">
      <c r="A6602" s="514" t="s">
        <v>9425</v>
      </c>
      <c r="B6602" s="517" t="s">
        <v>9424</v>
      </c>
      <c r="C6602" s="518">
        <v>0</v>
      </c>
    </row>
    <row r="6603" spans="1:3" x14ac:dyDescent="0.2">
      <c r="A6603" s="514" t="s">
        <v>9426</v>
      </c>
      <c r="B6603" s="517" t="s">
        <v>9424</v>
      </c>
      <c r="C6603" s="518">
        <v>0</v>
      </c>
    </row>
    <row r="6604" spans="1:3" x14ac:dyDescent="0.2">
      <c r="A6604" s="514" t="s">
        <v>9427</v>
      </c>
      <c r="B6604" s="517" t="s">
        <v>9424</v>
      </c>
      <c r="C6604" s="518">
        <v>0</v>
      </c>
    </row>
    <row r="6605" spans="1:3" x14ac:dyDescent="0.2">
      <c r="A6605" s="514" t="s">
        <v>9428</v>
      </c>
      <c r="B6605" s="517" t="s">
        <v>9265</v>
      </c>
      <c r="C6605" s="518">
        <v>0</v>
      </c>
    </row>
    <row r="6606" spans="1:3" x14ac:dyDescent="0.2">
      <c r="A6606" s="514" t="s">
        <v>9429</v>
      </c>
      <c r="B6606" s="517" t="s">
        <v>9424</v>
      </c>
      <c r="C6606" s="518">
        <v>0</v>
      </c>
    </row>
    <row r="6607" spans="1:3" x14ac:dyDescent="0.2">
      <c r="A6607" s="514" t="s">
        <v>9430</v>
      </c>
      <c r="B6607" s="517" t="s">
        <v>9431</v>
      </c>
      <c r="C6607" s="518">
        <v>0</v>
      </c>
    </row>
    <row r="6608" spans="1:3" x14ac:dyDescent="0.2">
      <c r="A6608" s="514" t="s">
        <v>9432</v>
      </c>
      <c r="B6608" s="517" t="s">
        <v>9431</v>
      </c>
      <c r="C6608" s="518">
        <v>0</v>
      </c>
    </row>
    <row r="6609" spans="1:3" x14ac:dyDescent="0.2">
      <c r="A6609" s="514" t="s">
        <v>9433</v>
      </c>
      <c r="B6609" s="517" t="s">
        <v>9431</v>
      </c>
      <c r="C6609" s="518">
        <v>0</v>
      </c>
    </row>
    <row r="6610" spans="1:3" x14ac:dyDescent="0.2">
      <c r="A6610" s="514" t="s">
        <v>9434</v>
      </c>
      <c r="B6610" s="517" t="s">
        <v>9424</v>
      </c>
      <c r="C6610" s="518">
        <v>0</v>
      </c>
    </row>
    <row r="6611" spans="1:3" x14ac:dyDescent="0.2">
      <c r="A6611" s="514" t="s">
        <v>9435</v>
      </c>
      <c r="B6611" s="517" t="s">
        <v>9436</v>
      </c>
      <c r="C6611" s="518">
        <v>0</v>
      </c>
    </row>
    <row r="6612" spans="1:3" x14ac:dyDescent="0.2">
      <c r="A6612" s="514" t="s">
        <v>9437</v>
      </c>
      <c r="B6612" s="517" t="s">
        <v>9438</v>
      </c>
      <c r="C6612" s="518">
        <v>0</v>
      </c>
    </row>
    <row r="6613" spans="1:3" x14ac:dyDescent="0.2">
      <c r="A6613" s="514" t="s">
        <v>9439</v>
      </c>
      <c r="B6613" s="517" t="s">
        <v>9438</v>
      </c>
      <c r="C6613" s="518">
        <v>0</v>
      </c>
    </row>
    <row r="6614" spans="1:3" x14ac:dyDescent="0.2">
      <c r="A6614" s="514" t="s">
        <v>9440</v>
      </c>
      <c r="B6614" s="517" t="s">
        <v>9438</v>
      </c>
      <c r="C6614" s="518">
        <v>0</v>
      </c>
    </row>
    <row r="6615" spans="1:3" x14ac:dyDescent="0.2">
      <c r="A6615" s="514" t="s">
        <v>9441</v>
      </c>
      <c r="B6615" s="517" t="s">
        <v>9442</v>
      </c>
      <c r="C6615" s="518">
        <v>0</v>
      </c>
    </row>
    <row r="6616" spans="1:3" x14ac:dyDescent="0.2">
      <c r="A6616" s="514" t="s">
        <v>9443</v>
      </c>
      <c r="B6616" s="517" t="s">
        <v>9442</v>
      </c>
      <c r="C6616" s="518">
        <v>0</v>
      </c>
    </row>
    <row r="6617" spans="1:3" x14ac:dyDescent="0.2">
      <c r="A6617" s="514" t="s">
        <v>9444</v>
      </c>
      <c r="B6617" s="517" t="s">
        <v>9442</v>
      </c>
      <c r="C6617" s="518">
        <v>0</v>
      </c>
    </row>
    <row r="6618" spans="1:3" x14ac:dyDescent="0.2">
      <c r="A6618" s="514" t="s">
        <v>9445</v>
      </c>
      <c r="B6618" s="517" t="s">
        <v>9442</v>
      </c>
      <c r="C6618" s="518">
        <v>0</v>
      </c>
    </row>
    <row r="6619" spans="1:3" x14ac:dyDescent="0.2">
      <c r="A6619" s="514" t="s">
        <v>9446</v>
      </c>
      <c r="B6619" s="517" t="s">
        <v>9447</v>
      </c>
      <c r="C6619" s="518">
        <v>0</v>
      </c>
    </row>
    <row r="6620" spans="1:3" x14ac:dyDescent="0.2">
      <c r="A6620" s="514" t="s">
        <v>9448</v>
      </c>
      <c r="B6620" s="517" t="s">
        <v>9449</v>
      </c>
      <c r="C6620" s="518">
        <v>0</v>
      </c>
    </row>
    <row r="6621" spans="1:3" x14ac:dyDescent="0.2">
      <c r="A6621" s="514" t="s">
        <v>9450</v>
      </c>
      <c r="B6621" s="517" t="s">
        <v>9451</v>
      </c>
      <c r="C6621" s="518">
        <v>0</v>
      </c>
    </row>
    <row r="6622" spans="1:3" x14ac:dyDescent="0.2">
      <c r="A6622" s="514" t="s">
        <v>9452</v>
      </c>
      <c r="B6622" s="517" t="s">
        <v>9451</v>
      </c>
      <c r="C6622" s="518">
        <v>0</v>
      </c>
    </row>
    <row r="6623" spans="1:3" x14ac:dyDescent="0.2">
      <c r="A6623" s="514" t="s">
        <v>9453</v>
      </c>
      <c r="B6623" s="517" t="s">
        <v>9454</v>
      </c>
      <c r="C6623" s="518">
        <v>0</v>
      </c>
    </row>
    <row r="6624" spans="1:3" x14ac:dyDescent="0.2">
      <c r="A6624" s="514" t="s">
        <v>9455</v>
      </c>
      <c r="B6624" s="517" t="s">
        <v>9454</v>
      </c>
      <c r="C6624" s="518">
        <v>0</v>
      </c>
    </row>
    <row r="6625" spans="1:3" x14ac:dyDescent="0.2">
      <c r="A6625" s="514" t="s">
        <v>9456</v>
      </c>
      <c r="B6625" s="517" t="s">
        <v>9457</v>
      </c>
      <c r="C6625" s="518">
        <v>0</v>
      </c>
    </row>
    <row r="6626" spans="1:3" x14ac:dyDescent="0.2">
      <c r="A6626" s="514" t="s">
        <v>9458</v>
      </c>
      <c r="B6626" s="517" t="s">
        <v>9457</v>
      </c>
      <c r="C6626" s="518">
        <v>0</v>
      </c>
    </row>
    <row r="6627" spans="1:3" x14ac:dyDescent="0.2">
      <c r="A6627" s="514" t="s">
        <v>9459</v>
      </c>
      <c r="B6627" s="517" t="s">
        <v>9265</v>
      </c>
      <c r="C6627" s="518">
        <v>0</v>
      </c>
    </row>
    <row r="6628" spans="1:3" x14ac:dyDescent="0.2">
      <c r="A6628" s="514" t="s">
        <v>9460</v>
      </c>
      <c r="B6628" s="517" t="s">
        <v>9461</v>
      </c>
      <c r="C6628" s="518">
        <v>0</v>
      </c>
    </row>
    <row r="6629" spans="1:3" x14ac:dyDescent="0.2">
      <c r="A6629" s="514" t="s">
        <v>9462</v>
      </c>
      <c r="B6629" s="517" t="s">
        <v>9461</v>
      </c>
      <c r="C6629" s="518">
        <v>0</v>
      </c>
    </row>
    <row r="6630" spans="1:3" x14ac:dyDescent="0.2">
      <c r="A6630" s="514" t="s">
        <v>9463</v>
      </c>
      <c r="B6630" s="517" t="s">
        <v>9461</v>
      </c>
      <c r="C6630" s="518">
        <v>0</v>
      </c>
    </row>
    <row r="6631" spans="1:3" x14ac:dyDescent="0.2">
      <c r="A6631" s="514" t="s">
        <v>9464</v>
      </c>
      <c r="B6631" s="517" t="s">
        <v>9461</v>
      </c>
      <c r="C6631" s="518">
        <v>0</v>
      </c>
    </row>
    <row r="6632" spans="1:3" x14ac:dyDescent="0.2">
      <c r="A6632" s="514" t="s">
        <v>9465</v>
      </c>
      <c r="B6632" s="517" t="s">
        <v>9461</v>
      </c>
      <c r="C6632" s="518">
        <v>0</v>
      </c>
    </row>
    <row r="6633" spans="1:3" x14ac:dyDescent="0.2">
      <c r="A6633" s="514" t="s">
        <v>9466</v>
      </c>
      <c r="B6633" s="517" t="s">
        <v>9461</v>
      </c>
      <c r="C6633" s="518">
        <v>0</v>
      </c>
    </row>
    <row r="6634" spans="1:3" x14ac:dyDescent="0.2">
      <c r="A6634" s="514" t="s">
        <v>9467</v>
      </c>
      <c r="B6634" s="517" t="s">
        <v>9461</v>
      </c>
      <c r="C6634" s="518">
        <v>0</v>
      </c>
    </row>
    <row r="6635" spans="1:3" x14ac:dyDescent="0.2">
      <c r="A6635" s="514" t="s">
        <v>9468</v>
      </c>
      <c r="B6635" s="517" t="s">
        <v>9461</v>
      </c>
      <c r="C6635" s="518">
        <v>0</v>
      </c>
    </row>
    <row r="6636" spans="1:3" x14ac:dyDescent="0.2">
      <c r="A6636" s="514" t="s">
        <v>9469</v>
      </c>
      <c r="B6636" s="517" t="s">
        <v>9461</v>
      </c>
      <c r="C6636" s="518">
        <v>0</v>
      </c>
    </row>
    <row r="6637" spans="1:3" x14ac:dyDescent="0.2">
      <c r="A6637" s="514" t="s">
        <v>9470</v>
      </c>
      <c r="B6637" s="517" t="s">
        <v>9461</v>
      </c>
      <c r="C6637" s="518">
        <v>0</v>
      </c>
    </row>
    <row r="6638" spans="1:3" x14ac:dyDescent="0.2">
      <c r="A6638" s="514" t="s">
        <v>9471</v>
      </c>
      <c r="B6638" s="517" t="s">
        <v>9461</v>
      </c>
      <c r="C6638" s="518">
        <v>0</v>
      </c>
    </row>
    <row r="6639" spans="1:3" x14ac:dyDescent="0.2">
      <c r="A6639" s="514" t="s">
        <v>9472</v>
      </c>
      <c r="B6639" s="517" t="s">
        <v>9461</v>
      </c>
      <c r="C6639" s="518">
        <v>0</v>
      </c>
    </row>
    <row r="6640" spans="1:3" x14ac:dyDescent="0.2">
      <c r="A6640" s="514" t="s">
        <v>9473</v>
      </c>
      <c r="B6640" s="517" t="s">
        <v>9474</v>
      </c>
      <c r="C6640" s="518">
        <v>0</v>
      </c>
    </row>
    <row r="6641" spans="1:3" x14ac:dyDescent="0.2">
      <c r="A6641" s="514" t="s">
        <v>9475</v>
      </c>
      <c r="B6641" s="517" t="s">
        <v>9474</v>
      </c>
      <c r="C6641" s="518">
        <v>0</v>
      </c>
    </row>
    <row r="6642" spans="1:3" x14ac:dyDescent="0.2">
      <c r="A6642" s="514" t="s">
        <v>9476</v>
      </c>
      <c r="B6642" s="517" t="s">
        <v>9474</v>
      </c>
      <c r="C6642" s="518">
        <v>0</v>
      </c>
    </row>
    <row r="6643" spans="1:3" x14ac:dyDescent="0.2">
      <c r="A6643" s="514" t="s">
        <v>9477</v>
      </c>
      <c r="B6643" s="517" t="s">
        <v>9474</v>
      </c>
      <c r="C6643" s="518">
        <v>0</v>
      </c>
    </row>
    <row r="6644" spans="1:3" x14ac:dyDescent="0.2">
      <c r="A6644" s="514" t="s">
        <v>9478</v>
      </c>
      <c r="B6644" s="517" t="s">
        <v>9474</v>
      </c>
      <c r="C6644" s="518">
        <v>0</v>
      </c>
    </row>
    <row r="6645" spans="1:3" x14ac:dyDescent="0.2">
      <c r="A6645" s="514" t="s">
        <v>9479</v>
      </c>
      <c r="B6645" s="517" t="s">
        <v>9474</v>
      </c>
      <c r="C6645" s="518">
        <v>0</v>
      </c>
    </row>
    <row r="6646" spans="1:3" x14ac:dyDescent="0.2">
      <c r="A6646" s="514" t="s">
        <v>9480</v>
      </c>
      <c r="B6646" s="517" t="s">
        <v>9474</v>
      </c>
      <c r="C6646" s="518">
        <v>0</v>
      </c>
    </row>
    <row r="6647" spans="1:3" x14ac:dyDescent="0.2">
      <c r="A6647" s="514" t="s">
        <v>9481</v>
      </c>
      <c r="B6647" s="517" t="s">
        <v>9265</v>
      </c>
      <c r="C6647" s="518">
        <v>0</v>
      </c>
    </row>
    <row r="6648" spans="1:3" x14ac:dyDescent="0.2">
      <c r="A6648" s="514" t="s">
        <v>9482</v>
      </c>
      <c r="B6648" s="517" t="s">
        <v>9265</v>
      </c>
      <c r="C6648" s="518">
        <v>0</v>
      </c>
    </row>
    <row r="6649" spans="1:3" x14ac:dyDescent="0.2">
      <c r="A6649" s="514" t="s">
        <v>9483</v>
      </c>
      <c r="B6649" s="517" t="s">
        <v>9484</v>
      </c>
      <c r="C6649" s="518">
        <v>0</v>
      </c>
    </row>
    <row r="6650" spans="1:3" x14ac:dyDescent="0.2">
      <c r="A6650" s="514" t="s">
        <v>9485</v>
      </c>
      <c r="B6650" s="517" t="s">
        <v>9424</v>
      </c>
      <c r="C6650" s="518">
        <v>0</v>
      </c>
    </row>
    <row r="6651" spans="1:3" x14ac:dyDescent="0.2">
      <c r="A6651" s="514" t="s">
        <v>9486</v>
      </c>
      <c r="B6651" s="517" t="s">
        <v>9487</v>
      </c>
      <c r="C6651" s="518">
        <v>0</v>
      </c>
    </row>
    <row r="6652" spans="1:3" x14ac:dyDescent="0.2">
      <c r="A6652" s="514" t="s">
        <v>9488</v>
      </c>
      <c r="B6652" s="517" t="s">
        <v>9489</v>
      </c>
      <c r="C6652" s="518">
        <v>0</v>
      </c>
    </row>
    <row r="6653" spans="1:3" x14ac:dyDescent="0.2">
      <c r="A6653" s="514" t="s">
        <v>9490</v>
      </c>
      <c r="B6653" s="517" t="s">
        <v>9424</v>
      </c>
      <c r="C6653" s="518">
        <v>0</v>
      </c>
    </row>
    <row r="6654" spans="1:3" x14ac:dyDescent="0.2">
      <c r="A6654" s="514" t="s">
        <v>9491</v>
      </c>
      <c r="B6654" s="517" t="s">
        <v>9422</v>
      </c>
      <c r="C6654" s="518">
        <v>0</v>
      </c>
    </row>
    <row r="6655" spans="1:3" x14ac:dyDescent="0.2">
      <c r="A6655" s="514" t="s">
        <v>9492</v>
      </c>
      <c r="B6655" s="517" t="s">
        <v>9265</v>
      </c>
      <c r="C6655" s="518">
        <v>0</v>
      </c>
    </row>
    <row r="6656" spans="1:3" x14ac:dyDescent="0.2">
      <c r="A6656" s="514" t="s">
        <v>9493</v>
      </c>
      <c r="B6656" s="517" t="s">
        <v>9494</v>
      </c>
      <c r="C6656" s="518">
        <v>0</v>
      </c>
    </row>
    <row r="6657" spans="1:3" x14ac:dyDescent="0.2">
      <c r="A6657" s="514" t="s">
        <v>9495</v>
      </c>
      <c r="B6657" s="517" t="s">
        <v>9496</v>
      </c>
      <c r="C6657" s="518">
        <v>0</v>
      </c>
    </row>
    <row r="6658" spans="1:3" x14ac:dyDescent="0.2">
      <c r="A6658" s="514" t="s">
        <v>9497</v>
      </c>
      <c r="B6658" s="517" t="s">
        <v>9498</v>
      </c>
      <c r="C6658" s="518">
        <v>0</v>
      </c>
    </row>
    <row r="6659" spans="1:3" x14ac:dyDescent="0.2">
      <c r="A6659" s="514" t="s">
        <v>9499</v>
      </c>
      <c r="B6659" s="517" t="s">
        <v>9500</v>
      </c>
      <c r="C6659" s="518">
        <v>0</v>
      </c>
    </row>
    <row r="6660" spans="1:3" x14ac:dyDescent="0.2">
      <c r="A6660" s="514" t="s">
        <v>9501</v>
      </c>
      <c r="B6660" s="517" t="s">
        <v>9487</v>
      </c>
      <c r="C6660" s="518">
        <v>0</v>
      </c>
    </row>
    <row r="6661" spans="1:3" x14ac:dyDescent="0.2">
      <c r="A6661" s="514" t="s">
        <v>9502</v>
      </c>
      <c r="B6661" s="517" t="s">
        <v>9503</v>
      </c>
      <c r="C6661" s="518">
        <v>0</v>
      </c>
    </row>
    <row r="6662" spans="1:3" x14ac:dyDescent="0.2">
      <c r="A6662" s="514" t="s">
        <v>9504</v>
      </c>
      <c r="B6662" s="517" t="s">
        <v>9503</v>
      </c>
      <c r="C6662" s="518">
        <v>0</v>
      </c>
    </row>
    <row r="6663" spans="1:3" x14ac:dyDescent="0.2">
      <c r="A6663" s="514" t="s">
        <v>9505</v>
      </c>
      <c r="B6663" s="517" t="s">
        <v>2319</v>
      </c>
      <c r="C6663" s="518">
        <v>0</v>
      </c>
    </row>
    <row r="6664" spans="1:3" x14ac:dyDescent="0.2">
      <c r="A6664" s="514" t="s">
        <v>9506</v>
      </c>
      <c r="B6664" s="517" t="s">
        <v>9353</v>
      </c>
      <c r="C6664" s="518">
        <v>0</v>
      </c>
    </row>
    <row r="6665" spans="1:3" x14ac:dyDescent="0.2">
      <c r="A6665" s="514" t="s">
        <v>9507</v>
      </c>
      <c r="B6665" s="517" t="s">
        <v>9508</v>
      </c>
      <c r="C6665" s="518">
        <v>0</v>
      </c>
    </row>
    <row r="6666" spans="1:3" x14ac:dyDescent="0.2">
      <c r="A6666" s="514" t="s">
        <v>9509</v>
      </c>
      <c r="B6666" s="517" t="s">
        <v>9510</v>
      </c>
      <c r="C6666" s="518">
        <v>0</v>
      </c>
    </row>
    <row r="6667" spans="1:3" x14ac:dyDescent="0.2">
      <c r="A6667" s="514" t="s">
        <v>9511</v>
      </c>
      <c r="B6667" s="517" t="s">
        <v>2004</v>
      </c>
      <c r="C6667" s="518">
        <v>0</v>
      </c>
    </row>
    <row r="6668" spans="1:3" x14ac:dyDescent="0.2">
      <c r="A6668" s="514" t="s">
        <v>9512</v>
      </c>
      <c r="B6668" s="517" t="s">
        <v>9353</v>
      </c>
      <c r="C6668" s="518">
        <v>0</v>
      </c>
    </row>
    <row r="6669" spans="1:3" x14ac:dyDescent="0.2">
      <c r="A6669" s="514" t="s">
        <v>9513</v>
      </c>
      <c r="B6669" s="517" t="s">
        <v>9498</v>
      </c>
      <c r="C6669" s="518">
        <v>0</v>
      </c>
    </row>
    <row r="6670" spans="1:3" x14ac:dyDescent="0.2">
      <c r="A6670" s="514" t="s">
        <v>9514</v>
      </c>
      <c r="B6670" s="517" t="s">
        <v>2024</v>
      </c>
      <c r="C6670" s="518">
        <v>0</v>
      </c>
    </row>
    <row r="6671" spans="1:3" x14ac:dyDescent="0.2">
      <c r="A6671" s="514" t="s">
        <v>9515</v>
      </c>
      <c r="B6671" s="517" t="s">
        <v>9516</v>
      </c>
      <c r="C6671" s="518">
        <v>0</v>
      </c>
    </row>
    <row r="6672" spans="1:3" x14ac:dyDescent="0.2">
      <c r="A6672" s="514" t="s">
        <v>9517</v>
      </c>
      <c r="B6672" s="517" t="s">
        <v>9516</v>
      </c>
      <c r="C6672" s="518">
        <v>0</v>
      </c>
    </row>
    <row r="6673" spans="1:3" x14ac:dyDescent="0.2">
      <c r="A6673" s="514" t="s">
        <v>9518</v>
      </c>
      <c r="B6673" s="517" t="s">
        <v>9353</v>
      </c>
      <c r="C6673" s="518">
        <v>0</v>
      </c>
    </row>
    <row r="6674" spans="1:3" x14ac:dyDescent="0.2">
      <c r="A6674" s="514" t="s">
        <v>9519</v>
      </c>
      <c r="B6674" s="517" t="s">
        <v>9498</v>
      </c>
      <c r="C6674" s="518">
        <v>0</v>
      </c>
    </row>
    <row r="6675" spans="1:3" x14ac:dyDescent="0.2">
      <c r="A6675" s="514" t="s">
        <v>9520</v>
      </c>
      <c r="B6675" s="517" t="s">
        <v>9498</v>
      </c>
      <c r="C6675" s="518">
        <v>0</v>
      </c>
    </row>
    <row r="6676" spans="1:3" x14ac:dyDescent="0.2">
      <c r="A6676" s="514" t="s">
        <v>9521</v>
      </c>
      <c r="B6676" s="517" t="s">
        <v>9522</v>
      </c>
      <c r="C6676" s="518">
        <v>0</v>
      </c>
    </row>
    <row r="6677" spans="1:3" x14ac:dyDescent="0.2">
      <c r="A6677" s="514" t="s">
        <v>9523</v>
      </c>
      <c r="B6677" s="517" t="s">
        <v>9498</v>
      </c>
      <c r="C6677" s="518">
        <v>0</v>
      </c>
    </row>
    <row r="6678" spans="1:3" x14ac:dyDescent="0.2">
      <c r="A6678" s="514" t="s">
        <v>9524</v>
      </c>
      <c r="B6678" s="517" t="s">
        <v>9498</v>
      </c>
      <c r="C6678" s="518">
        <v>0</v>
      </c>
    </row>
    <row r="6679" spans="1:3" x14ac:dyDescent="0.2">
      <c r="A6679" s="514" t="s">
        <v>9525</v>
      </c>
      <c r="B6679" s="517" t="s">
        <v>9498</v>
      </c>
      <c r="C6679" s="518">
        <v>0</v>
      </c>
    </row>
    <row r="6680" spans="1:3" x14ac:dyDescent="0.2">
      <c r="A6680" s="514" t="s">
        <v>9526</v>
      </c>
      <c r="B6680" s="517" t="s">
        <v>9353</v>
      </c>
      <c r="C6680" s="518">
        <v>0</v>
      </c>
    </row>
    <row r="6681" spans="1:3" x14ac:dyDescent="0.2">
      <c r="A6681" s="514" t="s">
        <v>9527</v>
      </c>
      <c r="B6681" s="517" t="s">
        <v>9353</v>
      </c>
      <c r="C6681" s="518">
        <v>0</v>
      </c>
    </row>
    <row r="6682" spans="1:3" x14ac:dyDescent="0.2">
      <c r="A6682" s="514" t="s">
        <v>9528</v>
      </c>
      <c r="B6682" s="517" t="s">
        <v>9353</v>
      </c>
      <c r="C6682" s="518">
        <v>0</v>
      </c>
    </row>
    <row r="6683" spans="1:3" x14ac:dyDescent="0.2">
      <c r="A6683" s="514" t="s">
        <v>9529</v>
      </c>
      <c r="B6683" s="517" t="s">
        <v>9530</v>
      </c>
      <c r="C6683" s="518">
        <v>0</v>
      </c>
    </row>
    <row r="6684" spans="1:3" x14ac:dyDescent="0.2">
      <c r="A6684" s="514" t="s">
        <v>9531</v>
      </c>
      <c r="B6684" s="517" t="s">
        <v>9530</v>
      </c>
      <c r="C6684" s="518">
        <v>0</v>
      </c>
    </row>
    <row r="6685" spans="1:3" x14ac:dyDescent="0.2">
      <c r="A6685" s="514" t="s">
        <v>9532</v>
      </c>
      <c r="B6685" s="517" t="s">
        <v>9533</v>
      </c>
      <c r="C6685" s="518">
        <v>0</v>
      </c>
    </row>
    <row r="6686" spans="1:3" x14ac:dyDescent="0.2">
      <c r="A6686" s="514" t="s">
        <v>9534</v>
      </c>
      <c r="B6686" s="517" t="s">
        <v>9494</v>
      </c>
      <c r="C6686" s="518">
        <v>0</v>
      </c>
    </row>
    <row r="6687" spans="1:3" x14ac:dyDescent="0.2">
      <c r="A6687" s="514" t="s">
        <v>9535</v>
      </c>
      <c r="B6687" s="517" t="s">
        <v>9494</v>
      </c>
      <c r="C6687" s="518">
        <v>0</v>
      </c>
    </row>
    <row r="6688" spans="1:3" x14ac:dyDescent="0.2">
      <c r="A6688" s="514" t="s">
        <v>9536</v>
      </c>
      <c r="B6688" s="517" t="s">
        <v>9494</v>
      </c>
      <c r="C6688" s="518">
        <v>0</v>
      </c>
    </row>
    <row r="6689" spans="1:3" x14ac:dyDescent="0.2">
      <c r="A6689" s="514" t="s">
        <v>9537</v>
      </c>
      <c r="B6689" s="517" t="s">
        <v>9494</v>
      </c>
      <c r="C6689" s="518">
        <v>0</v>
      </c>
    </row>
    <row r="6690" spans="1:3" x14ac:dyDescent="0.2">
      <c r="A6690" s="514" t="s">
        <v>9538</v>
      </c>
      <c r="B6690" s="517" t="s">
        <v>9494</v>
      </c>
      <c r="C6690" s="518">
        <v>0</v>
      </c>
    </row>
    <row r="6691" spans="1:3" x14ac:dyDescent="0.2">
      <c r="A6691" s="514" t="s">
        <v>9539</v>
      </c>
      <c r="B6691" s="517" t="s">
        <v>9540</v>
      </c>
      <c r="C6691" s="518">
        <v>0</v>
      </c>
    </row>
    <row r="6692" spans="1:3" x14ac:dyDescent="0.2">
      <c r="A6692" s="514" t="s">
        <v>9541</v>
      </c>
      <c r="B6692" s="517" t="s">
        <v>9542</v>
      </c>
      <c r="C6692" s="518">
        <v>0</v>
      </c>
    </row>
    <row r="6693" spans="1:3" x14ac:dyDescent="0.2">
      <c r="A6693" s="514" t="s">
        <v>9543</v>
      </c>
      <c r="B6693" s="517" t="s">
        <v>9447</v>
      </c>
      <c r="C6693" s="518">
        <v>0</v>
      </c>
    </row>
    <row r="6694" spans="1:3" x14ac:dyDescent="0.2">
      <c r="A6694" s="514" t="s">
        <v>9544</v>
      </c>
      <c r="B6694" s="517" t="s">
        <v>9545</v>
      </c>
      <c r="C6694" s="518">
        <v>0</v>
      </c>
    </row>
    <row r="6695" spans="1:3" x14ac:dyDescent="0.2">
      <c r="A6695" s="514" t="s">
        <v>9546</v>
      </c>
      <c r="B6695" s="517" t="s">
        <v>9547</v>
      </c>
      <c r="C6695" s="518">
        <v>0</v>
      </c>
    </row>
    <row r="6696" spans="1:3" x14ac:dyDescent="0.2">
      <c r="A6696" s="514" t="s">
        <v>9548</v>
      </c>
      <c r="B6696" s="517" t="s">
        <v>2041</v>
      </c>
      <c r="C6696" s="518">
        <v>0</v>
      </c>
    </row>
    <row r="6697" spans="1:3" x14ac:dyDescent="0.2">
      <c r="A6697" s="514" t="s">
        <v>9549</v>
      </c>
      <c r="B6697" s="517" t="s">
        <v>9550</v>
      </c>
      <c r="C6697" s="518">
        <v>0</v>
      </c>
    </row>
    <row r="6698" spans="1:3" x14ac:dyDescent="0.2">
      <c r="A6698" s="514" t="s">
        <v>9551</v>
      </c>
      <c r="B6698" s="517" t="s">
        <v>9550</v>
      </c>
      <c r="C6698" s="518">
        <v>0</v>
      </c>
    </row>
    <row r="6699" spans="1:3" x14ac:dyDescent="0.2">
      <c r="A6699" s="514" t="s">
        <v>9552</v>
      </c>
      <c r="B6699" s="517" t="s">
        <v>9424</v>
      </c>
      <c r="C6699" s="518">
        <v>0</v>
      </c>
    </row>
    <row r="6700" spans="1:3" x14ac:dyDescent="0.2">
      <c r="A6700" s="514" t="s">
        <v>9553</v>
      </c>
      <c r="B6700" s="517" t="s">
        <v>9424</v>
      </c>
      <c r="C6700" s="518">
        <v>0</v>
      </c>
    </row>
    <row r="6701" spans="1:3" x14ac:dyDescent="0.2">
      <c r="A6701" s="514" t="s">
        <v>9554</v>
      </c>
      <c r="B6701" s="517" t="s">
        <v>9555</v>
      </c>
      <c r="C6701" s="518">
        <v>0</v>
      </c>
    </row>
    <row r="6702" spans="1:3" x14ac:dyDescent="0.2">
      <c r="A6702" s="514" t="s">
        <v>9556</v>
      </c>
      <c r="B6702" s="517" t="s">
        <v>9265</v>
      </c>
      <c r="C6702" s="518">
        <v>0</v>
      </c>
    </row>
    <row r="6703" spans="1:3" x14ac:dyDescent="0.2">
      <c r="A6703" s="514" t="s">
        <v>9557</v>
      </c>
      <c r="B6703" s="517" t="s">
        <v>9498</v>
      </c>
      <c r="C6703" s="518">
        <v>0</v>
      </c>
    </row>
    <row r="6704" spans="1:3" x14ac:dyDescent="0.2">
      <c r="A6704" s="514" t="s">
        <v>9558</v>
      </c>
      <c r="B6704" s="517" t="s">
        <v>9498</v>
      </c>
      <c r="C6704" s="518">
        <v>0</v>
      </c>
    </row>
    <row r="6705" spans="1:3" x14ac:dyDescent="0.2">
      <c r="A6705" s="514" t="s">
        <v>9559</v>
      </c>
      <c r="B6705" s="517" t="s">
        <v>9498</v>
      </c>
      <c r="C6705" s="518">
        <v>0</v>
      </c>
    </row>
    <row r="6706" spans="1:3" x14ac:dyDescent="0.2">
      <c r="A6706" s="514" t="s">
        <v>9560</v>
      </c>
      <c r="B6706" s="517" t="s">
        <v>9498</v>
      </c>
      <c r="C6706" s="518">
        <v>0</v>
      </c>
    </row>
    <row r="6707" spans="1:3" x14ac:dyDescent="0.2">
      <c r="A6707" s="514" t="s">
        <v>9561</v>
      </c>
      <c r="B6707" s="517" t="s">
        <v>9498</v>
      </c>
      <c r="C6707" s="518">
        <v>0</v>
      </c>
    </row>
    <row r="6708" spans="1:3" x14ac:dyDescent="0.2">
      <c r="A6708" s="514" t="s">
        <v>9562</v>
      </c>
      <c r="B6708" s="517" t="s">
        <v>9498</v>
      </c>
      <c r="C6708" s="518">
        <v>0</v>
      </c>
    </row>
    <row r="6709" spans="1:3" x14ac:dyDescent="0.2">
      <c r="A6709" s="514" t="s">
        <v>9563</v>
      </c>
      <c r="B6709" s="517" t="s">
        <v>9516</v>
      </c>
      <c r="C6709" s="518">
        <v>0</v>
      </c>
    </row>
    <row r="6710" spans="1:3" x14ac:dyDescent="0.2">
      <c r="A6710" s="514" t="s">
        <v>9564</v>
      </c>
      <c r="B6710" s="517" t="s">
        <v>9498</v>
      </c>
      <c r="C6710" s="518">
        <v>0</v>
      </c>
    </row>
    <row r="6711" spans="1:3" x14ac:dyDescent="0.2">
      <c r="A6711" s="514" t="s">
        <v>9565</v>
      </c>
      <c r="B6711" s="517" t="s">
        <v>9566</v>
      </c>
      <c r="C6711" s="518">
        <v>0</v>
      </c>
    </row>
    <row r="6712" spans="1:3" x14ac:dyDescent="0.2">
      <c r="A6712" s="514" t="s">
        <v>9567</v>
      </c>
      <c r="B6712" s="517" t="s">
        <v>9487</v>
      </c>
      <c r="C6712" s="518">
        <v>0</v>
      </c>
    </row>
    <row r="6713" spans="1:3" x14ac:dyDescent="0.2">
      <c r="A6713" s="514" t="s">
        <v>9568</v>
      </c>
      <c r="B6713" s="517" t="s">
        <v>9569</v>
      </c>
      <c r="C6713" s="518">
        <v>0</v>
      </c>
    </row>
    <row r="6714" spans="1:3" x14ac:dyDescent="0.2">
      <c r="A6714" s="514" t="s">
        <v>9570</v>
      </c>
      <c r="B6714" s="517" t="s">
        <v>9461</v>
      </c>
      <c r="C6714" s="518">
        <v>0</v>
      </c>
    </row>
    <row r="6715" spans="1:3" x14ac:dyDescent="0.2">
      <c r="A6715" s="514" t="s">
        <v>9571</v>
      </c>
      <c r="B6715" s="517" t="s">
        <v>9572</v>
      </c>
      <c r="C6715" s="518">
        <v>0</v>
      </c>
    </row>
    <row r="6716" spans="1:3" x14ac:dyDescent="0.2">
      <c r="A6716" s="514" t="s">
        <v>9573</v>
      </c>
      <c r="B6716" s="517" t="s">
        <v>9574</v>
      </c>
      <c r="C6716" s="518">
        <v>0</v>
      </c>
    </row>
    <row r="6717" spans="1:3" x14ac:dyDescent="0.2">
      <c r="A6717" s="514" t="s">
        <v>9575</v>
      </c>
      <c r="B6717" s="517" t="s">
        <v>9574</v>
      </c>
      <c r="C6717" s="518">
        <v>0</v>
      </c>
    </row>
    <row r="6718" spans="1:3" x14ac:dyDescent="0.2">
      <c r="A6718" s="514" t="s">
        <v>9576</v>
      </c>
      <c r="B6718" s="517" t="s">
        <v>9353</v>
      </c>
      <c r="C6718" s="518">
        <v>0</v>
      </c>
    </row>
    <row r="6719" spans="1:3" x14ac:dyDescent="0.2">
      <c r="A6719" s="514" t="s">
        <v>9577</v>
      </c>
      <c r="B6719" s="517" t="s">
        <v>9487</v>
      </c>
      <c r="C6719" s="518">
        <v>0</v>
      </c>
    </row>
    <row r="6720" spans="1:3" x14ac:dyDescent="0.2">
      <c r="A6720" s="514" t="s">
        <v>9578</v>
      </c>
      <c r="B6720" s="517" t="s">
        <v>9265</v>
      </c>
      <c r="C6720" s="518">
        <v>0</v>
      </c>
    </row>
    <row r="6721" spans="1:3" x14ac:dyDescent="0.2">
      <c r="A6721" s="514" t="s">
        <v>9579</v>
      </c>
      <c r="B6721" s="517" t="s">
        <v>9265</v>
      </c>
      <c r="C6721" s="518">
        <v>0</v>
      </c>
    </row>
    <row r="6722" spans="1:3" x14ac:dyDescent="0.2">
      <c r="A6722" s="514" t="s">
        <v>9580</v>
      </c>
      <c r="B6722" s="517" t="s">
        <v>9265</v>
      </c>
      <c r="C6722" s="518">
        <v>0</v>
      </c>
    </row>
    <row r="6723" spans="1:3" x14ac:dyDescent="0.2">
      <c r="A6723" s="514" t="s">
        <v>9581</v>
      </c>
      <c r="B6723" s="517" t="s">
        <v>9265</v>
      </c>
      <c r="C6723" s="518">
        <v>0</v>
      </c>
    </row>
    <row r="6724" spans="1:3" x14ac:dyDescent="0.2">
      <c r="A6724" s="514" t="s">
        <v>9582</v>
      </c>
      <c r="B6724" s="517" t="s">
        <v>9265</v>
      </c>
      <c r="C6724" s="518">
        <v>0</v>
      </c>
    </row>
    <row r="6725" spans="1:3" x14ac:dyDescent="0.2">
      <c r="A6725" s="514" t="s">
        <v>9583</v>
      </c>
      <c r="B6725" s="517" t="s">
        <v>9265</v>
      </c>
      <c r="C6725" s="518">
        <v>0</v>
      </c>
    </row>
    <row r="6726" spans="1:3" x14ac:dyDescent="0.2">
      <c r="A6726" s="514" t="s">
        <v>9584</v>
      </c>
      <c r="B6726" s="517" t="s">
        <v>9585</v>
      </c>
      <c r="C6726" s="518">
        <v>0</v>
      </c>
    </row>
    <row r="6727" spans="1:3" x14ac:dyDescent="0.2">
      <c r="A6727" s="514" t="s">
        <v>9586</v>
      </c>
      <c r="B6727" s="517" t="s">
        <v>9587</v>
      </c>
      <c r="C6727" s="518">
        <v>0</v>
      </c>
    </row>
    <row r="6728" spans="1:3" x14ac:dyDescent="0.2">
      <c r="A6728" s="514" t="s">
        <v>9588</v>
      </c>
      <c r="B6728" s="517" t="s">
        <v>9589</v>
      </c>
      <c r="C6728" s="518">
        <v>0</v>
      </c>
    </row>
    <row r="6729" spans="1:3" x14ac:dyDescent="0.2">
      <c r="A6729" s="514" t="s">
        <v>9590</v>
      </c>
      <c r="B6729" s="517" t="s">
        <v>9589</v>
      </c>
      <c r="C6729" s="518">
        <v>0</v>
      </c>
    </row>
    <row r="6730" spans="1:3" x14ac:dyDescent="0.2">
      <c r="A6730" s="514" t="s">
        <v>9591</v>
      </c>
      <c r="B6730" s="517" t="s">
        <v>9592</v>
      </c>
      <c r="C6730" s="518">
        <v>0</v>
      </c>
    </row>
    <row r="6731" spans="1:3" x14ac:dyDescent="0.2">
      <c r="A6731" s="514" t="s">
        <v>9593</v>
      </c>
      <c r="B6731" s="517" t="s">
        <v>9592</v>
      </c>
      <c r="C6731" s="518">
        <v>0</v>
      </c>
    </row>
    <row r="6732" spans="1:3" x14ac:dyDescent="0.2">
      <c r="A6732" s="514" t="s">
        <v>9594</v>
      </c>
      <c r="B6732" s="517" t="s">
        <v>9595</v>
      </c>
      <c r="C6732" s="518">
        <v>0</v>
      </c>
    </row>
    <row r="6733" spans="1:3" x14ac:dyDescent="0.2">
      <c r="A6733" s="514" t="s">
        <v>9596</v>
      </c>
      <c r="B6733" s="517" t="s">
        <v>9597</v>
      </c>
      <c r="C6733" s="518">
        <v>0</v>
      </c>
    </row>
    <row r="6734" spans="1:3" x14ac:dyDescent="0.2">
      <c r="A6734" s="514" t="s">
        <v>9598</v>
      </c>
      <c r="B6734" s="517" t="s">
        <v>9597</v>
      </c>
      <c r="C6734" s="518">
        <v>0</v>
      </c>
    </row>
    <row r="6735" spans="1:3" x14ac:dyDescent="0.2">
      <c r="A6735" s="514" t="s">
        <v>9599</v>
      </c>
      <c r="B6735" s="517" t="s">
        <v>9597</v>
      </c>
      <c r="C6735" s="518">
        <v>0</v>
      </c>
    </row>
    <row r="6736" spans="1:3" x14ac:dyDescent="0.2">
      <c r="A6736" s="514" t="s">
        <v>9600</v>
      </c>
      <c r="B6736" s="517" t="s">
        <v>9601</v>
      </c>
      <c r="C6736" s="518">
        <v>0</v>
      </c>
    </row>
    <row r="6737" spans="1:3" x14ac:dyDescent="0.2">
      <c r="A6737" s="514" t="s">
        <v>9602</v>
      </c>
      <c r="B6737" s="517" t="s">
        <v>9601</v>
      </c>
      <c r="C6737" s="518">
        <v>0</v>
      </c>
    </row>
    <row r="6738" spans="1:3" x14ac:dyDescent="0.2">
      <c r="A6738" s="514" t="s">
        <v>9603</v>
      </c>
      <c r="B6738" s="517" t="s">
        <v>9604</v>
      </c>
      <c r="C6738" s="518">
        <v>0</v>
      </c>
    </row>
    <row r="6739" spans="1:3" x14ac:dyDescent="0.2">
      <c r="A6739" s="514" t="s">
        <v>9605</v>
      </c>
      <c r="B6739" s="517" t="s">
        <v>9604</v>
      </c>
      <c r="C6739" s="518">
        <v>0</v>
      </c>
    </row>
    <row r="6740" spans="1:3" x14ac:dyDescent="0.2">
      <c r="A6740" s="514" t="s">
        <v>9606</v>
      </c>
      <c r="B6740" s="517" t="s">
        <v>9604</v>
      </c>
      <c r="C6740" s="518">
        <v>0</v>
      </c>
    </row>
    <row r="6741" spans="1:3" x14ac:dyDescent="0.2">
      <c r="A6741" s="514" t="s">
        <v>9607</v>
      </c>
      <c r="B6741" s="517" t="s">
        <v>9265</v>
      </c>
      <c r="C6741" s="518">
        <v>0</v>
      </c>
    </row>
    <row r="6742" spans="1:3" x14ac:dyDescent="0.2">
      <c r="A6742" s="514" t="s">
        <v>9608</v>
      </c>
      <c r="B6742" s="517" t="s">
        <v>9609</v>
      </c>
      <c r="C6742" s="518">
        <v>0</v>
      </c>
    </row>
    <row r="6743" spans="1:3" x14ac:dyDescent="0.2">
      <c r="A6743" s="514" t="s">
        <v>9610</v>
      </c>
      <c r="B6743" s="517" t="s">
        <v>2001</v>
      </c>
      <c r="C6743" s="518">
        <v>0</v>
      </c>
    </row>
    <row r="6744" spans="1:3" x14ac:dyDescent="0.2">
      <c r="A6744" s="514" t="s">
        <v>9611</v>
      </c>
      <c r="B6744" s="517" t="s">
        <v>9276</v>
      </c>
      <c r="C6744" s="518">
        <v>0</v>
      </c>
    </row>
    <row r="6745" spans="1:3" x14ac:dyDescent="0.2">
      <c r="A6745" s="514" t="s">
        <v>9612</v>
      </c>
      <c r="B6745" s="517" t="s">
        <v>9276</v>
      </c>
      <c r="C6745" s="518">
        <v>0</v>
      </c>
    </row>
    <row r="6746" spans="1:3" x14ac:dyDescent="0.2">
      <c r="A6746" s="514" t="s">
        <v>9613</v>
      </c>
      <c r="B6746" s="517" t="s">
        <v>9276</v>
      </c>
      <c r="C6746" s="518">
        <v>0</v>
      </c>
    </row>
    <row r="6747" spans="1:3" x14ac:dyDescent="0.2">
      <c r="A6747" s="514" t="s">
        <v>9614</v>
      </c>
      <c r="B6747" s="517" t="s">
        <v>9615</v>
      </c>
      <c r="C6747" s="518">
        <v>0</v>
      </c>
    </row>
    <row r="6748" spans="1:3" x14ac:dyDescent="0.2">
      <c r="A6748" s="514" t="s">
        <v>9616</v>
      </c>
      <c r="B6748" s="517" t="s">
        <v>9615</v>
      </c>
      <c r="C6748" s="518">
        <v>0</v>
      </c>
    </row>
    <row r="6749" spans="1:3" x14ac:dyDescent="0.2">
      <c r="A6749" s="514" t="s">
        <v>9617</v>
      </c>
      <c r="B6749" s="517" t="s">
        <v>9265</v>
      </c>
      <c r="C6749" s="518">
        <v>0</v>
      </c>
    </row>
    <row r="6750" spans="1:3" x14ac:dyDescent="0.2">
      <c r="A6750" s="514" t="s">
        <v>9618</v>
      </c>
      <c r="B6750" s="517" t="s">
        <v>9265</v>
      </c>
      <c r="C6750" s="518">
        <v>0</v>
      </c>
    </row>
    <row r="6751" spans="1:3" x14ac:dyDescent="0.2">
      <c r="A6751" s="514" t="s">
        <v>9619</v>
      </c>
      <c r="B6751" s="517" t="s">
        <v>9615</v>
      </c>
      <c r="C6751" s="518">
        <v>0</v>
      </c>
    </row>
    <row r="6752" spans="1:3" x14ac:dyDescent="0.2">
      <c r="A6752" s="514" t="s">
        <v>9620</v>
      </c>
      <c r="B6752" s="517" t="s">
        <v>9615</v>
      </c>
      <c r="C6752" s="518">
        <v>0</v>
      </c>
    </row>
    <row r="6753" spans="1:3" x14ac:dyDescent="0.2">
      <c r="A6753" s="514" t="s">
        <v>9621</v>
      </c>
      <c r="B6753" s="517" t="s">
        <v>9615</v>
      </c>
      <c r="C6753" s="518">
        <v>0</v>
      </c>
    </row>
    <row r="6754" spans="1:3" x14ac:dyDescent="0.2">
      <c r="A6754" s="514" t="s">
        <v>9622</v>
      </c>
      <c r="B6754" s="517" t="s">
        <v>9615</v>
      </c>
      <c r="C6754" s="518">
        <v>0</v>
      </c>
    </row>
    <row r="6755" spans="1:3" x14ac:dyDescent="0.2">
      <c r="A6755" s="514" t="s">
        <v>9623</v>
      </c>
      <c r="B6755" s="517" t="s">
        <v>9615</v>
      </c>
      <c r="C6755" s="518">
        <v>0</v>
      </c>
    </row>
    <row r="6756" spans="1:3" x14ac:dyDescent="0.2">
      <c r="A6756" s="514" t="s">
        <v>9624</v>
      </c>
      <c r="B6756" s="517" t="s">
        <v>9615</v>
      </c>
      <c r="C6756" s="518">
        <v>0</v>
      </c>
    </row>
    <row r="6757" spans="1:3" x14ac:dyDescent="0.2">
      <c r="A6757" s="514" t="s">
        <v>9625</v>
      </c>
      <c r="B6757" s="517" t="s">
        <v>9615</v>
      </c>
      <c r="C6757" s="518">
        <v>0</v>
      </c>
    </row>
    <row r="6758" spans="1:3" x14ac:dyDescent="0.2">
      <c r="A6758" s="514" t="s">
        <v>9626</v>
      </c>
      <c r="B6758" s="517" t="s">
        <v>9615</v>
      </c>
      <c r="C6758" s="518">
        <v>0</v>
      </c>
    </row>
    <row r="6759" spans="1:3" x14ac:dyDescent="0.2">
      <c r="A6759" s="514" t="s">
        <v>9627</v>
      </c>
      <c r="B6759" s="517" t="s">
        <v>9615</v>
      </c>
      <c r="C6759" s="518">
        <v>0</v>
      </c>
    </row>
    <row r="6760" spans="1:3" x14ac:dyDescent="0.2">
      <c r="A6760" s="514" t="s">
        <v>9628</v>
      </c>
      <c r="B6760" s="517" t="s">
        <v>9251</v>
      </c>
      <c r="C6760" s="518">
        <v>0</v>
      </c>
    </row>
    <row r="6761" spans="1:3" x14ac:dyDescent="0.2">
      <c r="A6761" s="514" t="s">
        <v>9629</v>
      </c>
      <c r="B6761" s="517" t="s">
        <v>9258</v>
      </c>
      <c r="C6761" s="518">
        <v>0</v>
      </c>
    </row>
    <row r="6762" spans="1:3" x14ac:dyDescent="0.2">
      <c r="A6762" s="514" t="s">
        <v>9630</v>
      </c>
      <c r="B6762" s="517" t="s">
        <v>9631</v>
      </c>
      <c r="C6762" s="518">
        <v>0</v>
      </c>
    </row>
    <row r="6763" spans="1:3" x14ac:dyDescent="0.2">
      <c r="A6763" s="514" t="s">
        <v>9632</v>
      </c>
      <c r="B6763" s="517" t="s">
        <v>9633</v>
      </c>
      <c r="C6763" s="518">
        <v>0</v>
      </c>
    </row>
    <row r="6764" spans="1:3" x14ac:dyDescent="0.2">
      <c r="A6764" s="514" t="s">
        <v>9634</v>
      </c>
      <c r="B6764" s="517" t="s">
        <v>9615</v>
      </c>
      <c r="C6764" s="518">
        <v>0</v>
      </c>
    </row>
    <row r="6765" spans="1:3" x14ac:dyDescent="0.2">
      <c r="A6765" s="514" t="s">
        <v>9635</v>
      </c>
      <c r="B6765" s="517" t="s">
        <v>9276</v>
      </c>
      <c r="C6765" s="518">
        <v>0</v>
      </c>
    </row>
    <row r="6766" spans="1:3" x14ac:dyDescent="0.2">
      <c r="A6766" s="514" t="s">
        <v>9636</v>
      </c>
      <c r="B6766" s="517" t="s">
        <v>9353</v>
      </c>
      <c r="C6766" s="518">
        <v>0</v>
      </c>
    </row>
    <row r="6767" spans="1:3" x14ac:dyDescent="0.2">
      <c r="A6767" s="514" t="s">
        <v>9637</v>
      </c>
      <c r="B6767" s="517" t="s">
        <v>2001</v>
      </c>
      <c r="C6767" s="518">
        <v>0</v>
      </c>
    </row>
    <row r="6768" spans="1:3" x14ac:dyDescent="0.2">
      <c r="A6768" s="514" t="s">
        <v>9638</v>
      </c>
      <c r="B6768" s="517" t="s">
        <v>2001</v>
      </c>
      <c r="C6768" s="518">
        <v>0</v>
      </c>
    </row>
    <row r="6769" spans="1:3" x14ac:dyDescent="0.2">
      <c r="A6769" s="514" t="s">
        <v>9639</v>
      </c>
      <c r="B6769" s="517" t="s">
        <v>2001</v>
      </c>
      <c r="C6769" s="518">
        <v>0</v>
      </c>
    </row>
    <row r="6770" spans="1:3" x14ac:dyDescent="0.2">
      <c r="A6770" s="514" t="s">
        <v>9640</v>
      </c>
      <c r="B6770" s="517" t="s">
        <v>2001</v>
      </c>
      <c r="C6770" s="518">
        <v>0</v>
      </c>
    </row>
    <row r="6771" spans="1:3" x14ac:dyDescent="0.2">
      <c r="A6771" s="514" t="s">
        <v>9641</v>
      </c>
      <c r="B6771" s="517" t="s">
        <v>2001</v>
      </c>
      <c r="C6771" s="518">
        <v>0</v>
      </c>
    </row>
    <row r="6772" spans="1:3" x14ac:dyDescent="0.2">
      <c r="A6772" s="514" t="s">
        <v>9642</v>
      </c>
      <c r="B6772" s="517" t="s">
        <v>2004</v>
      </c>
      <c r="C6772" s="518">
        <v>0</v>
      </c>
    </row>
    <row r="6773" spans="1:3" x14ac:dyDescent="0.2">
      <c r="A6773" s="514" t="s">
        <v>9643</v>
      </c>
      <c r="B6773" s="517" t="s">
        <v>9265</v>
      </c>
      <c r="C6773" s="518">
        <v>0</v>
      </c>
    </row>
    <row r="6774" spans="1:3" x14ac:dyDescent="0.2">
      <c r="A6774" s="514" t="s">
        <v>9644</v>
      </c>
      <c r="B6774" s="517" t="s">
        <v>9265</v>
      </c>
      <c r="C6774" s="518">
        <v>0</v>
      </c>
    </row>
    <row r="6775" spans="1:3" x14ac:dyDescent="0.2">
      <c r="A6775" s="514" t="s">
        <v>9645</v>
      </c>
      <c r="B6775" s="517" t="s">
        <v>2000</v>
      </c>
      <c r="C6775" s="518">
        <v>0</v>
      </c>
    </row>
    <row r="6776" spans="1:3" x14ac:dyDescent="0.2">
      <c r="A6776" s="514" t="s">
        <v>9646</v>
      </c>
      <c r="B6776" s="517" t="s">
        <v>2000</v>
      </c>
      <c r="C6776" s="518">
        <v>0</v>
      </c>
    </row>
    <row r="6777" spans="1:3" x14ac:dyDescent="0.2">
      <c r="A6777" s="514" t="s">
        <v>9647</v>
      </c>
      <c r="B6777" s="517" t="s">
        <v>2000</v>
      </c>
      <c r="C6777" s="518">
        <v>0</v>
      </c>
    </row>
    <row r="6778" spans="1:3" x14ac:dyDescent="0.2">
      <c r="A6778" s="514" t="s">
        <v>9648</v>
      </c>
      <c r="B6778" s="517" t="s">
        <v>2000</v>
      </c>
      <c r="C6778" s="518">
        <v>0</v>
      </c>
    </row>
    <row r="6779" spans="1:3" x14ac:dyDescent="0.2">
      <c r="A6779" s="514" t="s">
        <v>9649</v>
      </c>
      <c r="B6779" s="517" t="s">
        <v>2000</v>
      </c>
      <c r="C6779" s="518">
        <v>0</v>
      </c>
    </row>
    <row r="6780" spans="1:3" x14ac:dyDescent="0.2">
      <c r="A6780" s="514" t="s">
        <v>9650</v>
      </c>
      <c r="B6780" s="517" t="s">
        <v>2000</v>
      </c>
      <c r="C6780" s="518">
        <v>0</v>
      </c>
    </row>
    <row r="6781" spans="1:3" x14ac:dyDescent="0.2">
      <c r="A6781" s="514" t="s">
        <v>9651</v>
      </c>
      <c r="B6781" s="517" t="s">
        <v>2000</v>
      </c>
      <c r="C6781" s="518">
        <v>0</v>
      </c>
    </row>
    <row r="6782" spans="1:3" x14ac:dyDescent="0.2">
      <c r="A6782" s="514" t="s">
        <v>9652</v>
      </c>
      <c r="B6782" s="517" t="s">
        <v>2000</v>
      </c>
      <c r="C6782" s="518">
        <v>0</v>
      </c>
    </row>
    <row r="6783" spans="1:3" x14ac:dyDescent="0.2">
      <c r="A6783" s="514" t="s">
        <v>9653</v>
      </c>
      <c r="B6783" s="517" t="s">
        <v>2000</v>
      </c>
      <c r="C6783" s="518">
        <v>0</v>
      </c>
    </row>
    <row r="6784" spans="1:3" x14ac:dyDescent="0.2">
      <c r="A6784" s="514" t="s">
        <v>9654</v>
      </c>
      <c r="B6784" s="517" t="s">
        <v>2000</v>
      </c>
      <c r="C6784" s="518">
        <v>0</v>
      </c>
    </row>
    <row r="6785" spans="1:3" x14ac:dyDescent="0.2">
      <c r="A6785" s="514" t="s">
        <v>9655</v>
      </c>
      <c r="B6785" s="517" t="s">
        <v>2000</v>
      </c>
      <c r="C6785" s="518">
        <v>0</v>
      </c>
    </row>
    <row r="6786" spans="1:3" x14ac:dyDescent="0.2">
      <c r="A6786" s="514" t="s">
        <v>9656</v>
      </c>
      <c r="B6786" s="517" t="s">
        <v>2000</v>
      </c>
      <c r="C6786" s="518">
        <v>0</v>
      </c>
    </row>
    <row r="6787" spans="1:3" x14ac:dyDescent="0.2">
      <c r="A6787" s="514" t="s">
        <v>9657</v>
      </c>
      <c r="B6787" s="517" t="s">
        <v>2000</v>
      </c>
      <c r="C6787" s="518">
        <v>0</v>
      </c>
    </row>
    <row r="6788" spans="1:3" x14ac:dyDescent="0.2">
      <c r="A6788" s="514" t="s">
        <v>9658</v>
      </c>
      <c r="B6788" s="517" t="s">
        <v>2000</v>
      </c>
      <c r="C6788" s="518">
        <v>0</v>
      </c>
    </row>
    <row r="6789" spans="1:3" x14ac:dyDescent="0.2">
      <c r="A6789" s="514" t="s">
        <v>9659</v>
      </c>
      <c r="B6789" s="517" t="s">
        <v>2000</v>
      </c>
      <c r="C6789" s="518">
        <v>0</v>
      </c>
    </row>
    <row r="6790" spans="1:3" x14ac:dyDescent="0.2">
      <c r="A6790" s="514" t="s">
        <v>9660</v>
      </c>
      <c r="B6790" s="517" t="s">
        <v>2000</v>
      </c>
      <c r="C6790" s="518">
        <v>0</v>
      </c>
    </row>
    <row r="6791" spans="1:3" x14ac:dyDescent="0.2">
      <c r="A6791" s="514" t="s">
        <v>9661</v>
      </c>
      <c r="B6791" s="517" t="s">
        <v>2000</v>
      </c>
      <c r="C6791" s="518">
        <v>0</v>
      </c>
    </row>
    <row r="6792" spans="1:3" x14ac:dyDescent="0.2">
      <c r="A6792" s="514" t="s">
        <v>9662</v>
      </c>
      <c r="B6792" s="517" t="s">
        <v>2000</v>
      </c>
      <c r="C6792" s="518">
        <v>0</v>
      </c>
    </row>
    <row r="6793" spans="1:3" x14ac:dyDescent="0.2">
      <c r="A6793" s="514" t="s">
        <v>9663</v>
      </c>
      <c r="B6793" s="517" t="s">
        <v>2000</v>
      </c>
      <c r="C6793" s="518">
        <v>0</v>
      </c>
    </row>
    <row r="6794" spans="1:3" x14ac:dyDescent="0.2">
      <c r="A6794" s="514" t="s">
        <v>9664</v>
      </c>
      <c r="B6794" s="517" t="s">
        <v>2000</v>
      </c>
      <c r="C6794" s="518">
        <v>0</v>
      </c>
    </row>
    <row r="6795" spans="1:3" x14ac:dyDescent="0.2">
      <c r="A6795" s="514" t="s">
        <v>9665</v>
      </c>
      <c r="B6795" s="517" t="s">
        <v>2000</v>
      </c>
      <c r="C6795" s="518">
        <v>0</v>
      </c>
    </row>
    <row r="6796" spans="1:3" x14ac:dyDescent="0.2">
      <c r="A6796" s="514" t="s">
        <v>9666</v>
      </c>
      <c r="B6796" s="517" t="s">
        <v>2000</v>
      </c>
      <c r="C6796" s="518">
        <v>0</v>
      </c>
    </row>
    <row r="6797" spans="1:3" x14ac:dyDescent="0.2">
      <c r="A6797" s="514" t="s">
        <v>9667</v>
      </c>
      <c r="B6797" s="517" t="s">
        <v>2000</v>
      </c>
      <c r="C6797" s="518">
        <v>0</v>
      </c>
    </row>
    <row r="6798" spans="1:3" x14ac:dyDescent="0.2">
      <c r="A6798" s="514" t="s">
        <v>9668</v>
      </c>
      <c r="B6798" s="517" t="s">
        <v>2000</v>
      </c>
      <c r="C6798" s="518">
        <v>0</v>
      </c>
    </row>
    <row r="6799" spans="1:3" x14ac:dyDescent="0.2">
      <c r="A6799" s="514" t="s">
        <v>9669</v>
      </c>
      <c r="B6799" s="517" t="s">
        <v>2000</v>
      </c>
      <c r="C6799" s="518">
        <v>0</v>
      </c>
    </row>
    <row r="6800" spans="1:3" x14ac:dyDescent="0.2">
      <c r="A6800" s="514" t="s">
        <v>9670</v>
      </c>
      <c r="B6800" s="517" t="s">
        <v>2000</v>
      </c>
      <c r="C6800" s="518">
        <v>0</v>
      </c>
    </row>
    <row r="6801" spans="1:3" x14ac:dyDescent="0.2">
      <c r="A6801" s="514" t="s">
        <v>9671</v>
      </c>
      <c r="B6801" s="517" t="s">
        <v>9265</v>
      </c>
      <c r="C6801" s="518">
        <v>0</v>
      </c>
    </row>
    <row r="6802" spans="1:3" x14ac:dyDescent="0.2">
      <c r="A6802" s="514" t="s">
        <v>9672</v>
      </c>
      <c r="B6802" s="517" t="s">
        <v>9673</v>
      </c>
      <c r="C6802" s="518">
        <v>0</v>
      </c>
    </row>
    <row r="6803" spans="1:3" x14ac:dyDescent="0.2">
      <c r="A6803" s="514" t="s">
        <v>9674</v>
      </c>
      <c r="B6803" s="517" t="s">
        <v>9675</v>
      </c>
      <c r="C6803" s="518">
        <v>0</v>
      </c>
    </row>
    <row r="6804" spans="1:3" x14ac:dyDescent="0.2">
      <c r="A6804" s="514" t="s">
        <v>9676</v>
      </c>
      <c r="B6804" s="517" t="s">
        <v>9675</v>
      </c>
      <c r="C6804" s="518">
        <v>0</v>
      </c>
    </row>
    <row r="6805" spans="1:3" x14ac:dyDescent="0.2">
      <c r="A6805" s="514" t="s">
        <v>9677</v>
      </c>
      <c r="B6805" s="517" t="s">
        <v>9675</v>
      </c>
      <c r="C6805" s="518">
        <v>0</v>
      </c>
    </row>
    <row r="6806" spans="1:3" x14ac:dyDescent="0.2">
      <c r="A6806" s="514" t="s">
        <v>9678</v>
      </c>
      <c r="B6806" s="517" t="s">
        <v>2000</v>
      </c>
      <c r="C6806" s="518">
        <v>0</v>
      </c>
    </row>
    <row r="6807" spans="1:3" x14ac:dyDescent="0.2">
      <c r="A6807" s="514" t="s">
        <v>9679</v>
      </c>
      <c r="B6807" s="517" t="s">
        <v>2000</v>
      </c>
      <c r="C6807" s="518">
        <v>0</v>
      </c>
    </row>
    <row r="6808" spans="1:3" x14ac:dyDescent="0.2">
      <c r="A6808" s="514" t="s">
        <v>9680</v>
      </c>
      <c r="B6808" s="517" t="s">
        <v>2000</v>
      </c>
      <c r="C6808" s="518">
        <v>0</v>
      </c>
    </row>
    <row r="6809" spans="1:3" x14ac:dyDescent="0.2">
      <c r="A6809" s="514" t="s">
        <v>9681</v>
      </c>
      <c r="B6809" s="517" t="s">
        <v>2000</v>
      </c>
      <c r="C6809" s="518">
        <v>0</v>
      </c>
    </row>
    <row r="6810" spans="1:3" x14ac:dyDescent="0.2">
      <c r="A6810" s="514" t="s">
        <v>9682</v>
      </c>
      <c r="B6810" s="517" t="s">
        <v>2000</v>
      </c>
      <c r="C6810" s="518">
        <v>0</v>
      </c>
    </row>
    <row r="6811" spans="1:3" x14ac:dyDescent="0.2">
      <c r="A6811" s="514" t="s">
        <v>9683</v>
      </c>
      <c r="B6811" s="517" t="s">
        <v>2000</v>
      </c>
      <c r="C6811" s="518">
        <v>0</v>
      </c>
    </row>
    <row r="6812" spans="1:3" x14ac:dyDescent="0.2">
      <c r="A6812" s="514" t="s">
        <v>9684</v>
      </c>
      <c r="B6812" s="517" t="s">
        <v>2000</v>
      </c>
      <c r="C6812" s="518">
        <v>0</v>
      </c>
    </row>
    <row r="6813" spans="1:3" x14ac:dyDescent="0.2">
      <c r="A6813" s="514" t="s">
        <v>9685</v>
      </c>
      <c r="B6813" s="517" t="s">
        <v>2000</v>
      </c>
      <c r="C6813" s="518">
        <v>0</v>
      </c>
    </row>
    <row r="6814" spans="1:3" x14ac:dyDescent="0.2">
      <c r="A6814" s="514" t="s">
        <v>9686</v>
      </c>
      <c r="B6814" s="517" t="s">
        <v>2000</v>
      </c>
      <c r="C6814" s="518">
        <v>0</v>
      </c>
    </row>
    <row r="6815" spans="1:3" x14ac:dyDescent="0.2">
      <c r="A6815" s="514" t="s">
        <v>9687</v>
      </c>
      <c r="B6815" s="517" t="s">
        <v>2000</v>
      </c>
      <c r="C6815" s="518">
        <v>0</v>
      </c>
    </row>
    <row r="6816" spans="1:3" x14ac:dyDescent="0.2">
      <c r="A6816" s="514" t="s">
        <v>9688</v>
      </c>
      <c r="B6816" s="517" t="s">
        <v>2000</v>
      </c>
      <c r="C6816" s="518">
        <v>0</v>
      </c>
    </row>
    <row r="6817" spans="1:3" x14ac:dyDescent="0.2">
      <c r="A6817" s="514" t="s">
        <v>9689</v>
      </c>
      <c r="B6817" s="517" t="s">
        <v>2000</v>
      </c>
      <c r="C6817" s="518">
        <v>0</v>
      </c>
    </row>
    <row r="6818" spans="1:3" x14ac:dyDescent="0.2">
      <c r="A6818" s="514" t="s">
        <v>9690</v>
      </c>
      <c r="B6818" s="517" t="s">
        <v>2000</v>
      </c>
      <c r="C6818" s="518">
        <v>0</v>
      </c>
    </row>
    <row r="6819" spans="1:3" x14ac:dyDescent="0.2">
      <c r="A6819" s="514" t="s">
        <v>9691</v>
      </c>
      <c r="B6819" s="517" t="s">
        <v>2000</v>
      </c>
      <c r="C6819" s="518">
        <v>0</v>
      </c>
    </row>
    <row r="6820" spans="1:3" x14ac:dyDescent="0.2">
      <c r="A6820" s="514" t="s">
        <v>9692</v>
      </c>
      <c r="B6820" s="517" t="s">
        <v>2000</v>
      </c>
      <c r="C6820" s="518">
        <v>0</v>
      </c>
    </row>
    <row r="6821" spans="1:3" x14ac:dyDescent="0.2">
      <c r="A6821" s="514" t="s">
        <v>9693</v>
      </c>
      <c r="B6821" s="517" t="s">
        <v>2000</v>
      </c>
      <c r="C6821" s="518">
        <v>0</v>
      </c>
    </row>
    <row r="6822" spans="1:3" x14ac:dyDescent="0.2">
      <c r="A6822" s="514" t="s">
        <v>9694</v>
      </c>
      <c r="B6822" s="517" t="s">
        <v>2000</v>
      </c>
      <c r="C6822" s="518">
        <v>0</v>
      </c>
    </row>
    <row r="6823" spans="1:3" x14ac:dyDescent="0.2">
      <c r="A6823" s="514" t="s">
        <v>9695</v>
      </c>
      <c r="B6823" s="517" t="s">
        <v>2000</v>
      </c>
      <c r="C6823" s="518">
        <v>0</v>
      </c>
    </row>
    <row r="6824" spans="1:3" x14ac:dyDescent="0.2">
      <c r="A6824" s="514" t="s">
        <v>9696</v>
      </c>
      <c r="B6824" s="517" t="s">
        <v>2000</v>
      </c>
      <c r="C6824" s="518">
        <v>0</v>
      </c>
    </row>
    <row r="6825" spans="1:3" x14ac:dyDescent="0.2">
      <c r="A6825" s="514" t="s">
        <v>9697</v>
      </c>
      <c r="B6825" s="517" t="s">
        <v>9265</v>
      </c>
      <c r="C6825" s="518">
        <v>0</v>
      </c>
    </row>
    <row r="6826" spans="1:3" x14ac:dyDescent="0.2">
      <c r="A6826" s="514" t="s">
        <v>9698</v>
      </c>
      <c r="B6826" s="517" t="s">
        <v>2000</v>
      </c>
      <c r="C6826" s="518">
        <v>0</v>
      </c>
    </row>
    <row r="6827" spans="1:3" x14ac:dyDescent="0.2">
      <c r="A6827" s="514" t="s">
        <v>9699</v>
      </c>
      <c r="B6827" s="517" t="s">
        <v>2000</v>
      </c>
      <c r="C6827" s="518">
        <v>0</v>
      </c>
    </row>
    <row r="6828" spans="1:3" x14ac:dyDescent="0.2">
      <c r="A6828" s="514" t="s">
        <v>9700</v>
      </c>
      <c r="B6828" s="517" t="s">
        <v>9265</v>
      </c>
      <c r="C6828" s="518">
        <v>0</v>
      </c>
    </row>
    <row r="6829" spans="1:3" x14ac:dyDescent="0.2">
      <c r="A6829" s="514" t="s">
        <v>9701</v>
      </c>
      <c r="B6829" s="517" t="s">
        <v>9265</v>
      </c>
      <c r="C6829" s="518">
        <v>0</v>
      </c>
    </row>
    <row r="6830" spans="1:3" x14ac:dyDescent="0.2">
      <c r="A6830" s="514" t="s">
        <v>9702</v>
      </c>
      <c r="B6830" s="517" t="s">
        <v>9703</v>
      </c>
      <c r="C6830" s="518">
        <v>0</v>
      </c>
    </row>
    <row r="6831" spans="1:3" x14ac:dyDescent="0.2">
      <c r="A6831" s="514" t="s">
        <v>9704</v>
      </c>
      <c r="B6831" s="517" t="s">
        <v>2001</v>
      </c>
      <c r="C6831" s="518">
        <v>0</v>
      </c>
    </row>
    <row r="6832" spans="1:3" x14ac:dyDescent="0.2">
      <c r="A6832" s="514" t="s">
        <v>9705</v>
      </c>
      <c r="B6832" s="517" t="s">
        <v>2001</v>
      </c>
      <c r="C6832" s="518">
        <v>0</v>
      </c>
    </row>
    <row r="6833" spans="1:3" x14ac:dyDescent="0.2">
      <c r="A6833" s="514" t="s">
        <v>9706</v>
      </c>
      <c r="B6833" s="517" t="s">
        <v>2001</v>
      </c>
      <c r="C6833" s="518">
        <v>0</v>
      </c>
    </row>
    <row r="6834" spans="1:3" x14ac:dyDescent="0.2">
      <c r="A6834" s="514" t="s">
        <v>9707</v>
      </c>
      <c r="B6834" s="517" t="s">
        <v>2001</v>
      </c>
      <c r="C6834" s="518">
        <v>0</v>
      </c>
    </row>
    <row r="6835" spans="1:3" x14ac:dyDescent="0.2">
      <c r="A6835" s="514" t="s">
        <v>9708</v>
      </c>
      <c r="B6835" s="517" t="s">
        <v>2001</v>
      </c>
      <c r="C6835" s="518">
        <v>0</v>
      </c>
    </row>
    <row r="6836" spans="1:3" x14ac:dyDescent="0.2">
      <c r="A6836" s="514" t="s">
        <v>9709</v>
      </c>
      <c r="B6836" s="517" t="s">
        <v>2007</v>
      </c>
      <c r="C6836" s="518">
        <v>0</v>
      </c>
    </row>
    <row r="6837" spans="1:3" x14ac:dyDescent="0.2">
      <c r="A6837" s="514" t="s">
        <v>9710</v>
      </c>
      <c r="B6837" s="517" t="s">
        <v>2007</v>
      </c>
      <c r="C6837" s="518">
        <v>0</v>
      </c>
    </row>
    <row r="6838" spans="1:3" x14ac:dyDescent="0.2">
      <c r="A6838" s="514" t="s">
        <v>9711</v>
      </c>
      <c r="B6838" s="517" t="s">
        <v>9712</v>
      </c>
      <c r="C6838" s="518">
        <v>0</v>
      </c>
    </row>
    <row r="6839" spans="1:3" x14ac:dyDescent="0.2">
      <c r="A6839" s="514" t="s">
        <v>9713</v>
      </c>
      <c r="B6839" s="517" t="s">
        <v>9712</v>
      </c>
      <c r="C6839" s="518">
        <v>0</v>
      </c>
    </row>
    <row r="6840" spans="1:3" x14ac:dyDescent="0.2">
      <c r="A6840" s="514" t="s">
        <v>9714</v>
      </c>
      <c r="B6840" s="517" t="s">
        <v>9712</v>
      </c>
      <c r="C6840" s="518">
        <v>0</v>
      </c>
    </row>
    <row r="6841" spans="1:3" x14ac:dyDescent="0.2">
      <c r="A6841" s="514" t="s">
        <v>9715</v>
      </c>
      <c r="B6841" s="517" t="s">
        <v>9712</v>
      </c>
      <c r="C6841" s="518">
        <v>0</v>
      </c>
    </row>
    <row r="6842" spans="1:3" x14ac:dyDescent="0.2">
      <c r="A6842" s="514" t="s">
        <v>9716</v>
      </c>
      <c r="B6842" s="517" t="s">
        <v>9712</v>
      </c>
      <c r="C6842" s="518">
        <v>0</v>
      </c>
    </row>
    <row r="6843" spans="1:3" x14ac:dyDescent="0.2">
      <c r="A6843" s="514" t="s">
        <v>9717</v>
      </c>
      <c r="B6843" s="517" t="s">
        <v>2001</v>
      </c>
      <c r="C6843" s="518">
        <v>0</v>
      </c>
    </row>
    <row r="6844" spans="1:3" x14ac:dyDescent="0.2">
      <c r="A6844" s="514" t="s">
        <v>9718</v>
      </c>
      <c r="B6844" s="517" t="s">
        <v>2001</v>
      </c>
      <c r="C6844" s="518">
        <v>0</v>
      </c>
    </row>
    <row r="6845" spans="1:3" x14ac:dyDescent="0.2">
      <c r="A6845" s="514" t="s">
        <v>9719</v>
      </c>
      <c r="B6845" s="517" t="s">
        <v>9720</v>
      </c>
      <c r="C6845" s="518">
        <v>0</v>
      </c>
    </row>
    <row r="6846" spans="1:3" x14ac:dyDescent="0.2">
      <c r="A6846" s="514" t="s">
        <v>9721</v>
      </c>
      <c r="B6846" s="517" t="s">
        <v>2001</v>
      </c>
      <c r="C6846" s="518">
        <v>0</v>
      </c>
    </row>
    <row r="6847" spans="1:3" x14ac:dyDescent="0.2">
      <c r="A6847" s="514" t="s">
        <v>9722</v>
      </c>
      <c r="B6847" s="517" t="s">
        <v>2001</v>
      </c>
      <c r="C6847" s="518">
        <v>0</v>
      </c>
    </row>
    <row r="6848" spans="1:3" x14ac:dyDescent="0.2">
      <c r="A6848" s="514" t="s">
        <v>9723</v>
      </c>
      <c r="B6848" s="517" t="s">
        <v>2001</v>
      </c>
      <c r="C6848" s="518">
        <v>0</v>
      </c>
    </row>
    <row r="6849" spans="1:3" x14ac:dyDescent="0.2">
      <c r="A6849" s="514" t="s">
        <v>9724</v>
      </c>
      <c r="B6849" s="517" t="s">
        <v>2001</v>
      </c>
      <c r="C6849" s="518">
        <v>0</v>
      </c>
    </row>
    <row r="6850" spans="1:3" x14ac:dyDescent="0.2">
      <c r="A6850" s="514" t="s">
        <v>9725</v>
      </c>
      <c r="B6850" s="517" t="s">
        <v>2001</v>
      </c>
      <c r="C6850" s="518">
        <v>0</v>
      </c>
    </row>
    <row r="6851" spans="1:3" x14ac:dyDescent="0.2">
      <c r="A6851" s="514" t="s">
        <v>9726</v>
      </c>
      <c r="B6851" s="517" t="s">
        <v>2001</v>
      </c>
      <c r="C6851" s="518">
        <v>0</v>
      </c>
    </row>
    <row r="6852" spans="1:3" x14ac:dyDescent="0.2">
      <c r="A6852" s="514" t="s">
        <v>9727</v>
      </c>
      <c r="B6852" s="517" t="s">
        <v>2001</v>
      </c>
      <c r="C6852" s="518">
        <v>0</v>
      </c>
    </row>
    <row r="6853" spans="1:3" x14ac:dyDescent="0.2">
      <c r="A6853" s="514" t="s">
        <v>9728</v>
      </c>
      <c r="B6853" s="517" t="s">
        <v>2001</v>
      </c>
      <c r="C6853" s="518">
        <v>0</v>
      </c>
    </row>
    <row r="6854" spans="1:3" x14ac:dyDescent="0.2">
      <c r="A6854" s="514" t="s">
        <v>9729</v>
      </c>
      <c r="B6854" s="517" t="s">
        <v>9265</v>
      </c>
      <c r="C6854" s="518">
        <v>0</v>
      </c>
    </row>
    <row r="6855" spans="1:3" x14ac:dyDescent="0.2">
      <c r="A6855" s="514" t="s">
        <v>9730</v>
      </c>
      <c r="B6855" s="517" t="s">
        <v>9265</v>
      </c>
      <c r="C6855" s="518">
        <v>0</v>
      </c>
    </row>
    <row r="6856" spans="1:3" x14ac:dyDescent="0.2">
      <c r="A6856" s="514" t="s">
        <v>9731</v>
      </c>
      <c r="B6856" s="517" t="s">
        <v>2001</v>
      </c>
      <c r="C6856" s="518">
        <v>0</v>
      </c>
    </row>
    <row r="6857" spans="1:3" x14ac:dyDescent="0.2">
      <c r="A6857" s="514" t="s">
        <v>9732</v>
      </c>
      <c r="B6857" s="517" t="s">
        <v>2001</v>
      </c>
      <c r="C6857" s="518">
        <v>0</v>
      </c>
    </row>
    <row r="6858" spans="1:3" x14ac:dyDescent="0.2">
      <c r="A6858" s="514" t="s">
        <v>9733</v>
      </c>
      <c r="B6858" s="517" t="s">
        <v>9265</v>
      </c>
      <c r="C6858" s="518">
        <v>0</v>
      </c>
    </row>
    <row r="6859" spans="1:3" x14ac:dyDescent="0.2">
      <c r="A6859" s="514" t="s">
        <v>9734</v>
      </c>
      <c r="B6859" s="517" t="s">
        <v>9265</v>
      </c>
      <c r="C6859" s="518">
        <v>0</v>
      </c>
    </row>
    <row r="6860" spans="1:3" x14ac:dyDescent="0.2">
      <c r="A6860" s="514" t="s">
        <v>9735</v>
      </c>
      <c r="B6860" s="517" t="s">
        <v>9265</v>
      </c>
      <c r="C6860" s="518">
        <v>0</v>
      </c>
    </row>
    <row r="6861" spans="1:3" x14ac:dyDescent="0.2">
      <c r="A6861" s="514" t="s">
        <v>9736</v>
      </c>
      <c r="B6861" s="517" t="s">
        <v>9265</v>
      </c>
      <c r="C6861" s="518">
        <v>0</v>
      </c>
    </row>
    <row r="6862" spans="1:3" x14ac:dyDescent="0.2">
      <c r="A6862" s="514" t="s">
        <v>9737</v>
      </c>
      <c r="B6862" s="517" t="s">
        <v>9265</v>
      </c>
      <c r="C6862" s="518">
        <v>0</v>
      </c>
    </row>
    <row r="6863" spans="1:3" x14ac:dyDescent="0.2">
      <c r="A6863" s="514" t="s">
        <v>9738</v>
      </c>
      <c r="B6863" s="517" t="s">
        <v>9265</v>
      </c>
      <c r="C6863" s="518">
        <v>0</v>
      </c>
    </row>
    <row r="6864" spans="1:3" x14ac:dyDescent="0.2">
      <c r="A6864" s="514" t="s">
        <v>9739</v>
      </c>
      <c r="B6864" s="517" t="s">
        <v>9265</v>
      </c>
      <c r="C6864" s="518">
        <v>0</v>
      </c>
    </row>
    <row r="6865" spans="1:3" x14ac:dyDescent="0.2">
      <c r="A6865" s="514" t="s">
        <v>9740</v>
      </c>
      <c r="B6865" s="517" t="s">
        <v>9265</v>
      </c>
      <c r="C6865" s="518">
        <v>0</v>
      </c>
    </row>
    <row r="6866" spans="1:3" x14ac:dyDescent="0.2">
      <c r="A6866" s="514" t="s">
        <v>9741</v>
      </c>
      <c r="B6866" s="517" t="s">
        <v>9265</v>
      </c>
      <c r="C6866" s="518">
        <v>0</v>
      </c>
    </row>
    <row r="6867" spans="1:3" x14ac:dyDescent="0.2">
      <c r="A6867" s="514" t="s">
        <v>9742</v>
      </c>
      <c r="B6867" s="517" t="s">
        <v>9265</v>
      </c>
      <c r="C6867" s="518">
        <v>0</v>
      </c>
    </row>
    <row r="6868" spans="1:3" x14ac:dyDescent="0.2">
      <c r="A6868" s="514" t="s">
        <v>9743</v>
      </c>
      <c r="B6868" s="517" t="s">
        <v>9265</v>
      </c>
      <c r="C6868" s="518">
        <v>0</v>
      </c>
    </row>
    <row r="6869" spans="1:3" x14ac:dyDescent="0.2">
      <c r="A6869" s="514" t="s">
        <v>9744</v>
      </c>
      <c r="B6869" s="517" t="s">
        <v>9265</v>
      </c>
      <c r="C6869" s="518">
        <v>0</v>
      </c>
    </row>
    <row r="6870" spans="1:3" x14ac:dyDescent="0.2">
      <c r="A6870" s="514" t="s">
        <v>9745</v>
      </c>
      <c r="B6870" s="517" t="s">
        <v>9265</v>
      </c>
      <c r="C6870" s="518">
        <v>0</v>
      </c>
    </row>
    <row r="6871" spans="1:3" x14ac:dyDescent="0.2">
      <c r="A6871" s="514" t="s">
        <v>9746</v>
      </c>
      <c r="B6871" s="517" t="s">
        <v>9265</v>
      </c>
      <c r="C6871" s="518">
        <v>0</v>
      </c>
    </row>
    <row r="6872" spans="1:3" x14ac:dyDescent="0.2">
      <c r="A6872" s="514" t="s">
        <v>9747</v>
      </c>
      <c r="B6872" s="517" t="s">
        <v>9265</v>
      </c>
      <c r="C6872" s="518">
        <v>0</v>
      </c>
    </row>
    <row r="6873" spans="1:3" x14ac:dyDescent="0.2">
      <c r="A6873" s="514" t="s">
        <v>9748</v>
      </c>
      <c r="B6873" s="517" t="s">
        <v>9474</v>
      </c>
      <c r="C6873" s="518">
        <v>0</v>
      </c>
    </row>
    <row r="6874" spans="1:3" x14ac:dyDescent="0.2">
      <c r="A6874" s="514" t="s">
        <v>9749</v>
      </c>
      <c r="B6874" s="517" t="s">
        <v>9474</v>
      </c>
      <c r="C6874" s="518">
        <v>0</v>
      </c>
    </row>
    <row r="6875" spans="1:3" x14ac:dyDescent="0.2">
      <c r="A6875" s="514" t="s">
        <v>9750</v>
      </c>
      <c r="B6875" s="517" t="s">
        <v>2001</v>
      </c>
      <c r="C6875" s="518">
        <v>0</v>
      </c>
    </row>
    <row r="6876" spans="1:3" x14ac:dyDescent="0.2">
      <c r="A6876" s="514" t="s">
        <v>9751</v>
      </c>
      <c r="B6876" s="517" t="s">
        <v>2001</v>
      </c>
      <c r="C6876" s="518">
        <v>0</v>
      </c>
    </row>
    <row r="6877" spans="1:3" x14ac:dyDescent="0.2">
      <c r="A6877" s="514" t="s">
        <v>9752</v>
      </c>
      <c r="B6877" s="517" t="s">
        <v>2001</v>
      </c>
      <c r="C6877" s="518">
        <v>0</v>
      </c>
    </row>
    <row r="6878" spans="1:3" x14ac:dyDescent="0.2">
      <c r="A6878" s="514" t="s">
        <v>9753</v>
      </c>
      <c r="B6878" s="517" t="s">
        <v>2001</v>
      </c>
      <c r="C6878" s="518">
        <v>0</v>
      </c>
    </row>
    <row r="6879" spans="1:3" x14ac:dyDescent="0.2">
      <c r="A6879" s="514" t="s">
        <v>9754</v>
      </c>
      <c r="B6879" s="517" t="s">
        <v>2001</v>
      </c>
      <c r="C6879" s="518">
        <v>0</v>
      </c>
    </row>
    <row r="6880" spans="1:3" x14ac:dyDescent="0.2">
      <c r="A6880" s="514" t="s">
        <v>9755</v>
      </c>
      <c r="B6880" s="517" t="s">
        <v>2001</v>
      </c>
      <c r="C6880" s="518">
        <v>0</v>
      </c>
    </row>
    <row r="6881" spans="1:3" x14ac:dyDescent="0.2">
      <c r="A6881" s="514" t="s">
        <v>9756</v>
      </c>
      <c r="B6881" s="517" t="s">
        <v>2001</v>
      </c>
      <c r="C6881" s="518">
        <v>0</v>
      </c>
    </row>
    <row r="6882" spans="1:3" x14ac:dyDescent="0.2">
      <c r="A6882" s="514" t="s">
        <v>9757</v>
      </c>
      <c r="B6882" s="517" t="s">
        <v>2001</v>
      </c>
      <c r="C6882" s="518">
        <v>0</v>
      </c>
    </row>
    <row r="6883" spans="1:3" x14ac:dyDescent="0.2">
      <c r="A6883" s="514" t="s">
        <v>9758</v>
      </c>
      <c r="B6883" s="517" t="s">
        <v>2001</v>
      </c>
      <c r="C6883" s="518">
        <v>0</v>
      </c>
    </row>
    <row r="6884" spans="1:3" x14ac:dyDescent="0.2">
      <c r="A6884" s="514" t="s">
        <v>9759</v>
      </c>
      <c r="B6884" s="517" t="s">
        <v>9760</v>
      </c>
      <c r="C6884" s="518">
        <v>0</v>
      </c>
    </row>
    <row r="6885" spans="1:3" x14ac:dyDescent="0.2">
      <c r="A6885" s="514" t="s">
        <v>9761</v>
      </c>
      <c r="B6885" s="517" t="s">
        <v>2001</v>
      </c>
      <c r="C6885" s="518">
        <v>0</v>
      </c>
    </row>
    <row r="6886" spans="1:3" x14ac:dyDescent="0.2">
      <c r="A6886" s="514" t="s">
        <v>9762</v>
      </c>
      <c r="B6886" s="517" t="s">
        <v>2001</v>
      </c>
      <c r="C6886" s="518">
        <v>0</v>
      </c>
    </row>
    <row r="6887" spans="1:3" x14ac:dyDescent="0.2">
      <c r="A6887" s="514" t="s">
        <v>9763</v>
      </c>
      <c r="B6887" s="517" t="s">
        <v>2001</v>
      </c>
      <c r="C6887" s="518">
        <v>0</v>
      </c>
    </row>
    <row r="6888" spans="1:3" x14ac:dyDescent="0.2">
      <c r="A6888" s="514" t="s">
        <v>9764</v>
      </c>
      <c r="B6888" s="517" t="s">
        <v>1998</v>
      </c>
      <c r="C6888" s="518">
        <v>0</v>
      </c>
    </row>
    <row r="6889" spans="1:3" x14ac:dyDescent="0.2">
      <c r="A6889" s="514" t="s">
        <v>9765</v>
      </c>
      <c r="B6889" s="517" t="s">
        <v>9766</v>
      </c>
      <c r="C6889" s="518">
        <v>0</v>
      </c>
    </row>
    <row r="6890" spans="1:3" x14ac:dyDescent="0.2">
      <c r="A6890" s="514" t="s">
        <v>9767</v>
      </c>
      <c r="B6890" s="517" t="s">
        <v>2007</v>
      </c>
      <c r="C6890" s="518">
        <v>0</v>
      </c>
    </row>
    <row r="6891" spans="1:3" x14ac:dyDescent="0.2">
      <c r="A6891" s="514" t="s">
        <v>9768</v>
      </c>
      <c r="B6891" s="517" t="s">
        <v>2007</v>
      </c>
      <c r="C6891" s="518">
        <v>0</v>
      </c>
    </row>
    <row r="6892" spans="1:3" x14ac:dyDescent="0.2">
      <c r="A6892" s="514" t="s">
        <v>9769</v>
      </c>
      <c r="B6892" s="517" t="s">
        <v>2007</v>
      </c>
      <c r="C6892" s="518">
        <v>0</v>
      </c>
    </row>
    <row r="6893" spans="1:3" x14ac:dyDescent="0.2">
      <c r="A6893" s="514" t="s">
        <v>9770</v>
      </c>
      <c r="B6893" s="517" t="s">
        <v>9771</v>
      </c>
      <c r="C6893" s="518">
        <v>0</v>
      </c>
    </row>
    <row r="6894" spans="1:3" x14ac:dyDescent="0.2">
      <c r="A6894" s="514" t="s">
        <v>9772</v>
      </c>
      <c r="B6894" s="517" t="s">
        <v>9771</v>
      </c>
      <c r="C6894" s="518">
        <v>0</v>
      </c>
    </row>
    <row r="6895" spans="1:3" x14ac:dyDescent="0.2">
      <c r="A6895" s="514" t="s">
        <v>9773</v>
      </c>
      <c r="B6895" s="517" t="s">
        <v>9771</v>
      </c>
      <c r="C6895" s="518">
        <v>0</v>
      </c>
    </row>
    <row r="6896" spans="1:3" x14ac:dyDescent="0.2">
      <c r="A6896" s="514" t="s">
        <v>9774</v>
      </c>
      <c r="B6896" s="517" t="s">
        <v>9771</v>
      </c>
      <c r="C6896" s="518">
        <v>0</v>
      </c>
    </row>
    <row r="6897" spans="1:3" x14ac:dyDescent="0.2">
      <c r="A6897" s="514" t="s">
        <v>9775</v>
      </c>
      <c r="B6897" s="517" t="s">
        <v>9771</v>
      </c>
      <c r="C6897" s="518">
        <v>0</v>
      </c>
    </row>
    <row r="6898" spans="1:3" x14ac:dyDescent="0.2">
      <c r="A6898" s="514" t="s">
        <v>9776</v>
      </c>
      <c r="B6898" s="517" t="s">
        <v>9771</v>
      </c>
      <c r="C6898" s="518">
        <v>0</v>
      </c>
    </row>
    <row r="6899" spans="1:3" x14ac:dyDescent="0.2">
      <c r="A6899" s="514" t="s">
        <v>9777</v>
      </c>
      <c r="B6899" s="517" t="s">
        <v>2001</v>
      </c>
      <c r="C6899" s="518">
        <v>0</v>
      </c>
    </row>
    <row r="6900" spans="1:3" x14ac:dyDescent="0.2">
      <c r="A6900" s="514" t="s">
        <v>9778</v>
      </c>
      <c r="B6900" s="517" t="s">
        <v>2001</v>
      </c>
      <c r="C6900" s="518">
        <v>0</v>
      </c>
    </row>
    <row r="6901" spans="1:3" x14ac:dyDescent="0.2">
      <c r="A6901" s="514" t="s">
        <v>9779</v>
      </c>
      <c r="B6901" s="517" t="s">
        <v>2001</v>
      </c>
      <c r="C6901" s="518">
        <v>0</v>
      </c>
    </row>
    <row r="6902" spans="1:3" x14ac:dyDescent="0.2">
      <c r="A6902" s="514" t="s">
        <v>9780</v>
      </c>
      <c r="B6902" s="517" t="s">
        <v>2001</v>
      </c>
      <c r="C6902" s="518">
        <v>0</v>
      </c>
    </row>
    <row r="6903" spans="1:3" x14ac:dyDescent="0.2">
      <c r="A6903" s="514" t="s">
        <v>9781</v>
      </c>
      <c r="B6903" s="517" t="s">
        <v>2001</v>
      </c>
      <c r="C6903" s="518">
        <v>0</v>
      </c>
    </row>
    <row r="6904" spans="1:3" x14ac:dyDescent="0.2">
      <c r="A6904" s="514" t="s">
        <v>9782</v>
      </c>
      <c r="B6904" s="517" t="s">
        <v>2001</v>
      </c>
      <c r="C6904" s="518">
        <v>0</v>
      </c>
    </row>
    <row r="6905" spans="1:3" x14ac:dyDescent="0.2">
      <c r="A6905" s="514" t="s">
        <v>9783</v>
      </c>
      <c r="B6905" s="517" t="s">
        <v>2001</v>
      </c>
      <c r="C6905" s="518">
        <v>0</v>
      </c>
    </row>
    <row r="6906" spans="1:3" x14ac:dyDescent="0.2">
      <c r="A6906" s="514" t="s">
        <v>9784</v>
      </c>
      <c r="B6906" s="517" t="s">
        <v>2001</v>
      </c>
      <c r="C6906" s="518">
        <v>0</v>
      </c>
    </row>
    <row r="6907" spans="1:3" x14ac:dyDescent="0.2">
      <c r="A6907" s="514" t="s">
        <v>9785</v>
      </c>
      <c r="B6907" s="517" t="s">
        <v>2001</v>
      </c>
      <c r="C6907" s="518">
        <v>0</v>
      </c>
    </row>
    <row r="6908" spans="1:3" x14ac:dyDescent="0.2">
      <c r="A6908" s="514" t="s">
        <v>9786</v>
      </c>
      <c r="B6908" s="517" t="s">
        <v>2001</v>
      </c>
      <c r="C6908" s="518">
        <v>0</v>
      </c>
    </row>
    <row r="6909" spans="1:3" x14ac:dyDescent="0.2">
      <c r="A6909" s="514" t="s">
        <v>9787</v>
      </c>
      <c r="B6909" s="517" t="s">
        <v>2001</v>
      </c>
      <c r="C6909" s="518">
        <v>0</v>
      </c>
    </row>
    <row r="6910" spans="1:3" x14ac:dyDescent="0.2">
      <c r="A6910" s="514" t="s">
        <v>9788</v>
      </c>
      <c r="B6910" s="517" t="s">
        <v>2001</v>
      </c>
      <c r="C6910" s="518">
        <v>0</v>
      </c>
    </row>
    <row r="6911" spans="1:3" x14ac:dyDescent="0.2">
      <c r="A6911" s="514" t="s">
        <v>9789</v>
      </c>
      <c r="B6911" s="517" t="s">
        <v>2001</v>
      </c>
      <c r="C6911" s="518">
        <v>0</v>
      </c>
    </row>
    <row r="6912" spans="1:3" x14ac:dyDescent="0.2">
      <c r="A6912" s="514" t="s">
        <v>9790</v>
      </c>
      <c r="B6912" s="517" t="s">
        <v>2001</v>
      </c>
      <c r="C6912" s="518">
        <v>0</v>
      </c>
    </row>
    <row r="6913" spans="1:3" x14ac:dyDescent="0.2">
      <c r="A6913" s="514" t="s">
        <v>9791</v>
      </c>
      <c r="B6913" s="517" t="s">
        <v>2001</v>
      </c>
      <c r="C6913" s="518">
        <v>0</v>
      </c>
    </row>
    <row r="6914" spans="1:3" x14ac:dyDescent="0.2">
      <c r="A6914" s="514" t="s">
        <v>9792</v>
      </c>
      <c r="B6914" s="517" t="s">
        <v>2001</v>
      </c>
      <c r="C6914" s="518">
        <v>0</v>
      </c>
    </row>
    <row r="6915" spans="1:3" x14ac:dyDescent="0.2">
      <c r="A6915" s="514" t="s">
        <v>9793</v>
      </c>
      <c r="B6915" s="517" t="s">
        <v>2001</v>
      </c>
      <c r="C6915" s="518">
        <v>0</v>
      </c>
    </row>
    <row r="6916" spans="1:3" x14ac:dyDescent="0.2">
      <c r="A6916" s="514" t="s">
        <v>9794</v>
      </c>
      <c r="B6916" s="517" t="s">
        <v>2001</v>
      </c>
      <c r="C6916" s="518">
        <v>0</v>
      </c>
    </row>
    <row r="6917" spans="1:3" x14ac:dyDescent="0.2">
      <c r="A6917" s="514" t="s">
        <v>9795</v>
      </c>
      <c r="B6917" s="517" t="s">
        <v>2001</v>
      </c>
      <c r="C6917" s="518">
        <v>0</v>
      </c>
    </row>
    <row r="6918" spans="1:3" x14ac:dyDescent="0.2">
      <c r="A6918" s="514" t="s">
        <v>9796</v>
      </c>
      <c r="B6918" s="517" t="s">
        <v>2001</v>
      </c>
      <c r="C6918" s="518">
        <v>0</v>
      </c>
    </row>
    <row r="6919" spans="1:3" x14ac:dyDescent="0.2">
      <c r="A6919" s="514" t="s">
        <v>9797</v>
      </c>
      <c r="B6919" s="517" t="s">
        <v>2001</v>
      </c>
      <c r="C6919" s="518">
        <v>0</v>
      </c>
    </row>
    <row r="6920" spans="1:3" x14ac:dyDescent="0.2">
      <c r="A6920" s="514" t="s">
        <v>9798</v>
      </c>
      <c r="B6920" s="517" t="s">
        <v>2001</v>
      </c>
      <c r="C6920" s="518">
        <v>0</v>
      </c>
    </row>
    <row r="6921" spans="1:3" x14ac:dyDescent="0.2">
      <c r="A6921" s="514" t="s">
        <v>9799</v>
      </c>
      <c r="B6921" s="517" t="s">
        <v>2001</v>
      </c>
      <c r="C6921" s="518">
        <v>0</v>
      </c>
    </row>
    <row r="6922" spans="1:3" x14ac:dyDescent="0.2">
      <c r="A6922" s="514" t="s">
        <v>9800</v>
      </c>
      <c r="B6922" s="517" t="s">
        <v>2001</v>
      </c>
      <c r="C6922" s="518">
        <v>0</v>
      </c>
    </row>
    <row r="6923" spans="1:3" x14ac:dyDescent="0.2">
      <c r="A6923" s="514" t="s">
        <v>9801</v>
      </c>
      <c r="B6923" s="517" t="s">
        <v>9802</v>
      </c>
      <c r="C6923" s="518">
        <v>0</v>
      </c>
    </row>
    <row r="6924" spans="1:3" x14ac:dyDescent="0.2">
      <c r="A6924" s="514" t="s">
        <v>9803</v>
      </c>
      <c r="B6924" s="517" t="s">
        <v>9484</v>
      </c>
      <c r="C6924" s="518">
        <v>0</v>
      </c>
    </row>
    <row r="6925" spans="1:3" x14ac:dyDescent="0.2">
      <c r="A6925" s="514" t="s">
        <v>9804</v>
      </c>
      <c r="B6925" s="517" t="s">
        <v>9805</v>
      </c>
      <c r="C6925" s="518">
        <v>0</v>
      </c>
    </row>
    <row r="6926" spans="1:3" x14ac:dyDescent="0.2">
      <c r="A6926" s="514" t="s">
        <v>9806</v>
      </c>
      <c r="B6926" s="517" t="s">
        <v>9522</v>
      </c>
      <c r="C6926" s="518">
        <v>0</v>
      </c>
    </row>
    <row r="6927" spans="1:3" x14ac:dyDescent="0.2">
      <c r="A6927" s="514" t="s">
        <v>9807</v>
      </c>
      <c r="B6927" s="517" t="s">
        <v>9808</v>
      </c>
      <c r="C6927" s="518">
        <v>0</v>
      </c>
    </row>
    <row r="6928" spans="1:3" x14ac:dyDescent="0.2">
      <c r="A6928" s="514" t="s">
        <v>9809</v>
      </c>
      <c r="B6928" s="517" t="s">
        <v>9808</v>
      </c>
      <c r="C6928" s="518">
        <v>0</v>
      </c>
    </row>
    <row r="6929" spans="1:3" x14ac:dyDescent="0.2">
      <c r="A6929" s="514" t="s">
        <v>9810</v>
      </c>
      <c r="B6929" s="517" t="s">
        <v>9808</v>
      </c>
      <c r="C6929" s="518">
        <v>0</v>
      </c>
    </row>
    <row r="6930" spans="1:3" x14ac:dyDescent="0.2">
      <c r="A6930" s="514" t="s">
        <v>9811</v>
      </c>
      <c r="B6930" s="517" t="s">
        <v>9808</v>
      </c>
      <c r="C6930" s="518">
        <v>0</v>
      </c>
    </row>
    <row r="6931" spans="1:3" x14ac:dyDescent="0.2">
      <c r="A6931" s="514" t="s">
        <v>9812</v>
      </c>
      <c r="B6931" s="517" t="s">
        <v>9808</v>
      </c>
      <c r="C6931" s="518">
        <v>0</v>
      </c>
    </row>
    <row r="6932" spans="1:3" x14ac:dyDescent="0.2">
      <c r="A6932" s="514" t="s">
        <v>9813</v>
      </c>
      <c r="B6932" s="517" t="s">
        <v>9808</v>
      </c>
      <c r="C6932" s="518">
        <v>0</v>
      </c>
    </row>
    <row r="6933" spans="1:3" x14ac:dyDescent="0.2">
      <c r="A6933" s="514" t="s">
        <v>9814</v>
      </c>
      <c r="B6933" s="517" t="s">
        <v>9808</v>
      </c>
      <c r="C6933" s="518">
        <v>0</v>
      </c>
    </row>
    <row r="6934" spans="1:3" x14ac:dyDescent="0.2">
      <c r="A6934" s="514" t="s">
        <v>9815</v>
      </c>
      <c r="B6934" s="517" t="s">
        <v>9808</v>
      </c>
      <c r="C6934" s="518">
        <v>0</v>
      </c>
    </row>
    <row r="6935" spans="1:3" x14ac:dyDescent="0.2">
      <c r="A6935" s="514" t="s">
        <v>9816</v>
      </c>
      <c r="B6935" s="517" t="s">
        <v>9522</v>
      </c>
      <c r="C6935" s="518">
        <v>0</v>
      </c>
    </row>
    <row r="6936" spans="1:3" x14ac:dyDescent="0.2">
      <c r="A6936" s="514" t="s">
        <v>9817</v>
      </c>
      <c r="B6936" s="517" t="s">
        <v>2001</v>
      </c>
      <c r="C6936" s="518">
        <v>0</v>
      </c>
    </row>
    <row r="6937" spans="1:3" x14ac:dyDescent="0.2">
      <c r="A6937" s="514" t="s">
        <v>9818</v>
      </c>
      <c r="B6937" s="517" t="s">
        <v>2001</v>
      </c>
      <c r="C6937" s="518">
        <v>0</v>
      </c>
    </row>
    <row r="6938" spans="1:3" x14ac:dyDescent="0.2">
      <c r="A6938" s="514" t="s">
        <v>9819</v>
      </c>
      <c r="B6938" s="517" t="s">
        <v>2001</v>
      </c>
      <c r="C6938" s="518">
        <v>0</v>
      </c>
    </row>
    <row r="6939" spans="1:3" x14ac:dyDescent="0.2">
      <c r="A6939" s="514" t="s">
        <v>9820</v>
      </c>
      <c r="B6939" s="517" t="s">
        <v>2001</v>
      </c>
      <c r="C6939" s="518">
        <v>0</v>
      </c>
    </row>
    <row r="6940" spans="1:3" x14ac:dyDescent="0.2">
      <c r="A6940" s="514" t="s">
        <v>9821</v>
      </c>
      <c r="B6940" s="517" t="s">
        <v>2001</v>
      </c>
      <c r="C6940" s="518">
        <v>0</v>
      </c>
    </row>
    <row r="6941" spans="1:3" x14ac:dyDescent="0.2">
      <c r="A6941" s="514" t="s">
        <v>9822</v>
      </c>
      <c r="B6941" s="517" t="s">
        <v>2001</v>
      </c>
      <c r="C6941" s="518">
        <v>0</v>
      </c>
    </row>
    <row r="6942" spans="1:3" x14ac:dyDescent="0.2">
      <c r="A6942" s="514" t="s">
        <v>9823</v>
      </c>
      <c r="B6942" s="517" t="s">
        <v>2001</v>
      </c>
      <c r="C6942" s="518">
        <v>0</v>
      </c>
    </row>
    <row r="6943" spans="1:3" x14ac:dyDescent="0.2">
      <c r="A6943" s="514" t="s">
        <v>9824</v>
      </c>
      <c r="B6943" s="517" t="s">
        <v>2001</v>
      </c>
      <c r="C6943" s="518">
        <v>0</v>
      </c>
    </row>
    <row r="6944" spans="1:3" x14ac:dyDescent="0.2">
      <c r="A6944" s="514" t="s">
        <v>9825</v>
      </c>
      <c r="B6944" s="517" t="s">
        <v>2001</v>
      </c>
      <c r="C6944" s="518">
        <v>0</v>
      </c>
    </row>
    <row r="6945" spans="1:3" x14ac:dyDescent="0.2">
      <c r="A6945" s="514" t="s">
        <v>9826</v>
      </c>
      <c r="B6945" s="517" t="s">
        <v>2001</v>
      </c>
      <c r="C6945" s="518">
        <v>0</v>
      </c>
    </row>
    <row r="6946" spans="1:3" x14ac:dyDescent="0.2">
      <c r="A6946" s="514" t="s">
        <v>9827</v>
      </c>
      <c r="B6946" s="517" t="s">
        <v>2024</v>
      </c>
      <c r="C6946" s="518">
        <v>0</v>
      </c>
    </row>
    <row r="6947" spans="1:3" x14ac:dyDescent="0.2">
      <c r="A6947" s="514" t="s">
        <v>9828</v>
      </c>
      <c r="B6947" s="517" t="s">
        <v>9484</v>
      </c>
      <c r="C6947" s="518">
        <v>0</v>
      </c>
    </row>
    <row r="6948" spans="1:3" x14ac:dyDescent="0.2">
      <c r="A6948" s="514" t="s">
        <v>9829</v>
      </c>
      <c r="B6948" s="517" t="s">
        <v>9484</v>
      </c>
      <c r="C6948" s="518">
        <v>0</v>
      </c>
    </row>
    <row r="6949" spans="1:3" x14ac:dyDescent="0.2">
      <c r="A6949" s="514" t="s">
        <v>9830</v>
      </c>
      <c r="B6949" s="517" t="s">
        <v>9484</v>
      </c>
      <c r="C6949" s="518">
        <v>0</v>
      </c>
    </row>
    <row r="6950" spans="1:3" x14ac:dyDescent="0.2">
      <c r="A6950" s="514" t="s">
        <v>9831</v>
      </c>
      <c r="B6950" s="517" t="s">
        <v>9484</v>
      </c>
      <c r="C6950" s="518">
        <v>0</v>
      </c>
    </row>
    <row r="6951" spans="1:3" x14ac:dyDescent="0.2">
      <c r="A6951" s="514" t="s">
        <v>9832</v>
      </c>
      <c r="B6951" s="517" t="s">
        <v>9484</v>
      </c>
      <c r="C6951" s="518">
        <v>0</v>
      </c>
    </row>
    <row r="6952" spans="1:3" x14ac:dyDescent="0.2">
      <c r="A6952" s="514" t="s">
        <v>9833</v>
      </c>
      <c r="B6952" s="517" t="s">
        <v>9484</v>
      </c>
      <c r="C6952" s="518">
        <v>0</v>
      </c>
    </row>
    <row r="6953" spans="1:3" x14ac:dyDescent="0.2">
      <c r="A6953" s="514" t="s">
        <v>9834</v>
      </c>
      <c r="B6953" s="517" t="s">
        <v>9484</v>
      </c>
      <c r="C6953" s="518">
        <v>0</v>
      </c>
    </row>
    <row r="6954" spans="1:3" x14ac:dyDescent="0.2">
      <c r="A6954" s="514" t="s">
        <v>9835</v>
      </c>
      <c r="B6954" s="517" t="s">
        <v>9484</v>
      </c>
      <c r="C6954" s="518">
        <v>0</v>
      </c>
    </row>
    <row r="6955" spans="1:3" x14ac:dyDescent="0.2">
      <c r="A6955" s="514" t="s">
        <v>9836</v>
      </c>
      <c r="B6955" s="517" t="s">
        <v>9837</v>
      </c>
      <c r="C6955" s="518">
        <v>0</v>
      </c>
    </row>
    <row r="6956" spans="1:3" x14ac:dyDescent="0.2">
      <c r="A6956" s="514" t="s">
        <v>9838</v>
      </c>
      <c r="B6956" s="517" t="s">
        <v>9808</v>
      </c>
      <c r="C6956" s="518">
        <v>0</v>
      </c>
    </row>
    <row r="6957" spans="1:3" x14ac:dyDescent="0.2">
      <c r="A6957" s="514" t="s">
        <v>9839</v>
      </c>
      <c r="B6957" s="517" t="s">
        <v>9840</v>
      </c>
      <c r="C6957" s="518">
        <v>0</v>
      </c>
    </row>
    <row r="6958" spans="1:3" x14ac:dyDescent="0.2">
      <c r="A6958" s="514" t="s">
        <v>9841</v>
      </c>
      <c r="B6958" s="517" t="s">
        <v>9484</v>
      </c>
      <c r="C6958" s="518">
        <v>0</v>
      </c>
    </row>
    <row r="6959" spans="1:3" x14ac:dyDescent="0.2">
      <c r="A6959" s="514" t="s">
        <v>9842</v>
      </c>
      <c r="B6959" s="517" t="s">
        <v>2024</v>
      </c>
      <c r="C6959" s="518">
        <v>0</v>
      </c>
    </row>
    <row r="6960" spans="1:3" x14ac:dyDescent="0.2">
      <c r="A6960" s="514" t="s">
        <v>9843</v>
      </c>
      <c r="B6960" s="517" t="s">
        <v>9484</v>
      </c>
      <c r="C6960" s="518">
        <v>0</v>
      </c>
    </row>
    <row r="6961" spans="1:3" x14ac:dyDescent="0.2">
      <c r="A6961" s="514" t="s">
        <v>9844</v>
      </c>
      <c r="B6961" s="517" t="s">
        <v>9484</v>
      </c>
      <c r="C6961" s="518">
        <v>0</v>
      </c>
    </row>
    <row r="6962" spans="1:3" x14ac:dyDescent="0.2">
      <c r="A6962" s="514" t="s">
        <v>9845</v>
      </c>
      <c r="B6962" s="517" t="s">
        <v>2004</v>
      </c>
      <c r="C6962" s="518">
        <v>0</v>
      </c>
    </row>
    <row r="6963" spans="1:3" x14ac:dyDescent="0.2">
      <c r="A6963" s="514" t="s">
        <v>9846</v>
      </c>
      <c r="B6963" s="517" t="s">
        <v>9422</v>
      </c>
      <c r="C6963" s="518">
        <v>0</v>
      </c>
    </row>
    <row r="6964" spans="1:3" x14ac:dyDescent="0.2">
      <c r="A6964" s="514" t="s">
        <v>9847</v>
      </c>
      <c r="B6964" s="517" t="s">
        <v>9848</v>
      </c>
      <c r="C6964" s="518">
        <v>0</v>
      </c>
    </row>
    <row r="6965" spans="1:3" x14ac:dyDescent="0.2">
      <c r="A6965" s="514" t="s">
        <v>9849</v>
      </c>
      <c r="B6965" s="517" t="s">
        <v>9848</v>
      </c>
      <c r="C6965" s="518">
        <v>0</v>
      </c>
    </row>
    <row r="6966" spans="1:3" x14ac:dyDescent="0.2">
      <c r="A6966" s="514" t="s">
        <v>9850</v>
      </c>
      <c r="B6966" s="517" t="s">
        <v>9484</v>
      </c>
      <c r="C6966" s="518">
        <v>0</v>
      </c>
    </row>
    <row r="6967" spans="1:3" x14ac:dyDescent="0.2">
      <c r="A6967" s="514" t="s">
        <v>9851</v>
      </c>
      <c r="B6967" s="517" t="s">
        <v>9484</v>
      </c>
      <c r="C6967" s="518">
        <v>0</v>
      </c>
    </row>
    <row r="6968" spans="1:3" x14ac:dyDescent="0.2">
      <c r="A6968" s="514" t="s">
        <v>9852</v>
      </c>
      <c r="B6968" s="517" t="s">
        <v>9802</v>
      </c>
      <c r="C6968" s="518">
        <v>0</v>
      </c>
    </row>
    <row r="6969" spans="1:3" x14ac:dyDescent="0.2">
      <c r="A6969" s="514" t="s">
        <v>9853</v>
      </c>
      <c r="B6969" s="517" t="s">
        <v>9854</v>
      </c>
      <c r="C6969" s="518">
        <v>0</v>
      </c>
    </row>
    <row r="6970" spans="1:3" x14ac:dyDescent="0.2">
      <c r="A6970" s="514" t="s">
        <v>9855</v>
      </c>
      <c r="B6970" s="517" t="s">
        <v>9808</v>
      </c>
      <c r="C6970" s="518">
        <v>0</v>
      </c>
    </row>
    <row r="6971" spans="1:3" x14ac:dyDescent="0.2">
      <c r="A6971" s="514" t="s">
        <v>9856</v>
      </c>
      <c r="B6971" s="517" t="s">
        <v>2001</v>
      </c>
      <c r="C6971" s="518">
        <v>0</v>
      </c>
    </row>
    <row r="6972" spans="1:3" x14ac:dyDescent="0.2">
      <c r="A6972" s="514" t="s">
        <v>9857</v>
      </c>
      <c r="B6972" s="517" t="s">
        <v>2001</v>
      </c>
      <c r="C6972" s="518">
        <v>0</v>
      </c>
    </row>
    <row r="6973" spans="1:3" x14ac:dyDescent="0.2">
      <c r="A6973" s="514" t="s">
        <v>9858</v>
      </c>
      <c r="B6973" s="517" t="s">
        <v>9808</v>
      </c>
      <c r="C6973" s="518">
        <v>0</v>
      </c>
    </row>
    <row r="6974" spans="1:3" x14ac:dyDescent="0.2">
      <c r="A6974" s="514" t="s">
        <v>9859</v>
      </c>
      <c r="B6974" s="517" t="s">
        <v>9808</v>
      </c>
      <c r="C6974" s="518">
        <v>0</v>
      </c>
    </row>
    <row r="6975" spans="1:3" x14ac:dyDescent="0.2">
      <c r="A6975" s="514" t="s">
        <v>9860</v>
      </c>
      <c r="B6975" s="517" t="s">
        <v>9854</v>
      </c>
      <c r="C6975" s="518">
        <v>0</v>
      </c>
    </row>
    <row r="6976" spans="1:3" x14ac:dyDescent="0.2">
      <c r="A6976" s="514" t="s">
        <v>9861</v>
      </c>
      <c r="B6976" s="517" t="s">
        <v>9854</v>
      </c>
      <c r="C6976" s="518">
        <v>0</v>
      </c>
    </row>
    <row r="6977" spans="1:3" x14ac:dyDescent="0.2">
      <c r="A6977" s="514" t="s">
        <v>9862</v>
      </c>
      <c r="B6977" s="517" t="s">
        <v>9808</v>
      </c>
      <c r="C6977" s="518">
        <v>0</v>
      </c>
    </row>
    <row r="6978" spans="1:3" x14ac:dyDescent="0.2">
      <c r="A6978" s="514" t="s">
        <v>9863</v>
      </c>
      <c r="B6978" s="517" t="s">
        <v>9848</v>
      </c>
      <c r="C6978" s="518">
        <v>0</v>
      </c>
    </row>
    <row r="6979" spans="1:3" x14ac:dyDescent="0.2">
      <c r="A6979" s="514" t="s">
        <v>9864</v>
      </c>
      <c r="B6979" s="517" t="s">
        <v>9848</v>
      </c>
      <c r="C6979" s="518">
        <v>0</v>
      </c>
    </row>
    <row r="6980" spans="1:3" x14ac:dyDescent="0.2">
      <c r="A6980" s="514" t="s">
        <v>9865</v>
      </c>
      <c r="B6980" s="517" t="s">
        <v>2001</v>
      </c>
      <c r="C6980" s="518">
        <v>0</v>
      </c>
    </row>
    <row r="6981" spans="1:3" x14ac:dyDescent="0.2">
      <c r="A6981" s="514" t="s">
        <v>9866</v>
      </c>
      <c r="B6981" s="517" t="s">
        <v>2001</v>
      </c>
      <c r="C6981" s="518">
        <v>0</v>
      </c>
    </row>
    <row r="6982" spans="1:3" x14ac:dyDescent="0.2">
      <c r="A6982" s="514" t="s">
        <v>9867</v>
      </c>
      <c r="B6982" s="517" t="s">
        <v>9848</v>
      </c>
      <c r="C6982" s="518">
        <v>0</v>
      </c>
    </row>
    <row r="6983" spans="1:3" x14ac:dyDescent="0.2">
      <c r="A6983" s="514" t="s">
        <v>9868</v>
      </c>
      <c r="B6983" s="517" t="s">
        <v>9848</v>
      </c>
      <c r="C6983" s="518">
        <v>0</v>
      </c>
    </row>
    <row r="6984" spans="1:3" x14ac:dyDescent="0.2">
      <c r="A6984" s="514" t="s">
        <v>9869</v>
      </c>
      <c r="B6984" s="517" t="s">
        <v>9848</v>
      </c>
      <c r="C6984" s="518">
        <v>0</v>
      </c>
    </row>
    <row r="6985" spans="1:3" x14ac:dyDescent="0.2">
      <c r="A6985" s="514" t="s">
        <v>9870</v>
      </c>
      <c r="B6985" s="517" t="s">
        <v>9848</v>
      </c>
      <c r="C6985" s="518">
        <v>0</v>
      </c>
    </row>
    <row r="6986" spans="1:3" x14ac:dyDescent="0.2">
      <c r="A6986" s="514" t="s">
        <v>9871</v>
      </c>
      <c r="B6986" s="517" t="s">
        <v>9848</v>
      </c>
      <c r="C6986" s="518">
        <v>0</v>
      </c>
    </row>
    <row r="6987" spans="1:3" x14ac:dyDescent="0.2">
      <c r="A6987" s="514" t="s">
        <v>9872</v>
      </c>
      <c r="B6987" s="517" t="s">
        <v>9848</v>
      </c>
      <c r="C6987" s="518">
        <v>0</v>
      </c>
    </row>
    <row r="6988" spans="1:3" x14ac:dyDescent="0.2">
      <c r="A6988" s="514" t="s">
        <v>9873</v>
      </c>
      <c r="B6988" s="517" t="s">
        <v>9848</v>
      </c>
      <c r="C6988" s="518">
        <v>0</v>
      </c>
    </row>
    <row r="6989" spans="1:3" x14ac:dyDescent="0.2">
      <c r="A6989" s="514" t="s">
        <v>9874</v>
      </c>
      <c r="B6989" s="517" t="s">
        <v>9848</v>
      </c>
      <c r="C6989" s="518">
        <v>0</v>
      </c>
    </row>
    <row r="6990" spans="1:3" x14ac:dyDescent="0.2">
      <c r="A6990" s="514" t="s">
        <v>9875</v>
      </c>
      <c r="B6990" s="517" t="s">
        <v>9848</v>
      </c>
      <c r="C6990" s="518">
        <v>0</v>
      </c>
    </row>
    <row r="6991" spans="1:3" x14ac:dyDescent="0.2">
      <c r="A6991" s="514" t="s">
        <v>9876</v>
      </c>
      <c r="B6991" s="517" t="s">
        <v>9848</v>
      </c>
      <c r="C6991" s="518">
        <v>0</v>
      </c>
    </row>
    <row r="6992" spans="1:3" x14ac:dyDescent="0.2">
      <c r="A6992" s="514" t="s">
        <v>9877</v>
      </c>
      <c r="B6992" s="517" t="s">
        <v>2001</v>
      </c>
      <c r="C6992" s="518">
        <v>0</v>
      </c>
    </row>
    <row r="6993" spans="1:3" x14ac:dyDescent="0.2">
      <c r="A6993" s="514" t="s">
        <v>9878</v>
      </c>
      <c r="B6993" s="517" t="s">
        <v>2001</v>
      </c>
      <c r="C6993" s="518">
        <v>0</v>
      </c>
    </row>
    <row r="6994" spans="1:3" x14ac:dyDescent="0.2">
      <c r="A6994" s="514" t="s">
        <v>9879</v>
      </c>
      <c r="B6994" s="517" t="s">
        <v>2001</v>
      </c>
      <c r="C6994" s="518">
        <v>0</v>
      </c>
    </row>
    <row r="6995" spans="1:3" x14ac:dyDescent="0.2">
      <c r="A6995" s="514" t="s">
        <v>9880</v>
      </c>
      <c r="B6995" s="517" t="s">
        <v>2001</v>
      </c>
      <c r="C6995" s="518">
        <v>0</v>
      </c>
    </row>
    <row r="6996" spans="1:3" x14ac:dyDescent="0.2">
      <c r="A6996" s="514" t="s">
        <v>9881</v>
      </c>
      <c r="B6996" s="517" t="s">
        <v>2001</v>
      </c>
      <c r="C6996" s="518">
        <v>0</v>
      </c>
    </row>
    <row r="6997" spans="1:3" x14ac:dyDescent="0.2">
      <c r="A6997" s="514" t="s">
        <v>9882</v>
      </c>
      <c r="B6997" s="517" t="s">
        <v>2001</v>
      </c>
      <c r="C6997" s="518">
        <v>0</v>
      </c>
    </row>
    <row r="6998" spans="1:3" x14ac:dyDescent="0.2">
      <c r="A6998" s="514" t="s">
        <v>9883</v>
      </c>
      <c r="B6998" s="517" t="s">
        <v>2001</v>
      </c>
      <c r="C6998" s="518">
        <v>0</v>
      </c>
    </row>
    <row r="6999" spans="1:3" x14ac:dyDescent="0.2">
      <c r="A6999" s="514" t="s">
        <v>9884</v>
      </c>
      <c r="B6999" s="517" t="s">
        <v>2001</v>
      </c>
      <c r="C6999" s="518">
        <v>0</v>
      </c>
    </row>
    <row r="7000" spans="1:3" x14ac:dyDescent="0.2">
      <c r="A7000" s="514" t="s">
        <v>9885</v>
      </c>
      <c r="B7000" s="517" t="s">
        <v>2001</v>
      </c>
      <c r="C7000" s="518">
        <v>0</v>
      </c>
    </row>
    <row r="7001" spans="1:3" x14ac:dyDescent="0.2">
      <c r="A7001" s="514" t="s">
        <v>9886</v>
      </c>
      <c r="B7001" s="517" t="s">
        <v>2001</v>
      </c>
      <c r="C7001" s="518">
        <v>0</v>
      </c>
    </row>
    <row r="7002" spans="1:3" x14ac:dyDescent="0.2">
      <c r="A7002" s="514" t="s">
        <v>9887</v>
      </c>
      <c r="B7002" s="517" t="s">
        <v>2001</v>
      </c>
      <c r="C7002" s="518">
        <v>0</v>
      </c>
    </row>
    <row r="7003" spans="1:3" x14ac:dyDescent="0.2">
      <c r="A7003" s="514" t="s">
        <v>9888</v>
      </c>
      <c r="B7003" s="517" t="s">
        <v>2001</v>
      </c>
      <c r="C7003" s="518">
        <v>0</v>
      </c>
    </row>
    <row r="7004" spans="1:3" x14ac:dyDescent="0.2">
      <c r="A7004" s="514" t="s">
        <v>9889</v>
      </c>
      <c r="B7004" s="517" t="s">
        <v>2001</v>
      </c>
      <c r="C7004" s="518">
        <v>0</v>
      </c>
    </row>
    <row r="7005" spans="1:3" x14ac:dyDescent="0.2">
      <c r="A7005" s="514" t="s">
        <v>9890</v>
      </c>
      <c r="B7005" s="517" t="s">
        <v>2001</v>
      </c>
      <c r="C7005" s="518">
        <v>0</v>
      </c>
    </row>
    <row r="7006" spans="1:3" x14ac:dyDescent="0.2">
      <c r="A7006" s="514" t="s">
        <v>9891</v>
      </c>
      <c r="B7006" s="517" t="s">
        <v>9808</v>
      </c>
      <c r="C7006" s="518">
        <v>0</v>
      </c>
    </row>
    <row r="7007" spans="1:3" x14ac:dyDescent="0.2">
      <c r="A7007" s="514" t="s">
        <v>9892</v>
      </c>
      <c r="B7007" s="517" t="s">
        <v>9854</v>
      </c>
      <c r="C7007" s="518">
        <v>0</v>
      </c>
    </row>
    <row r="7008" spans="1:3" x14ac:dyDescent="0.2">
      <c r="A7008" s="514" t="s">
        <v>9893</v>
      </c>
      <c r="B7008" s="517" t="s">
        <v>9808</v>
      </c>
      <c r="C7008" s="518">
        <v>0</v>
      </c>
    </row>
    <row r="7009" spans="1:3" x14ac:dyDescent="0.2">
      <c r="A7009" s="514" t="s">
        <v>9894</v>
      </c>
      <c r="B7009" s="517" t="s">
        <v>9808</v>
      </c>
      <c r="C7009" s="518">
        <v>0</v>
      </c>
    </row>
    <row r="7010" spans="1:3" x14ac:dyDescent="0.2">
      <c r="A7010" s="514" t="s">
        <v>9895</v>
      </c>
      <c r="B7010" s="517" t="s">
        <v>2001</v>
      </c>
      <c r="C7010" s="518">
        <v>0</v>
      </c>
    </row>
    <row r="7011" spans="1:3" x14ac:dyDescent="0.2">
      <c r="A7011" s="514" t="s">
        <v>9896</v>
      </c>
      <c r="B7011" s="517" t="s">
        <v>9808</v>
      </c>
      <c r="C7011" s="518">
        <v>0</v>
      </c>
    </row>
    <row r="7012" spans="1:3" x14ac:dyDescent="0.2">
      <c r="A7012" s="514" t="s">
        <v>9897</v>
      </c>
      <c r="B7012" s="517" t="s">
        <v>9854</v>
      </c>
      <c r="C7012" s="518">
        <v>0</v>
      </c>
    </row>
    <row r="7013" spans="1:3" x14ac:dyDescent="0.2">
      <c r="A7013" s="514" t="s">
        <v>9898</v>
      </c>
      <c r="B7013" s="517" t="s">
        <v>9854</v>
      </c>
      <c r="C7013" s="518">
        <v>0</v>
      </c>
    </row>
    <row r="7014" spans="1:3" x14ac:dyDescent="0.2">
      <c r="A7014" s="514" t="s">
        <v>9899</v>
      </c>
      <c r="B7014" s="517" t="s">
        <v>9808</v>
      </c>
      <c r="C7014" s="518">
        <v>0</v>
      </c>
    </row>
    <row r="7015" spans="1:3" x14ac:dyDescent="0.2">
      <c r="A7015" s="514" t="s">
        <v>9900</v>
      </c>
      <c r="B7015" s="517" t="s">
        <v>9484</v>
      </c>
      <c r="C7015" s="518">
        <v>0</v>
      </c>
    </row>
    <row r="7016" spans="1:3" x14ac:dyDescent="0.2">
      <c r="A7016" s="514" t="s">
        <v>9901</v>
      </c>
      <c r="B7016" s="517" t="s">
        <v>9484</v>
      </c>
      <c r="C7016" s="518">
        <v>0</v>
      </c>
    </row>
    <row r="7017" spans="1:3" x14ac:dyDescent="0.2">
      <c r="A7017" s="514" t="s">
        <v>9902</v>
      </c>
      <c r="B7017" s="517" t="s">
        <v>9484</v>
      </c>
      <c r="C7017" s="518">
        <v>0</v>
      </c>
    </row>
    <row r="7018" spans="1:3" x14ac:dyDescent="0.2">
      <c r="A7018" s="514" t="s">
        <v>9903</v>
      </c>
      <c r="B7018" s="517" t="s">
        <v>9484</v>
      </c>
      <c r="C7018" s="518">
        <v>0</v>
      </c>
    </row>
    <row r="7019" spans="1:3" x14ac:dyDescent="0.2">
      <c r="A7019" s="514" t="s">
        <v>9904</v>
      </c>
      <c r="B7019" s="517" t="s">
        <v>9484</v>
      </c>
      <c r="C7019" s="518">
        <v>0</v>
      </c>
    </row>
    <row r="7020" spans="1:3" x14ac:dyDescent="0.2">
      <c r="A7020" s="514" t="s">
        <v>9905</v>
      </c>
      <c r="B7020" s="517" t="s">
        <v>2041</v>
      </c>
      <c r="C7020" s="518">
        <v>0</v>
      </c>
    </row>
    <row r="7021" spans="1:3" x14ac:dyDescent="0.2">
      <c r="A7021" s="514" t="s">
        <v>9906</v>
      </c>
      <c r="B7021" s="517" t="s">
        <v>9907</v>
      </c>
      <c r="C7021" s="518">
        <v>0</v>
      </c>
    </row>
    <row r="7022" spans="1:3" x14ac:dyDescent="0.2">
      <c r="A7022" s="514" t="s">
        <v>9908</v>
      </c>
      <c r="B7022" s="517" t="s">
        <v>9909</v>
      </c>
      <c r="C7022" s="518">
        <v>0</v>
      </c>
    </row>
    <row r="7023" spans="1:3" x14ac:dyDescent="0.2">
      <c r="A7023" s="514" t="s">
        <v>9910</v>
      </c>
      <c r="B7023" s="517" t="s">
        <v>9909</v>
      </c>
      <c r="C7023" s="518">
        <v>0</v>
      </c>
    </row>
    <row r="7024" spans="1:3" x14ac:dyDescent="0.2">
      <c r="A7024" s="514" t="s">
        <v>9911</v>
      </c>
      <c r="B7024" s="517" t="s">
        <v>2007</v>
      </c>
      <c r="C7024" s="518">
        <v>0</v>
      </c>
    </row>
    <row r="7025" spans="1:3" x14ac:dyDescent="0.2">
      <c r="A7025" s="514" t="s">
        <v>9912</v>
      </c>
      <c r="B7025" s="517" t="s">
        <v>2001</v>
      </c>
      <c r="C7025" s="518">
        <v>0</v>
      </c>
    </row>
    <row r="7026" spans="1:3" x14ac:dyDescent="0.2">
      <c r="A7026" s="514" t="s">
        <v>9913</v>
      </c>
      <c r="B7026" s="517" t="s">
        <v>9914</v>
      </c>
      <c r="C7026" s="518">
        <v>0</v>
      </c>
    </row>
    <row r="7027" spans="1:3" x14ac:dyDescent="0.2">
      <c r="A7027" s="514" t="s">
        <v>9915</v>
      </c>
      <c r="B7027" s="517" t="s">
        <v>9914</v>
      </c>
      <c r="C7027" s="518">
        <v>0</v>
      </c>
    </row>
    <row r="7028" spans="1:3" x14ac:dyDescent="0.2">
      <c r="A7028" s="514" t="s">
        <v>9916</v>
      </c>
      <c r="B7028" s="517" t="s">
        <v>9914</v>
      </c>
      <c r="C7028" s="518">
        <v>0</v>
      </c>
    </row>
    <row r="7029" spans="1:3" x14ac:dyDescent="0.2">
      <c r="A7029" s="514" t="s">
        <v>9917</v>
      </c>
      <c r="B7029" s="517" t="s">
        <v>9914</v>
      </c>
      <c r="C7029" s="518">
        <v>0</v>
      </c>
    </row>
    <row r="7030" spans="1:3" x14ac:dyDescent="0.2">
      <c r="A7030" s="514" t="s">
        <v>9918</v>
      </c>
      <c r="B7030" s="517" t="s">
        <v>9914</v>
      </c>
      <c r="C7030" s="518">
        <v>0</v>
      </c>
    </row>
    <row r="7031" spans="1:3" x14ac:dyDescent="0.2">
      <c r="A7031" s="514" t="s">
        <v>9919</v>
      </c>
      <c r="B7031" s="517" t="s">
        <v>9914</v>
      </c>
      <c r="C7031" s="518">
        <v>0</v>
      </c>
    </row>
    <row r="7032" spans="1:3" x14ac:dyDescent="0.2">
      <c r="A7032" s="514" t="s">
        <v>9920</v>
      </c>
      <c r="B7032" s="517" t="s">
        <v>9914</v>
      </c>
      <c r="C7032" s="518">
        <v>0</v>
      </c>
    </row>
    <row r="7033" spans="1:3" x14ac:dyDescent="0.2">
      <c r="A7033" s="514" t="s">
        <v>9921</v>
      </c>
      <c r="B7033" s="517" t="s">
        <v>9914</v>
      </c>
      <c r="C7033" s="518">
        <v>0</v>
      </c>
    </row>
    <row r="7034" spans="1:3" x14ac:dyDescent="0.2">
      <c r="A7034" s="514" t="s">
        <v>9922</v>
      </c>
      <c r="B7034" s="517" t="s">
        <v>9914</v>
      </c>
      <c r="C7034" s="518">
        <v>0</v>
      </c>
    </row>
    <row r="7035" spans="1:3" x14ac:dyDescent="0.2">
      <c r="A7035" s="514" t="s">
        <v>9923</v>
      </c>
      <c r="B7035" s="517" t="s">
        <v>9924</v>
      </c>
      <c r="C7035" s="518">
        <v>0</v>
      </c>
    </row>
    <row r="7036" spans="1:3" x14ac:dyDescent="0.2">
      <c r="A7036" s="514" t="s">
        <v>9925</v>
      </c>
      <c r="B7036" s="517" t="s">
        <v>9926</v>
      </c>
      <c r="C7036" s="518">
        <v>0</v>
      </c>
    </row>
    <row r="7037" spans="1:3" x14ac:dyDescent="0.2">
      <c r="A7037" s="514" t="s">
        <v>9927</v>
      </c>
      <c r="B7037" s="517" t="s">
        <v>9926</v>
      </c>
      <c r="C7037" s="518">
        <v>0</v>
      </c>
    </row>
    <row r="7038" spans="1:3" x14ac:dyDescent="0.2">
      <c r="A7038" s="514" t="s">
        <v>9928</v>
      </c>
      <c r="B7038" s="517" t="s">
        <v>9929</v>
      </c>
      <c r="C7038" s="518">
        <v>0</v>
      </c>
    </row>
    <row r="7039" spans="1:3" x14ac:dyDescent="0.2">
      <c r="A7039" s="514" t="s">
        <v>9930</v>
      </c>
      <c r="B7039" s="517" t="s">
        <v>9929</v>
      </c>
      <c r="C7039" s="518">
        <v>0</v>
      </c>
    </row>
    <row r="7040" spans="1:3" x14ac:dyDescent="0.2">
      <c r="A7040" s="514" t="s">
        <v>9931</v>
      </c>
      <c r="B7040" s="517" t="s">
        <v>9424</v>
      </c>
      <c r="C7040" s="518">
        <v>0</v>
      </c>
    </row>
    <row r="7041" spans="1:3" x14ac:dyDescent="0.2">
      <c r="A7041" s="514" t="s">
        <v>9932</v>
      </c>
      <c r="B7041" s="517" t="s">
        <v>9424</v>
      </c>
      <c r="C7041" s="518">
        <v>0</v>
      </c>
    </row>
    <row r="7042" spans="1:3" x14ac:dyDescent="0.2">
      <c r="A7042" s="514" t="s">
        <v>9933</v>
      </c>
      <c r="B7042" s="517" t="s">
        <v>9424</v>
      </c>
      <c r="C7042" s="518">
        <v>0</v>
      </c>
    </row>
    <row r="7043" spans="1:3" x14ac:dyDescent="0.2">
      <c r="A7043" s="514" t="s">
        <v>9934</v>
      </c>
      <c r="B7043" s="517" t="s">
        <v>9935</v>
      </c>
      <c r="C7043" s="518">
        <v>0</v>
      </c>
    </row>
    <row r="7044" spans="1:3" x14ac:dyDescent="0.2">
      <c r="A7044" s="514" t="s">
        <v>9936</v>
      </c>
      <c r="B7044" s="517" t="s">
        <v>9935</v>
      </c>
      <c r="C7044" s="518">
        <v>0</v>
      </c>
    </row>
    <row r="7045" spans="1:3" x14ac:dyDescent="0.2">
      <c r="A7045" s="514" t="s">
        <v>9937</v>
      </c>
      <c r="B7045" s="517" t="s">
        <v>7624</v>
      </c>
      <c r="C7045" s="518">
        <v>0</v>
      </c>
    </row>
    <row r="7046" spans="1:3" x14ac:dyDescent="0.2">
      <c r="A7046" s="514" t="s">
        <v>9938</v>
      </c>
      <c r="B7046" s="517" t="s">
        <v>9939</v>
      </c>
      <c r="C7046" s="518">
        <v>0</v>
      </c>
    </row>
    <row r="7047" spans="1:3" x14ac:dyDescent="0.2">
      <c r="A7047" s="514" t="s">
        <v>9940</v>
      </c>
      <c r="B7047" s="517" t="s">
        <v>9939</v>
      </c>
      <c r="C7047" s="518">
        <v>0</v>
      </c>
    </row>
    <row r="7048" spans="1:3" x14ac:dyDescent="0.2">
      <c r="A7048" s="514" t="s">
        <v>9941</v>
      </c>
      <c r="B7048" s="517" t="s">
        <v>9929</v>
      </c>
      <c r="C7048" s="518">
        <v>0</v>
      </c>
    </row>
    <row r="7049" spans="1:3" x14ac:dyDescent="0.2">
      <c r="A7049" s="514" t="s">
        <v>9942</v>
      </c>
      <c r="B7049" s="517" t="s">
        <v>9943</v>
      </c>
      <c r="C7049" s="518">
        <v>0</v>
      </c>
    </row>
    <row r="7050" spans="1:3" x14ac:dyDescent="0.2">
      <c r="A7050" s="514" t="s">
        <v>9944</v>
      </c>
      <c r="B7050" s="517" t="s">
        <v>9945</v>
      </c>
      <c r="C7050" s="518">
        <v>0</v>
      </c>
    </row>
    <row r="7051" spans="1:3" x14ac:dyDescent="0.2">
      <c r="A7051" s="514" t="s">
        <v>9946</v>
      </c>
      <c r="B7051" s="517" t="s">
        <v>9947</v>
      </c>
      <c r="C7051" s="518">
        <v>0</v>
      </c>
    </row>
    <row r="7052" spans="1:3" x14ac:dyDescent="0.2">
      <c r="A7052" s="514" t="s">
        <v>9948</v>
      </c>
      <c r="B7052" s="517" t="s">
        <v>9353</v>
      </c>
      <c r="C7052" s="518">
        <v>0</v>
      </c>
    </row>
    <row r="7053" spans="1:3" x14ac:dyDescent="0.2">
      <c r="A7053" s="514" t="s">
        <v>9949</v>
      </c>
      <c r="B7053" s="517" t="s">
        <v>9484</v>
      </c>
      <c r="C7053" s="518">
        <v>0</v>
      </c>
    </row>
    <row r="7054" spans="1:3" x14ac:dyDescent="0.2">
      <c r="A7054" s="514" t="s">
        <v>9950</v>
      </c>
      <c r="B7054" s="517" t="s">
        <v>9484</v>
      </c>
      <c r="C7054" s="518">
        <v>0</v>
      </c>
    </row>
    <row r="7055" spans="1:3" x14ac:dyDescent="0.2">
      <c r="A7055" s="514" t="s">
        <v>9951</v>
      </c>
      <c r="B7055" s="517" t="s">
        <v>9952</v>
      </c>
      <c r="C7055" s="518">
        <v>0</v>
      </c>
    </row>
    <row r="7056" spans="1:3" x14ac:dyDescent="0.2">
      <c r="A7056" s="514" t="s">
        <v>9953</v>
      </c>
      <c r="B7056" s="517" t="s">
        <v>9952</v>
      </c>
      <c r="C7056" s="518">
        <v>0</v>
      </c>
    </row>
    <row r="7057" spans="1:3" x14ac:dyDescent="0.2">
      <c r="A7057" s="514" t="s">
        <v>9954</v>
      </c>
      <c r="B7057" s="517" t="s">
        <v>9952</v>
      </c>
      <c r="C7057" s="518">
        <v>0</v>
      </c>
    </row>
    <row r="7058" spans="1:3" x14ac:dyDescent="0.2">
      <c r="A7058" s="514" t="s">
        <v>9955</v>
      </c>
      <c r="B7058" s="517" t="s">
        <v>9952</v>
      </c>
      <c r="C7058" s="518">
        <v>0</v>
      </c>
    </row>
    <row r="7059" spans="1:3" x14ac:dyDescent="0.2">
      <c r="A7059" s="514" t="s">
        <v>9956</v>
      </c>
      <c r="B7059" s="517" t="s">
        <v>9952</v>
      </c>
      <c r="C7059" s="518">
        <v>0</v>
      </c>
    </row>
    <row r="7060" spans="1:3" x14ac:dyDescent="0.2">
      <c r="A7060" s="514" t="s">
        <v>9957</v>
      </c>
      <c r="B7060" s="517" t="s">
        <v>9929</v>
      </c>
      <c r="C7060" s="518">
        <v>0</v>
      </c>
    </row>
    <row r="7061" spans="1:3" x14ac:dyDescent="0.2">
      <c r="A7061" s="514" t="s">
        <v>9958</v>
      </c>
      <c r="B7061" s="517" t="s">
        <v>2001</v>
      </c>
      <c r="C7061" s="518">
        <v>0</v>
      </c>
    </row>
    <row r="7062" spans="1:3" x14ac:dyDescent="0.2">
      <c r="A7062" s="514" t="s">
        <v>9959</v>
      </c>
      <c r="B7062" s="517" t="s">
        <v>2007</v>
      </c>
      <c r="C7062" s="518">
        <v>0</v>
      </c>
    </row>
    <row r="7063" spans="1:3" x14ac:dyDescent="0.2">
      <c r="A7063" s="514" t="s">
        <v>9960</v>
      </c>
      <c r="B7063" s="517" t="s">
        <v>2007</v>
      </c>
      <c r="C7063" s="518">
        <v>0</v>
      </c>
    </row>
    <row r="7064" spans="1:3" x14ac:dyDescent="0.2">
      <c r="A7064" s="514" t="s">
        <v>9961</v>
      </c>
      <c r="B7064" s="517" t="s">
        <v>2007</v>
      </c>
      <c r="C7064" s="518">
        <v>0</v>
      </c>
    </row>
    <row r="7065" spans="1:3" x14ac:dyDescent="0.2">
      <c r="A7065" s="514" t="s">
        <v>9962</v>
      </c>
      <c r="B7065" s="517" t="s">
        <v>9963</v>
      </c>
      <c r="C7065" s="518">
        <v>0</v>
      </c>
    </row>
    <row r="7066" spans="1:3" x14ac:dyDescent="0.2">
      <c r="A7066" s="514" t="s">
        <v>9964</v>
      </c>
      <c r="B7066" s="517" t="s">
        <v>9963</v>
      </c>
      <c r="C7066" s="518">
        <v>0</v>
      </c>
    </row>
    <row r="7067" spans="1:3" x14ac:dyDescent="0.2">
      <c r="A7067" s="514" t="s">
        <v>9965</v>
      </c>
      <c r="B7067" s="517" t="s">
        <v>9963</v>
      </c>
      <c r="C7067" s="518">
        <v>0</v>
      </c>
    </row>
    <row r="7068" spans="1:3" x14ac:dyDescent="0.2">
      <c r="A7068" s="514" t="s">
        <v>9966</v>
      </c>
      <c r="B7068" s="517" t="s">
        <v>9963</v>
      </c>
      <c r="C7068" s="518">
        <v>0</v>
      </c>
    </row>
    <row r="7069" spans="1:3" x14ac:dyDescent="0.2">
      <c r="A7069" s="514" t="s">
        <v>9967</v>
      </c>
      <c r="B7069" s="517" t="s">
        <v>9963</v>
      </c>
      <c r="C7069" s="518">
        <v>0</v>
      </c>
    </row>
    <row r="7070" spans="1:3" x14ac:dyDescent="0.2">
      <c r="A7070" s="514" t="s">
        <v>9968</v>
      </c>
      <c r="B7070" s="517" t="s">
        <v>9963</v>
      </c>
      <c r="C7070" s="518">
        <v>0</v>
      </c>
    </row>
    <row r="7071" spans="1:3" x14ac:dyDescent="0.2">
      <c r="A7071" s="514" t="s">
        <v>9969</v>
      </c>
      <c r="B7071" s="517" t="s">
        <v>9963</v>
      </c>
      <c r="C7071" s="518">
        <v>0</v>
      </c>
    </row>
    <row r="7072" spans="1:3" x14ac:dyDescent="0.2">
      <c r="A7072" s="514" t="s">
        <v>9970</v>
      </c>
      <c r="B7072" s="517" t="s">
        <v>9963</v>
      </c>
      <c r="C7072" s="518">
        <v>0</v>
      </c>
    </row>
    <row r="7073" spans="1:3" x14ac:dyDescent="0.2">
      <c r="A7073" s="514" t="s">
        <v>9971</v>
      </c>
      <c r="B7073" s="517" t="s">
        <v>9771</v>
      </c>
      <c r="C7073" s="518">
        <v>0</v>
      </c>
    </row>
    <row r="7074" spans="1:3" x14ac:dyDescent="0.2">
      <c r="A7074" s="514" t="s">
        <v>9972</v>
      </c>
      <c r="B7074" s="517" t="s">
        <v>9771</v>
      </c>
      <c r="C7074" s="518">
        <v>0</v>
      </c>
    </row>
    <row r="7075" spans="1:3" x14ac:dyDescent="0.2">
      <c r="A7075" s="514" t="s">
        <v>9973</v>
      </c>
      <c r="B7075" s="517" t="s">
        <v>2001</v>
      </c>
      <c r="C7075" s="518">
        <v>0</v>
      </c>
    </row>
    <row r="7076" spans="1:3" x14ac:dyDescent="0.2">
      <c r="A7076" s="514" t="s">
        <v>9974</v>
      </c>
      <c r="B7076" s="517" t="s">
        <v>9516</v>
      </c>
      <c r="C7076" s="518">
        <v>0</v>
      </c>
    </row>
    <row r="7077" spans="1:3" x14ac:dyDescent="0.2">
      <c r="A7077" s="514" t="s">
        <v>9975</v>
      </c>
      <c r="B7077" s="517" t="s">
        <v>9516</v>
      </c>
      <c r="C7077" s="518">
        <v>0</v>
      </c>
    </row>
    <row r="7078" spans="1:3" x14ac:dyDescent="0.2">
      <c r="A7078" s="514" t="s">
        <v>9976</v>
      </c>
      <c r="B7078" s="517" t="s">
        <v>9963</v>
      </c>
      <c r="C7078" s="518">
        <v>0</v>
      </c>
    </row>
    <row r="7079" spans="1:3" x14ac:dyDescent="0.2">
      <c r="A7079" s="514" t="s">
        <v>9977</v>
      </c>
      <c r="B7079" s="517" t="s">
        <v>9963</v>
      </c>
      <c r="C7079" s="518">
        <v>0</v>
      </c>
    </row>
    <row r="7080" spans="1:3" x14ac:dyDescent="0.2">
      <c r="A7080" s="514" t="s">
        <v>9978</v>
      </c>
      <c r="B7080" s="517" t="s">
        <v>9516</v>
      </c>
      <c r="C7080" s="518">
        <v>0</v>
      </c>
    </row>
    <row r="7081" spans="1:3" x14ac:dyDescent="0.2">
      <c r="A7081" s="514" t="s">
        <v>9979</v>
      </c>
      <c r="B7081" s="517" t="s">
        <v>9516</v>
      </c>
      <c r="C7081" s="518">
        <v>0</v>
      </c>
    </row>
    <row r="7082" spans="1:3" x14ac:dyDescent="0.2">
      <c r="A7082" s="514" t="s">
        <v>9980</v>
      </c>
      <c r="B7082" s="517" t="s">
        <v>9516</v>
      </c>
      <c r="C7082" s="518">
        <v>0</v>
      </c>
    </row>
    <row r="7083" spans="1:3" x14ac:dyDescent="0.2">
      <c r="A7083" s="514" t="s">
        <v>9981</v>
      </c>
      <c r="B7083" s="517" t="s">
        <v>9926</v>
      </c>
      <c r="C7083" s="518">
        <v>0</v>
      </c>
    </row>
    <row r="7084" spans="1:3" x14ac:dyDescent="0.2">
      <c r="A7084" s="514" t="s">
        <v>9982</v>
      </c>
      <c r="B7084" s="517" t="s">
        <v>9983</v>
      </c>
      <c r="C7084" s="518">
        <v>0</v>
      </c>
    </row>
    <row r="7085" spans="1:3" x14ac:dyDescent="0.2">
      <c r="A7085" s="514" t="s">
        <v>9984</v>
      </c>
      <c r="B7085" s="517" t="s">
        <v>9771</v>
      </c>
      <c r="C7085" s="518">
        <v>0</v>
      </c>
    </row>
    <row r="7086" spans="1:3" x14ac:dyDescent="0.2">
      <c r="A7086" s="514" t="s">
        <v>9985</v>
      </c>
      <c r="B7086" s="517" t="s">
        <v>9771</v>
      </c>
      <c r="C7086" s="518">
        <v>0</v>
      </c>
    </row>
    <row r="7087" spans="1:3" x14ac:dyDescent="0.2">
      <c r="A7087" s="514" t="s">
        <v>9986</v>
      </c>
      <c r="B7087" s="517" t="s">
        <v>9771</v>
      </c>
      <c r="C7087" s="518">
        <v>0</v>
      </c>
    </row>
    <row r="7088" spans="1:3" x14ac:dyDescent="0.2">
      <c r="A7088" s="514" t="s">
        <v>9987</v>
      </c>
      <c r="B7088" s="517" t="s">
        <v>9771</v>
      </c>
      <c r="C7088" s="518">
        <v>0</v>
      </c>
    </row>
    <row r="7089" spans="1:3" x14ac:dyDescent="0.2">
      <c r="A7089" s="514" t="s">
        <v>9988</v>
      </c>
      <c r="B7089" s="517" t="s">
        <v>9771</v>
      </c>
      <c r="C7089" s="518">
        <v>0</v>
      </c>
    </row>
    <row r="7090" spans="1:3" x14ac:dyDescent="0.2">
      <c r="A7090" s="514" t="s">
        <v>9989</v>
      </c>
      <c r="B7090" s="517" t="s">
        <v>9771</v>
      </c>
      <c r="C7090" s="518">
        <v>0</v>
      </c>
    </row>
    <row r="7091" spans="1:3" x14ac:dyDescent="0.2">
      <c r="A7091" s="514" t="s">
        <v>9990</v>
      </c>
      <c r="B7091" s="517" t="s">
        <v>9771</v>
      </c>
      <c r="C7091" s="518">
        <v>0</v>
      </c>
    </row>
    <row r="7092" spans="1:3" x14ac:dyDescent="0.2">
      <c r="A7092" s="514" t="s">
        <v>9991</v>
      </c>
      <c r="B7092" s="517" t="s">
        <v>9516</v>
      </c>
      <c r="C7092" s="518">
        <v>0</v>
      </c>
    </row>
    <row r="7093" spans="1:3" x14ac:dyDescent="0.2">
      <c r="A7093" s="514" t="s">
        <v>9992</v>
      </c>
      <c r="B7093" s="517" t="s">
        <v>9516</v>
      </c>
      <c r="C7093" s="518">
        <v>0</v>
      </c>
    </row>
    <row r="7094" spans="1:3" x14ac:dyDescent="0.2">
      <c r="A7094" s="514" t="s">
        <v>9993</v>
      </c>
      <c r="B7094" s="517" t="s">
        <v>9516</v>
      </c>
      <c r="C7094" s="518">
        <v>0</v>
      </c>
    </row>
    <row r="7095" spans="1:3" x14ac:dyDescent="0.2">
      <c r="A7095" s="514" t="s">
        <v>9994</v>
      </c>
      <c r="B7095" s="517" t="s">
        <v>9516</v>
      </c>
      <c r="C7095" s="518">
        <v>0</v>
      </c>
    </row>
    <row r="7096" spans="1:3" x14ac:dyDescent="0.2">
      <c r="A7096" s="514" t="s">
        <v>9995</v>
      </c>
      <c r="B7096" s="517" t="s">
        <v>9516</v>
      </c>
      <c r="C7096" s="518">
        <v>0</v>
      </c>
    </row>
    <row r="7097" spans="1:3" x14ac:dyDescent="0.2">
      <c r="A7097" s="514" t="s">
        <v>9996</v>
      </c>
      <c r="B7097" s="517" t="s">
        <v>2001</v>
      </c>
      <c r="C7097" s="518">
        <v>0</v>
      </c>
    </row>
    <row r="7098" spans="1:3" x14ac:dyDescent="0.2">
      <c r="A7098" s="514" t="s">
        <v>9997</v>
      </c>
      <c r="B7098" s="517" t="s">
        <v>2001</v>
      </c>
      <c r="C7098" s="518">
        <v>0</v>
      </c>
    </row>
    <row r="7099" spans="1:3" x14ac:dyDescent="0.2">
      <c r="A7099" s="514" t="s">
        <v>9998</v>
      </c>
      <c r="B7099" s="517" t="s">
        <v>2001</v>
      </c>
      <c r="C7099" s="518">
        <v>0</v>
      </c>
    </row>
    <row r="7100" spans="1:3" x14ac:dyDescent="0.2">
      <c r="A7100" s="514" t="s">
        <v>9999</v>
      </c>
      <c r="B7100" s="517" t="s">
        <v>2001</v>
      </c>
      <c r="C7100" s="518">
        <v>0</v>
      </c>
    </row>
    <row r="7101" spans="1:3" x14ac:dyDescent="0.2">
      <c r="A7101" s="514" t="s">
        <v>10000</v>
      </c>
      <c r="B7101" s="517" t="s">
        <v>2001</v>
      </c>
      <c r="C7101" s="518">
        <v>0</v>
      </c>
    </row>
    <row r="7102" spans="1:3" x14ac:dyDescent="0.2">
      <c r="A7102" s="514" t="s">
        <v>10001</v>
      </c>
      <c r="B7102" s="517" t="s">
        <v>2001</v>
      </c>
      <c r="C7102" s="518">
        <v>0</v>
      </c>
    </row>
    <row r="7103" spans="1:3" x14ac:dyDescent="0.2">
      <c r="A7103" s="514" t="s">
        <v>10002</v>
      </c>
      <c r="B7103" s="517" t="s">
        <v>2001</v>
      </c>
      <c r="C7103" s="518">
        <v>0</v>
      </c>
    </row>
    <row r="7104" spans="1:3" x14ac:dyDescent="0.2">
      <c r="A7104" s="514" t="s">
        <v>10003</v>
      </c>
      <c r="B7104" s="517" t="s">
        <v>2001</v>
      </c>
      <c r="C7104" s="518">
        <v>0</v>
      </c>
    </row>
    <row r="7105" spans="1:3" x14ac:dyDescent="0.2">
      <c r="A7105" s="514" t="s">
        <v>10004</v>
      </c>
      <c r="B7105" s="517" t="s">
        <v>10005</v>
      </c>
      <c r="C7105" s="518">
        <v>0</v>
      </c>
    </row>
    <row r="7106" spans="1:3" x14ac:dyDescent="0.2">
      <c r="A7106" s="514" t="s">
        <v>10006</v>
      </c>
      <c r="B7106" s="517" t="s">
        <v>10007</v>
      </c>
      <c r="C7106" s="518">
        <v>0</v>
      </c>
    </row>
    <row r="7107" spans="1:3" x14ac:dyDescent="0.2">
      <c r="A7107" s="514" t="s">
        <v>10008</v>
      </c>
      <c r="B7107" s="517" t="s">
        <v>10009</v>
      </c>
      <c r="C7107" s="518">
        <v>0</v>
      </c>
    </row>
    <row r="7108" spans="1:3" x14ac:dyDescent="0.2">
      <c r="A7108" s="514" t="s">
        <v>10010</v>
      </c>
      <c r="B7108" s="517" t="s">
        <v>10009</v>
      </c>
      <c r="C7108" s="518">
        <v>0</v>
      </c>
    </row>
    <row r="7109" spans="1:3" x14ac:dyDescent="0.2">
      <c r="A7109" s="514" t="s">
        <v>10011</v>
      </c>
      <c r="B7109" s="517" t="s">
        <v>10012</v>
      </c>
      <c r="C7109" s="518">
        <v>0</v>
      </c>
    </row>
    <row r="7110" spans="1:3" x14ac:dyDescent="0.2">
      <c r="A7110" s="514" t="s">
        <v>10013</v>
      </c>
      <c r="B7110" s="517" t="s">
        <v>10014</v>
      </c>
      <c r="C7110" s="518">
        <v>0</v>
      </c>
    </row>
    <row r="7111" spans="1:3" x14ac:dyDescent="0.2">
      <c r="A7111" s="514" t="s">
        <v>10015</v>
      </c>
      <c r="B7111" s="517" t="s">
        <v>10012</v>
      </c>
      <c r="C7111" s="518">
        <v>0</v>
      </c>
    </row>
    <row r="7112" spans="1:3" x14ac:dyDescent="0.2">
      <c r="A7112" s="514" t="s">
        <v>10016</v>
      </c>
      <c r="B7112" s="517" t="s">
        <v>10012</v>
      </c>
      <c r="C7112" s="518">
        <v>0</v>
      </c>
    </row>
    <row r="7113" spans="1:3" x14ac:dyDescent="0.2">
      <c r="A7113" s="514" t="s">
        <v>10017</v>
      </c>
      <c r="B7113" s="517" t="s">
        <v>10012</v>
      </c>
      <c r="C7113" s="518">
        <v>0</v>
      </c>
    </row>
    <row r="7114" spans="1:3" x14ac:dyDescent="0.2">
      <c r="A7114" s="514" t="s">
        <v>10018</v>
      </c>
      <c r="B7114" s="517" t="s">
        <v>10019</v>
      </c>
      <c r="C7114" s="518">
        <v>0</v>
      </c>
    </row>
    <row r="7115" spans="1:3" x14ac:dyDescent="0.2">
      <c r="A7115" s="514" t="s">
        <v>10020</v>
      </c>
      <c r="B7115" s="517" t="s">
        <v>10021</v>
      </c>
      <c r="C7115" s="518">
        <v>0</v>
      </c>
    </row>
    <row r="7116" spans="1:3" x14ac:dyDescent="0.2">
      <c r="A7116" s="514" t="s">
        <v>10022</v>
      </c>
      <c r="B7116" s="517" t="s">
        <v>10021</v>
      </c>
      <c r="C7116" s="518">
        <v>0</v>
      </c>
    </row>
    <row r="7117" spans="1:3" x14ac:dyDescent="0.2">
      <c r="A7117" s="514" t="s">
        <v>10023</v>
      </c>
      <c r="B7117" s="517" t="s">
        <v>10024</v>
      </c>
      <c r="C7117" s="518">
        <v>0</v>
      </c>
    </row>
    <row r="7118" spans="1:3" x14ac:dyDescent="0.2">
      <c r="A7118" s="514" t="s">
        <v>10025</v>
      </c>
      <c r="B7118" s="517" t="s">
        <v>10026</v>
      </c>
      <c r="C7118" s="518">
        <v>0</v>
      </c>
    </row>
    <row r="7119" spans="1:3" x14ac:dyDescent="0.2">
      <c r="A7119" s="514" t="s">
        <v>10027</v>
      </c>
      <c r="B7119" s="517" t="s">
        <v>10026</v>
      </c>
      <c r="C7119" s="518">
        <v>0</v>
      </c>
    </row>
    <row r="7120" spans="1:3" x14ac:dyDescent="0.2">
      <c r="A7120" s="514" t="s">
        <v>10028</v>
      </c>
      <c r="B7120" s="517" t="s">
        <v>10026</v>
      </c>
      <c r="C7120" s="518">
        <v>0</v>
      </c>
    </row>
    <row r="7121" spans="1:3" x14ac:dyDescent="0.2">
      <c r="A7121" s="514" t="s">
        <v>10029</v>
      </c>
      <c r="B7121" s="517" t="s">
        <v>10026</v>
      </c>
      <c r="C7121" s="518">
        <v>0</v>
      </c>
    </row>
    <row r="7122" spans="1:3" x14ac:dyDescent="0.2">
      <c r="A7122" s="514" t="s">
        <v>10030</v>
      </c>
      <c r="B7122" s="517" t="s">
        <v>10026</v>
      </c>
      <c r="C7122" s="518">
        <v>0</v>
      </c>
    </row>
    <row r="7123" spans="1:3" x14ac:dyDescent="0.2">
      <c r="A7123" s="514" t="s">
        <v>10031</v>
      </c>
      <c r="B7123" s="517" t="s">
        <v>10026</v>
      </c>
      <c r="C7123" s="518">
        <v>0</v>
      </c>
    </row>
    <row r="7124" spans="1:3" x14ac:dyDescent="0.2">
      <c r="A7124" s="514" t="s">
        <v>10032</v>
      </c>
      <c r="B7124" s="517" t="s">
        <v>10026</v>
      </c>
      <c r="C7124" s="518">
        <v>0</v>
      </c>
    </row>
    <row r="7125" spans="1:3" x14ac:dyDescent="0.2">
      <c r="A7125" s="514" t="s">
        <v>10033</v>
      </c>
      <c r="B7125" s="517" t="s">
        <v>10034</v>
      </c>
      <c r="C7125" s="518">
        <v>0</v>
      </c>
    </row>
    <row r="7126" spans="1:3" x14ac:dyDescent="0.2">
      <c r="A7126" s="514" t="s">
        <v>10035</v>
      </c>
      <c r="B7126" s="517" t="s">
        <v>10034</v>
      </c>
      <c r="C7126" s="518">
        <v>0</v>
      </c>
    </row>
    <row r="7127" spans="1:3" x14ac:dyDescent="0.2">
      <c r="A7127" s="514" t="s">
        <v>10036</v>
      </c>
      <c r="B7127" s="517" t="s">
        <v>10037</v>
      </c>
      <c r="C7127" s="518">
        <v>0</v>
      </c>
    </row>
    <row r="7128" spans="1:3" x14ac:dyDescent="0.2">
      <c r="A7128" s="514" t="s">
        <v>10038</v>
      </c>
      <c r="B7128" s="517" t="s">
        <v>10026</v>
      </c>
      <c r="C7128" s="518">
        <v>0</v>
      </c>
    </row>
    <row r="7129" spans="1:3" x14ac:dyDescent="0.2">
      <c r="A7129" s="514" t="s">
        <v>10039</v>
      </c>
      <c r="B7129" s="517" t="s">
        <v>10026</v>
      </c>
      <c r="C7129" s="518">
        <v>0</v>
      </c>
    </row>
    <row r="7130" spans="1:3" x14ac:dyDescent="0.2">
      <c r="A7130" s="514" t="s">
        <v>10040</v>
      </c>
      <c r="B7130" s="517" t="s">
        <v>10041</v>
      </c>
      <c r="C7130" s="518">
        <v>0</v>
      </c>
    </row>
    <row r="7131" spans="1:3" x14ac:dyDescent="0.2">
      <c r="A7131" s="514" t="s">
        <v>10042</v>
      </c>
      <c r="B7131" s="517" t="s">
        <v>10043</v>
      </c>
      <c r="C7131" s="518">
        <v>0</v>
      </c>
    </row>
    <row r="7132" spans="1:3" x14ac:dyDescent="0.2">
      <c r="A7132" s="514" t="s">
        <v>10044</v>
      </c>
      <c r="B7132" s="517" t="s">
        <v>10043</v>
      </c>
      <c r="C7132" s="518">
        <v>0</v>
      </c>
    </row>
    <row r="7133" spans="1:3" x14ac:dyDescent="0.2">
      <c r="A7133" s="514" t="s">
        <v>10045</v>
      </c>
      <c r="B7133" s="517" t="s">
        <v>10046</v>
      </c>
      <c r="C7133" s="518">
        <v>0</v>
      </c>
    </row>
    <row r="7134" spans="1:3" x14ac:dyDescent="0.2">
      <c r="A7134" s="514" t="s">
        <v>10047</v>
      </c>
      <c r="B7134" s="517" t="s">
        <v>10048</v>
      </c>
      <c r="C7134" s="518">
        <v>0</v>
      </c>
    </row>
    <row r="7135" spans="1:3" x14ac:dyDescent="0.2">
      <c r="A7135" s="514" t="s">
        <v>10049</v>
      </c>
      <c r="B7135" s="517" t="s">
        <v>10050</v>
      </c>
      <c r="C7135" s="518">
        <v>0</v>
      </c>
    </row>
    <row r="7136" spans="1:3" x14ac:dyDescent="0.2">
      <c r="A7136" s="514" t="s">
        <v>10051</v>
      </c>
      <c r="B7136" s="517" t="s">
        <v>10050</v>
      </c>
      <c r="C7136" s="518">
        <v>0</v>
      </c>
    </row>
    <row r="7137" spans="1:3" x14ac:dyDescent="0.2">
      <c r="A7137" s="514" t="s">
        <v>10052</v>
      </c>
      <c r="B7137" s="517" t="s">
        <v>10050</v>
      </c>
      <c r="C7137" s="518">
        <v>0</v>
      </c>
    </row>
    <row r="7138" spans="1:3" x14ac:dyDescent="0.2">
      <c r="A7138" s="514" t="s">
        <v>10053</v>
      </c>
      <c r="B7138" s="517" t="s">
        <v>10054</v>
      </c>
      <c r="C7138" s="518">
        <v>0</v>
      </c>
    </row>
    <row r="7139" spans="1:3" x14ac:dyDescent="0.2">
      <c r="A7139" s="514" t="s">
        <v>10055</v>
      </c>
      <c r="B7139" s="517" t="s">
        <v>10056</v>
      </c>
      <c r="C7139" s="518">
        <v>0</v>
      </c>
    </row>
    <row r="7140" spans="1:3" x14ac:dyDescent="0.2">
      <c r="A7140" s="514" t="s">
        <v>10057</v>
      </c>
      <c r="B7140" s="517" t="s">
        <v>10058</v>
      </c>
      <c r="C7140" s="518">
        <v>0</v>
      </c>
    </row>
    <row r="7141" spans="1:3" x14ac:dyDescent="0.2">
      <c r="A7141" s="514" t="s">
        <v>10059</v>
      </c>
      <c r="B7141" s="517" t="s">
        <v>10060</v>
      </c>
      <c r="C7141" s="518">
        <v>0</v>
      </c>
    </row>
    <row r="7142" spans="1:3" x14ac:dyDescent="0.2">
      <c r="A7142" s="514" t="s">
        <v>10061</v>
      </c>
      <c r="B7142" s="517" t="s">
        <v>10060</v>
      </c>
      <c r="C7142" s="518">
        <v>0</v>
      </c>
    </row>
    <row r="7143" spans="1:3" x14ac:dyDescent="0.2">
      <c r="A7143" s="514" t="s">
        <v>10062</v>
      </c>
      <c r="B7143" s="517" t="s">
        <v>10060</v>
      </c>
      <c r="C7143" s="518">
        <v>0</v>
      </c>
    </row>
    <row r="7144" spans="1:3" x14ac:dyDescent="0.2">
      <c r="A7144" s="514" t="s">
        <v>10063</v>
      </c>
      <c r="B7144" s="517" t="s">
        <v>10064</v>
      </c>
      <c r="C7144" s="518">
        <v>0</v>
      </c>
    </row>
    <row r="7145" spans="1:3" x14ac:dyDescent="0.2">
      <c r="A7145" s="514" t="s">
        <v>10065</v>
      </c>
      <c r="B7145" s="517" t="s">
        <v>10066</v>
      </c>
      <c r="C7145" s="518">
        <v>0</v>
      </c>
    </row>
    <row r="7146" spans="1:3" x14ac:dyDescent="0.2">
      <c r="A7146" s="514" t="s">
        <v>10067</v>
      </c>
      <c r="B7146" s="517" t="s">
        <v>10068</v>
      </c>
      <c r="C7146" s="518">
        <v>0</v>
      </c>
    </row>
    <row r="7147" spans="1:3" x14ac:dyDescent="0.2">
      <c r="A7147" s="514" t="s">
        <v>10069</v>
      </c>
      <c r="B7147" s="517" t="s">
        <v>10070</v>
      </c>
      <c r="C7147" s="518">
        <v>0</v>
      </c>
    </row>
    <row r="7148" spans="1:3" x14ac:dyDescent="0.2">
      <c r="A7148" s="514" t="s">
        <v>10071</v>
      </c>
      <c r="B7148" s="517" t="s">
        <v>10072</v>
      </c>
      <c r="C7148" s="518">
        <v>0</v>
      </c>
    </row>
    <row r="7149" spans="1:3" x14ac:dyDescent="0.2">
      <c r="A7149" s="514" t="s">
        <v>10073</v>
      </c>
      <c r="B7149" s="517" t="s">
        <v>10046</v>
      </c>
      <c r="C7149" s="518">
        <v>0</v>
      </c>
    </row>
    <row r="7150" spans="1:3" x14ac:dyDescent="0.2">
      <c r="A7150" s="514" t="s">
        <v>10074</v>
      </c>
      <c r="B7150" s="517" t="s">
        <v>10050</v>
      </c>
      <c r="C7150" s="518">
        <v>0</v>
      </c>
    </row>
    <row r="7151" spans="1:3" x14ac:dyDescent="0.2">
      <c r="A7151" s="514" t="s">
        <v>10075</v>
      </c>
      <c r="B7151" s="517" t="s">
        <v>10050</v>
      </c>
      <c r="C7151" s="518">
        <v>0</v>
      </c>
    </row>
    <row r="7152" spans="1:3" x14ac:dyDescent="0.2">
      <c r="A7152" s="514" t="s">
        <v>10076</v>
      </c>
      <c r="B7152" s="517" t="s">
        <v>10050</v>
      </c>
      <c r="C7152" s="518">
        <v>0</v>
      </c>
    </row>
    <row r="7153" spans="1:3" x14ac:dyDescent="0.2">
      <c r="A7153" s="514" t="s">
        <v>10077</v>
      </c>
      <c r="B7153" s="517" t="s">
        <v>10060</v>
      </c>
      <c r="C7153" s="518">
        <v>0</v>
      </c>
    </row>
    <row r="7154" spans="1:3" x14ac:dyDescent="0.2">
      <c r="A7154" s="514" t="s">
        <v>10078</v>
      </c>
      <c r="B7154" s="517" t="s">
        <v>10060</v>
      </c>
      <c r="C7154" s="518">
        <v>0</v>
      </c>
    </row>
    <row r="7155" spans="1:3" x14ac:dyDescent="0.2">
      <c r="A7155" s="514" t="s">
        <v>10079</v>
      </c>
      <c r="B7155" s="517" t="s">
        <v>10080</v>
      </c>
      <c r="C7155" s="518">
        <v>0</v>
      </c>
    </row>
    <row r="7156" spans="1:3" x14ac:dyDescent="0.2">
      <c r="A7156" s="514" t="s">
        <v>10081</v>
      </c>
      <c r="B7156" s="517" t="s">
        <v>10050</v>
      </c>
      <c r="C7156" s="518">
        <v>0</v>
      </c>
    </row>
    <row r="7157" spans="1:3" x14ac:dyDescent="0.2">
      <c r="A7157" s="514" t="s">
        <v>10082</v>
      </c>
      <c r="B7157" s="517" t="s">
        <v>10083</v>
      </c>
      <c r="C7157" s="518">
        <v>0</v>
      </c>
    </row>
    <row r="7158" spans="1:3" x14ac:dyDescent="0.2">
      <c r="A7158" s="514" t="s">
        <v>10084</v>
      </c>
      <c r="B7158" s="517" t="s">
        <v>10085</v>
      </c>
      <c r="C7158" s="518">
        <v>0</v>
      </c>
    </row>
    <row r="7159" spans="1:3" x14ac:dyDescent="0.2">
      <c r="A7159" s="514" t="s">
        <v>10086</v>
      </c>
      <c r="B7159" s="517" t="s">
        <v>10085</v>
      </c>
      <c r="C7159" s="518">
        <v>0</v>
      </c>
    </row>
    <row r="7160" spans="1:3" x14ac:dyDescent="0.2">
      <c r="A7160" s="514" t="s">
        <v>10087</v>
      </c>
      <c r="B7160" s="517" t="s">
        <v>10088</v>
      </c>
      <c r="C7160" s="518">
        <v>0</v>
      </c>
    </row>
    <row r="7161" spans="1:3" x14ac:dyDescent="0.2">
      <c r="A7161" s="514" t="s">
        <v>10089</v>
      </c>
      <c r="B7161" s="517" t="s">
        <v>10090</v>
      </c>
      <c r="C7161" s="518">
        <v>0</v>
      </c>
    </row>
    <row r="7162" spans="1:3" x14ac:dyDescent="0.2">
      <c r="A7162" s="514" t="s">
        <v>10091</v>
      </c>
      <c r="B7162" s="517" t="s">
        <v>10092</v>
      </c>
      <c r="C7162" s="518">
        <v>0</v>
      </c>
    </row>
    <row r="7163" spans="1:3" x14ac:dyDescent="0.2">
      <c r="A7163" s="514" t="s">
        <v>10093</v>
      </c>
      <c r="B7163" s="517" t="s">
        <v>10094</v>
      </c>
      <c r="C7163" s="518">
        <v>0</v>
      </c>
    </row>
    <row r="7164" spans="1:3" x14ac:dyDescent="0.2">
      <c r="A7164" s="514" t="s">
        <v>10095</v>
      </c>
      <c r="B7164" s="517" t="s">
        <v>10096</v>
      </c>
      <c r="C7164" s="518">
        <v>0</v>
      </c>
    </row>
    <row r="7165" spans="1:3" x14ac:dyDescent="0.2">
      <c r="A7165" s="514" t="s">
        <v>10097</v>
      </c>
      <c r="B7165" s="517" t="s">
        <v>10096</v>
      </c>
      <c r="C7165" s="518">
        <v>0</v>
      </c>
    </row>
    <row r="7166" spans="1:3" x14ac:dyDescent="0.2">
      <c r="A7166" s="514" t="s">
        <v>10098</v>
      </c>
      <c r="B7166" s="517" t="s">
        <v>10099</v>
      </c>
      <c r="C7166" s="518">
        <v>0</v>
      </c>
    </row>
    <row r="7167" spans="1:3" x14ac:dyDescent="0.2">
      <c r="A7167" s="514" t="s">
        <v>10100</v>
      </c>
      <c r="B7167" s="517" t="s">
        <v>10101</v>
      </c>
      <c r="C7167" s="518">
        <v>0</v>
      </c>
    </row>
    <row r="7168" spans="1:3" x14ac:dyDescent="0.2">
      <c r="A7168" s="514" t="s">
        <v>10102</v>
      </c>
      <c r="B7168" s="517" t="s">
        <v>10101</v>
      </c>
      <c r="C7168" s="518">
        <v>0</v>
      </c>
    </row>
    <row r="7169" spans="1:3" x14ac:dyDescent="0.2">
      <c r="A7169" s="514" t="s">
        <v>10103</v>
      </c>
      <c r="B7169" s="517" t="s">
        <v>10104</v>
      </c>
      <c r="C7169" s="518">
        <v>0</v>
      </c>
    </row>
    <row r="7170" spans="1:3" x14ac:dyDescent="0.2">
      <c r="A7170" s="514" t="s">
        <v>10105</v>
      </c>
      <c r="B7170" s="517" t="s">
        <v>10104</v>
      </c>
      <c r="C7170" s="518">
        <v>0</v>
      </c>
    </row>
    <row r="7171" spans="1:3" x14ac:dyDescent="0.2">
      <c r="A7171" s="514" t="s">
        <v>10106</v>
      </c>
      <c r="B7171" s="517" t="s">
        <v>10107</v>
      </c>
      <c r="C7171" s="518">
        <v>0</v>
      </c>
    </row>
    <row r="7172" spans="1:3" x14ac:dyDescent="0.2">
      <c r="A7172" s="514" t="s">
        <v>10108</v>
      </c>
      <c r="B7172" s="517" t="s">
        <v>10109</v>
      </c>
      <c r="C7172" s="518">
        <v>0</v>
      </c>
    </row>
    <row r="7173" spans="1:3" x14ac:dyDescent="0.2">
      <c r="A7173" s="514" t="s">
        <v>10110</v>
      </c>
      <c r="B7173" s="517" t="s">
        <v>10111</v>
      </c>
      <c r="C7173" s="518">
        <v>0</v>
      </c>
    </row>
    <row r="7174" spans="1:3" x14ac:dyDescent="0.2">
      <c r="A7174" s="514" t="s">
        <v>10112</v>
      </c>
      <c r="B7174" s="517" t="s">
        <v>10113</v>
      </c>
      <c r="C7174" s="518">
        <v>0</v>
      </c>
    </row>
    <row r="7175" spans="1:3" x14ac:dyDescent="0.2">
      <c r="A7175" s="514" t="s">
        <v>10114</v>
      </c>
      <c r="B7175" s="517" t="s">
        <v>10115</v>
      </c>
      <c r="C7175" s="518">
        <v>0</v>
      </c>
    </row>
    <row r="7176" spans="1:3" x14ac:dyDescent="0.2">
      <c r="A7176" s="514" t="s">
        <v>10116</v>
      </c>
      <c r="B7176" s="517" t="s">
        <v>10117</v>
      </c>
      <c r="C7176" s="518">
        <v>0</v>
      </c>
    </row>
    <row r="7177" spans="1:3" x14ac:dyDescent="0.2">
      <c r="A7177" s="514" t="s">
        <v>10118</v>
      </c>
      <c r="B7177" s="517" t="s">
        <v>10119</v>
      </c>
      <c r="C7177" s="518">
        <v>0</v>
      </c>
    </row>
    <row r="7178" spans="1:3" x14ac:dyDescent="0.2">
      <c r="A7178" s="514" t="s">
        <v>10120</v>
      </c>
      <c r="B7178" s="517" t="s">
        <v>10121</v>
      </c>
      <c r="C7178" s="518">
        <v>0</v>
      </c>
    </row>
    <row r="7179" spans="1:3" x14ac:dyDescent="0.2">
      <c r="A7179" s="514" t="s">
        <v>10122</v>
      </c>
      <c r="B7179" s="517" t="s">
        <v>10123</v>
      </c>
      <c r="C7179" s="518">
        <v>0</v>
      </c>
    </row>
    <row r="7180" spans="1:3" x14ac:dyDescent="0.2">
      <c r="A7180" s="514" t="s">
        <v>10124</v>
      </c>
      <c r="B7180" s="517" t="s">
        <v>10125</v>
      </c>
      <c r="C7180" s="518">
        <v>0</v>
      </c>
    </row>
    <row r="7181" spans="1:3" x14ac:dyDescent="0.2">
      <c r="A7181" s="514" t="s">
        <v>10126</v>
      </c>
      <c r="B7181" s="517" t="s">
        <v>10127</v>
      </c>
      <c r="C7181" s="518">
        <v>0</v>
      </c>
    </row>
    <row r="7182" spans="1:3" x14ac:dyDescent="0.2">
      <c r="A7182" s="514" t="s">
        <v>10128</v>
      </c>
      <c r="B7182" s="517" t="s">
        <v>10129</v>
      </c>
      <c r="C7182" s="518">
        <v>0</v>
      </c>
    </row>
    <row r="7183" spans="1:3" x14ac:dyDescent="0.2">
      <c r="A7183" s="514" t="s">
        <v>10130</v>
      </c>
      <c r="B7183" s="517" t="s">
        <v>10131</v>
      </c>
      <c r="C7183" s="518">
        <v>0</v>
      </c>
    </row>
    <row r="7184" spans="1:3" x14ac:dyDescent="0.2">
      <c r="A7184" s="514" t="s">
        <v>10132</v>
      </c>
      <c r="B7184" s="517" t="s">
        <v>10133</v>
      </c>
      <c r="C7184" s="518">
        <v>0</v>
      </c>
    </row>
    <row r="7185" spans="1:3" x14ac:dyDescent="0.2">
      <c r="A7185" s="514" t="s">
        <v>10134</v>
      </c>
      <c r="B7185" s="517" t="s">
        <v>10135</v>
      </c>
      <c r="C7185" s="518">
        <v>0</v>
      </c>
    </row>
    <row r="7186" spans="1:3" x14ac:dyDescent="0.2">
      <c r="A7186" s="514" t="s">
        <v>10136</v>
      </c>
      <c r="B7186" s="517" t="s">
        <v>10135</v>
      </c>
      <c r="C7186" s="518">
        <v>0</v>
      </c>
    </row>
    <row r="7187" spans="1:3" x14ac:dyDescent="0.2">
      <c r="A7187" s="514" t="s">
        <v>10137</v>
      </c>
      <c r="B7187" s="517" t="s">
        <v>10135</v>
      </c>
      <c r="C7187" s="518">
        <v>0</v>
      </c>
    </row>
    <row r="7188" spans="1:3" x14ac:dyDescent="0.2">
      <c r="A7188" s="514" t="s">
        <v>10138</v>
      </c>
      <c r="B7188" s="517" t="s">
        <v>10139</v>
      </c>
      <c r="C7188" s="518">
        <v>0</v>
      </c>
    </row>
    <row r="7189" spans="1:3" x14ac:dyDescent="0.2">
      <c r="A7189" s="514" t="s">
        <v>10140</v>
      </c>
      <c r="B7189" s="517" t="s">
        <v>10085</v>
      </c>
      <c r="C7189" s="518">
        <v>0</v>
      </c>
    </row>
    <row r="7190" spans="1:3" x14ac:dyDescent="0.2">
      <c r="A7190" s="514" t="s">
        <v>10141</v>
      </c>
      <c r="B7190" s="517" t="s">
        <v>2285</v>
      </c>
      <c r="C7190" s="518">
        <v>0</v>
      </c>
    </row>
    <row r="7191" spans="1:3" x14ac:dyDescent="0.2">
      <c r="A7191" s="514" t="s">
        <v>10142</v>
      </c>
      <c r="B7191" s="517" t="s">
        <v>10143</v>
      </c>
      <c r="C7191" s="518">
        <v>0</v>
      </c>
    </row>
    <row r="7192" spans="1:3" x14ac:dyDescent="0.2">
      <c r="A7192" s="514" t="s">
        <v>10144</v>
      </c>
      <c r="B7192" s="517" t="s">
        <v>10145</v>
      </c>
      <c r="C7192" s="518">
        <v>0</v>
      </c>
    </row>
    <row r="7193" spans="1:3" x14ac:dyDescent="0.2">
      <c r="A7193" s="514" t="s">
        <v>10146</v>
      </c>
      <c r="B7193" s="517" t="s">
        <v>10147</v>
      </c>
      <c r="C7193" s="518">
        <v>0</v>
      </c>
    </row>
    <row r="7194" spans="1:3" x14ac:dyDescent="0.2">
      <c r="A7194" s="514" t="s">
        <v>10148</v>
      </c>
      <c r="B7194" s="517" t="s">
        <v>10147</v>
      </c>
      <c r="C7194" s="518">
        <v>0</v>
      </c>
    </row>
    <row r="7195" spans="1:3" x14ac:dyDescent="0.2">
      <c r="A7195" s="514" t="s">
        <v>10149</v>
      </c>
      <c r="B7195" s="517" t="s">
        <v>10150</v>
      </c>
      <c r="C7195" s="518">
        <v>0</v>
      </c>
    </row>
    <row r="7196" spans="1:3" x14ac:dyDescent="0.2">
      <c r="A7196" s="514" t="s">
        <v>10151</v>
      </c>
      <c r="B7196" s="517" t="s">
        <v>10150</v>
      </c>
      <c r="C7196" s="518">
        <v>0</v>
      </c>
    </row>
    <row r="7197" spans="1:3" x14ac:dyDescent="0.2">
      <c r="A7197" s="514" t="s">
        <v>10152</v>
      </c>
      <c r="B7197" s="517" t="s">
        <v>10150</v>
      </c>
      <c r="C7197" s="518">
        <v>0</v>
      </c>
    </row>
    <row r="7198" spans="1:3" x14ac:dyDescent="0.2">
      <c r="A7198" s="514" t="s">
        <v>10153</v>
      </c>
      <c r="B7198" s="517" t="s">
        <v>10154</v>
      </c>
      <c r="C7198" s="518">
        <v>0</v>
      </c>
    </row>
    <row r="7199" spans="1:3" x14ac:dyDescent="0.2">
      <c r="A7199" s="514" t="s">
        <v>10155</v>
      </c>
      <c r="B7199" s="517" t="s">
        <v>10156</v>
      </c>
      <c r="C7199" s="518">
        <v>0</v>
      </c>
    </row>
    <row r="7200" spans="1:3" x14ac:dyDescent="0.2">
      <c r="A7200" s="514" t="s">
        <v>10157</v>
      </c>
      <c r="B7200" s="517" t="s">
        <v>10129</v>
      </c>
      <c r="C7200" s="518">
        <v>0</v>
      </c>
    </row>
    <row r="7201" spans="1:3" x14ac:dyDescent="0.2">
      <c r="A7201" s="514" t="s">
        <v>10158</v>
      </c>
      <c r="B7201" s="517" t="s">
        <v>10159</v>
      </c>
      <c r="C7201" s="518">
        <v>0</v>
      </c>
    </row>
    <row r="7202" spans="1:3" x14ac:dyDescent="0.2">
      <c r="A7202" s="514" t="s">
        <v>10160</v>
      </c>
      <c r="B7202" s="517" t="s">
        <v>10159</v>
      </c>
      <c r="C7202" s="518">
        <v>0</v>
      </c>
    </row>
    <row r="7203" spans="1:3" x14ac:dyDescent="0.2">
      <c r="A7203" s="514" t="s">
        <v>10161</v>
      </c>
      <c r="B7203" s="517" t="s">
        <v>10162</v>
      </c>
      <c r="C7203" s="518">
        <v>0</v>
      </c>
    </row>
    <row r="7204" spans="1:3" x14ac:dyDescent="0.2">
      <c r="A7204" s="514" t="s">
        <v>10163</v>
      </c>
      <c r="B7204" s="517" t="s">
        <v>10162</v>
      </c>
      <c r="C7204" s="518">
        <v>0</v>
      </c>
    </row>
    <row r="7205" spans="1:3" x14ac:dyDescent="0.2">
      <c r="A7205" s="514" t="s">
        <v>10164</v>
      </c>
      <c r="B7205" s="517" t="s">
        <v>10165</v>
      </c>
      <c r="C7205" s="518">
        <v>0</v>
      </c>
    </row>
    <row r="7206" spans="1:3" x14ac:dyDescent="0.2">
      <c r="A7206" s="514" t="s">
        <v>10166</v>
      </c>
      <c r="B7206" s="517" t="s">
        <v>10165</v>
      </c>
      <c r="C7206" s="518">
        <v>0</v>
      </c>
    </row>
    <row r="7207" spans="1:3" x14ac:dyDescent="0.2">
      <c r="A7207" s="514" t="s">
        <v>10167</v>
      </c>
      <c r="B7207" s="517" t="s">
        <v>10165</v>
      </c>
      <c r="C7207" s="518">
        <v>0</v>
      </c>
    </row>
    <row r="7208" spans="1:3" x14ac:dyDescent="0.2">
      <c r="A7208" s="514" t="s">
        <v>10168</v>
      </c>
      <c r="B7208" s="517" t="s">
        <v>10165</v>
      </c>
      <c r="C7208" s="518">
        <v>0</v>
      </c>
    </row>
    <row r="7209" spans="1:3" x14ac:dyDescent="0.2">
      <c r="A7209" s="514" t="s">
        <v>10169</v>
      </c>
      <c r="B7209" s="517" t="s">
        <v>10170</v>
      </c>
      <c r="C7209" s="518">
        <v>0</v>
      </c>
    </row>
    <row r="7210" spans="1:3" x14ac:dyDescent="0.2">
      <c r="A7210" s="514" t="s">
        <v>10171</v>
      </c>
      <c r="B7210" s="517" t="s">
        <v>10170</v>
      </c>
      <c r="C7210" s="518">
        <v>0</v>
      </c>
    </row>
    <row r="7211" spans="1:3" x14ac:dyDescent="0.2">
      <c r="A7211" s="514" t="s">
        <v>10172</v>
      </c>
      <c r="B7211" s="517" t="s">
        <v>10170</v>
      </c>
      <c r="C7211" s="518">
        <v>0</v>
      </c>
    </row>
    <row r="7212" spans="1:3" x14ac:dyDescent="0.2">
      <c r="A7212" s="514" t="s">
        <v>10173</v>
      </c>
      <c r="B7212" s="517" t="s">
        <v>10170</v>
      </c>
      <c r="C7212" s="518">
        <v>0</v>
      </c>
    </row>
    <row r="7213" spans="1:3" x14ac:dyDescent="0.2">
      <c r="A7213" s="514" t="s">
        <v>10174</v>
      </c>
      <c r="B7213" s="517" t="s">
        <v>10175</v>
      </c>
      <c r="C7213" s="518">
        <v>0</v>
      </c>
    </row>
    <row r="7214" spans="1:3" x14ac:dyDescent="0.2">
      <c r="A7214" s="514" t="s">
        <v>10176</v>
      </c>
      <c r="B7214" s="517" t="s">
        <v>10175</v>
      </c>
      <c r="C7214" s="518">
        <v>0</v>
      </c>
    </row>
    <row r="7215" spans="1:3" x14ac:dyDescent="0.2">
      <c r="A7215" s="514" t="s">
        <v>10177</v>
      </c>
      <c r="B7215" s="517" t="s">
        <v>10175</v>
      </c>
      <c r="C7215" s="518">
        <v>0</v>
      </c>
    </row>
    <row r="7216" spans="1:3" x14ac:dyDescent="0.2">
      <c r="A7216" s="514" t="s">
        <v>10178</v>
      </c>
      <c r="B7216" s="517" t="s">
        <v>10085</v>
      </c>
      <c r="C7216" s="518">
        <v>0</v>
      </c>
    </row>
    <row r="7217" spans="1:3" x14ac:dyDescent="0.2">
      <c r="A7217" s="514" t="s">
        <v>10179</v>
      </c>
      <c r="B7217" s="517" t="s">
        <v>10180</v>
      </c>
      <c r="C7217" s="518">
        <v>0</v>
      </c>
    </row>
    <row r="7218" spans="1:3" x14ac:dyDescent="0.2">
      <c r="A7218" s="514" t="s">
        <v>10181</v>
      </c>
      <c r="B7218" s="517" t="s">
        <v>10182</v>
      </c>
      <c r="C7218" s="518">
        <v>0</v>
      </c>
    </row>
    <row r="7219" spans="1:3" x14ac:dyDescent="0.2">
      <c r="A7219" s="514" t="s">
        <v>10183</v>
      </c>
      <c r="B7219" s="517" t="s">
        <v>10133</v>
      </c>
      <c r="C7219" s="518">
        <v>0</v>
      </c>
    </row>
    <row r="7220" spans="1:3" x14ac:dyDescent="0.2">
      <c r="A7220" s="514" t="s">
        <v>10184</v>
      </c>
      <c r="B7220" s="517" t="s">
        <v>10185</v>
      </c>
      <c r="C7220" s="518">
        <v>0</v>
      </c>
    </row>
    <row r="7221" spans="1:3" x14ac:dyDescent="0.2">
      <c r="A7221" s="514" t="s">
        <v>10186</v>
      </c>
      <c r="B7221" s="517" t="s">
        <v>10187</v>
      </c>
      <c r="C7221" s="518">
        <v>0</v>
      </c>
    </row>
    <row r="7222" spans="1:3" x14ac:dyDescent="0.2">
      <c r="A7222" s="514" t="s">
        <v>10188</v>
      </c>
      <c r="B7222" s="517" t="s">
        <v>10189</v>
      </c>
      <c r="C7222" s="518">
        <v>0</v>
      </c>
    </row>
    <row r="7223" spans="1:3" x14ac:dyDescent="0.2">
      <c r="A7223" s="514" t="s">
        <v>10190</v>
      </c>
      <c r="B7223" s="517" t="s">
        <v>10191</v>
      </c>
      <c r="C7223" s="518">
        <v>0</v>
      </c>
    </row>
    <row r="7224" spans="1:3" x14ac:dyDescent="0.2">
      <c r="A7224" s="514" t="s">
        <v>10192</v>
      </c>
      <c r="B7224" s="517" t="s">
        <v>10193</v>
      </c>
      <c r="C7224" s="518">
        <v>0</v>
      </c>
    </row>
    <row r="7225" spans="1:3" x14ac:dyDescent="0.2">
      <c r="A7225" s="514" t="s">
        <v>10194</v>
      </c>
      <c r="B7225" s="517" t="s">
        <v>10185</v>
      </c>
      <c r="C7225" s="518">
        <v>0</v>
      </c>
    </row>
    <row r="7226" spans="1:3" x14ac:dyDescent="0.2">
      <c r="A7226" s="514" t="s">
        <v>10195</v>
      </c>
      <c r="B7226" s="517" t="s">
        <v>10196</v>
      </c>
      <c r="C7226" s="518">
        <v>0</v>
      </c>
    </row>
    <row r="7227" spans="1:3" x14ac:dyDescent="0.2">
      <c r="A7227" s="514" t="s">
        <v>10197</v>
      </c>
      <c r="B7227" s="517" t="s">
        <v>10198</v>
      </c>
      <c r="C7227" s="518">
        <v>0</v>
      </c>
    </row>
    <row r="7228" spans="1:3" x14ac:dyDescent="0.2">
      <c r="A7228" s="514" t="s">
        <v>10199</v>
      </c>
      <c r="B7228" s="517" t="s">
        <v>10191</v>
      </c>
      <c r="C7228" s="518">
        <v>0</v>
      </c>
    </row>
    <row r="7229" spans="1:3" x14ac:dyDescent="0.2">
      <c r="A7229" s="514" t="s">
        <v>10200</v>
      </c>
      <c r="B7229" s="517" t="s">
        <v>10201</v>
      </c>
      <c r="C7229" s="518">
        <v>0</v>
      </c>
    </row>
    <row r="7230" spans="1:3" x14ac:dyDescent="0.2">
      <c r="A7230" s="514" t="s">
        <v>10202</v>
      </c>
      <c r="B7230" s="517" t="s">
        <v>10203</v>
      </c>
      <c r="C7230" s="518">
        <v>0</v>
      </c>
    </row>
    <row r="7231" spans="1:3" x14ac:dyDescent="0.2">
      <c r="A7231" s="514" t="s">
        <v>10204</v>
      </c>
      <c r="B7231" s="517" t="s">
        <v>10205</v>
      </c>
      <c r="C7231" s="518">
        <v>0</v>
      </c>
    </row>
    <row r="7232" spans="1:3" x14ac:dyDescent="0.2">
      <c r="A7232" s="514" t="s">
        <v>10206</v>
      </c>
      <c r="B7232" s="517" t="s">
        <v>7751</v>
      </c>
      <c r="C7232" s="518">
        <v>0</v>
      </c>
    </row>
    <row r="7233" spans="1:3" x14ac:dyDescent="0.2">
      <c r="A7233" s="514" t="s">
        <v>10207</v>
      </c>
      <c r="B7233" s="517" t="s">
        <v>2324</v>
      </c>
      <c r="C7233" s="518">
        <v>0</v>
      </c>
    </row>
    <row r="7234" spans="1:3" x14ac:dyDescent="0.2">
      <c r="A7234" s="514" t="s">
        <v>10208</v>
      </c>
      <c r="B7234" s="517" t="s">
        <v>10209</v>
      </c>
      <c r="C7234" s="518">
        <v>0</v>
      </c>
    </row>
    <row r="7235" spans="1:3" x14ac:dyDescent="0.2">
      <c r="A7235" s="514" t="s">
        <v>10210</v>
      </c>
      <c r="B7235" s="517" t="s">
        <v>10191</v>
      </c>
      <c r="C7235" s="518">
        <v>0</v>
      </c>
    </row>
    <row r="7236" spans="1:3" x14ac:dyDescent="0.2">
      <c r="A7236" s="514" t="s">
        <v>10211</v>
      </c>
      <c r="B7236" s="517" t="s">
        <v>10212</v>
      </c>
      <c r="C7236" s="518">
        <v>0</v>
      </c>
    </row>
    <row r="7237" spans="1:3" x14ac:dyDescent="0.2">
      <c r="A7237" s="514" t="s">
        <v>10213</v>
      </c>
      <c r="B7237" s="517" t="s">
        <v>10214</v>
      </c>
      <c r="C7237" s="518">
        <v>0</v>
      </c>
    </row>
    <row r="7238" spans="1:3" x14ac:dyDescent="0.2">
      <c r="A7238" s="514" t="s">
        <v>10215</v>
      </c>
      <c r="B7238" s="517" t="s">
        <v>10216</v>
      </c>
      <c r="C7238" s="518">
        <v>0</v>
      </c>
    </row>
    <row r="7239" spans="1:3" x14ac:dyDescent="0.2">
      <c r="A7239" s="514" t="s">
        <v>10217</v>
      </c>
      <c r="B7239" s="517" t="s">
        <v>10218</v>
      </c>
      <c r="C7239" s="518">
        <v>0</v>
      </c>
    </row>
    <row r="7240" spans="1:3" x14ac:dyDescent="0.2">
      <c r="A7240" s="514" t="s">
        <v>10219</v>
      </c>
      <c r="B7240" s="517" t="s">
        <v>10220</v>
      </c>
      <c r="C7240" s="518">
        <v>0</v>
      </c>
    </row>
    <row r="7241" spans="1:3" x14ac:dyDescent="0.2">
      <c r="A7241" s="514" t="s">
        <v>10221</v>
      </c>
      <c r="B7241" s="517" t="s">
        <v>10222</v>
      </c>
      <c r="C7241" s="518">
        <v>0</v>
      </c>
    </row>
    <row r="7242" spans="1:3" x14ac:dyDescent="0.2">
      <c r="A7242" s="514" t="s">
        <v>10223</v>
      </c>
      <c r="B7242" s="517" t="s">
        <v>2324</v>
      </c>
      <c r="C7242" s="518">
        <v>0</v>
      </c>
    </row>
    <row r="7243" spans="1:3" x14ac:dyDescent="0.2">
      <c r="A7243" s="514" t="s">
        <v>10224</v>
      </c>
      <c r="B7243" s="517" t="s">
        <v>10225</v>
      </c>
      <c r="C7243" s="518">
        <v>0</v>
      </c>
    </row>
    <row r="7244" spans="1:3" x14ac:dyDescent="0.2">
      <c r="A7244" s="514" t="s">
        <v>10226</v>
      </c>
      <c r="B7244" s="517" t="s">
        <v>2324</v>
      </c>
      <c r="C7244" s="518">
        <v>0</v>
      </c>
    </row>
    <row r="7245" spans="1:3" x14ac:dyDescent="0.2">
      <c r="A7245" s="514" t="s">
        <v>10227</v>
      </c>
      <c r="B7245" s="517" t="s">
        <v>10228</v>
      </c>
      <c r="C7245" s="518">
        <v>0</v>
      </c>
    </row>
    <row r="7246" spans="1:3" x14ac:dyDescent="0.2">
      <c r="A7246" s="514" t="s">
        <v>10229</v>
      </c>
      <c r="B7246" s="517" t="s">
        <v>10230</v>
      </c>
      <c r="C7246" s="518">
        <v>0</v>
      </c>
    </row>
    <row r="7247" spans="1:3" x14ac:dyDescent="0.2">
      <c r="A7247" s="514" t="s">
        <v>10231</v>
      </c>
      <c r="B7247" s="517" t="s">
        <v>10228</v>
      </c>
      <c r="C7247" s="518">
        <v>0</v>
      </c>
    </row>
    <row r="7248" spans="1:3" x14ac:dyDescent="0.2">
      <c r="A7248" s="514" t="s">
        <v>10232</v>
      </c>
      <c r="B7248" s="517" t="s">
        <v>10233</v>
      </c>
      <c r="C7248" s="518">
        <v>0</v>
      </c>
    </row>
    <row r="7249" spans="1:6" x14ac:dyDescent="0.2">
      <c r="A7249" s="514" t="s">
        <v>10234</v>
      </c>
      <c r="B7249" s="517" t="s">
        <v>10235</v>
      </c>
      <c r="C7249" s="518">
        <v>0</v>
      </c>
    </row>
    <row r="7250" spans="1:6" x14ac:dyDescent="0.2">
      <c r="A7250" s="514" t="s">
        <v>10236</v>
      </c>
      <c r="B7250" s="517" t="s">
        <v>10237</v>
      </c>
      <c r="C7250" s="518">
        <v>0</v>
      </c>
    </row>
    <row r="7251" spans="1:6" x14ac:dyDescent="0.2">
      <c r="A7251" s="514" t="s">
        <v>10238</v>
      </c>
      <c r="B7251" s="517" t="s">
        <v>10239</v>
      </c>
      <c r="C7251" s="518">
        <v>0</v>
      </c>
    </row>
    <row r="7252" spans="1:6" x14ac:dyDescent="0.2">
      <c r="A7252" s="514" t="s">
        <v>10240</v>
      </c>
      <c r="B7252" s="517" t="s">
        <v>7494</v>
      </c>
      <c r="C7252" s="518">
        <v>0</v>
      </c>
    </row>
    <row r="7253" spans="1:6" x14ac:dyDescent="0.2">
      <c r="A7253" s="519"/>
      <c r="B7253" s="520"/>
      <c r="C7253" s="521">
        <f>SUM(C3:C7252)</f>
        <v>13537311.179999899</v>
      </c>
      <c r="F7253" s="411"/>
    </row>
    <row r="7254" spans="1:6" x14ac:dyDescent="0.2">
      <c r="A7254" s="515"/>
      <c r="B7254" s="515"/>
      <c r="C7254" s="522"/>
    </row>
    <row r="7255" spans="1:6" ht="24" customHeight="1" x14ac:dyDescent="0.2">
      <c r="A7255" s="628" t="s">
        <v>1608</v>
      </c>
      <c r="B7255" s="628"/>
      <c r="C7255" s="628"/>
    </row>
    <row r="7256" spans="1:6" x14ac:dyDescent="0.2">
      <c r="A7256" s="515"/>
      <c r="B7256" s="515"/>
      <c r="C7256" s="522"/>
    </row>
    <row r="7257" spans="1:6" x14ac:dyDescent="0.2">
      <c r="A7257" s="515"/>
      <c r="B7257" s="515"/>
      <c r="C7257" s="522"/>
    </row>
    <row r="7258" spans="1:6" x14ac:dyDescent="0.2">
      <c r="A7258" s="515"/>
      <c r="B7258" s="515"/>
      <c r="C7258" s="522"/>
    </row>
  </sheetData>
  <sheetProtection formatCells="0" formatColumns="0" formatRows="0" insertRows="0" deleteRows="0" autoFilter="0"/>
  <mergeCells count="2">
    <mergeCell ref="A1:C1"/>
    <mergeCell ref="A7255:C7255"/>
  </mergeCells>
  <pageMargins left="0.7" right="0.7" top="0.75" bottom="0.75" header="0.3" footer="0.3"/>
  <pageSetup orientation="portrait" horizontalDpi="1200" verticalDpi="12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workbookViewId="0">
      <selection activeCell="L23" sqref="L23"/>
    </sheetView>
  </sheetViews>
  <sheetFormatPr baseColWidth="10" defaultRowHeight="11.25" x14ac:dyDescent="0.2"/>
  <cols>
    <col min="1" max="1" width="15.28515625" style="239" bestFit="1" customWidth="1"/>
    <col min="2" max="2" width="60.7109375" style="239" customWidth="1"/>
    <col min="3" max="3" width="22.140625" style="239" customWidth="1"/>
    <col min="4" max="4" width="11.42578125" style="239"/>
    <col min="5" max="5" width="12.85546875" style="239" bestFit="1" customWidth="1"/>
    <col min="6" max="16384" width="11.42578125" style="239"/>
  </cols>
  <sheetData>
    <row r="1" spans="1:7" ht="48.75" customHeight="1" x14ac:dyDescent="0.2">
      <c r="A1" s="625" t="s">
        <v>10242</v>
      </c>
      <c r="B1" s="626"/>
      <c r="C1" s="627"/>
    </row>
    <row r="2" spans="1:7" ht="33.75" customHeight="1" x14ac:dyDescent="0.2">
      <c r="A2" s="467" t="s">
        <v>1936</v>
      </c>
      <c r="B2" s="467" t="s">
        <v>2354</v>
      </c>
      <c r="C2" s="467" t="s">
        <v>1938</v>
      </c>
    </row>
    <row r="3" spans="1:7" x14ac:dyDescent="0.2">
      <c r="A3" s="514" t="s">
        <v>2355</v>
      </c>
      <c r="B3" s="515" t="s">
        <v>2356</v>
      </c>
      <c r="C3" s="516">
        <v>748800</v>
      </c>
    </row>
    <row r="4" spans="1:7" x14ac:dyDescent="0.2">
      <c r="A4" s="514" t="s">
        <v>2373</v>
      </c>
      <c r="B4" s="515" t="s">
        <v>2374</v>
      </c>
      <c r="C4" s="516">
        <v>3220513.47</v>
      </c>
    </row>
    <row r="5" spans="1:7" x14ac:dyDescent="0.2">
      <c r="A5" s="514" t="s">
        <v>2371</v>
      </c>
      <c r="B5" s="515" t="s">
        <v>2372</v>
      </c>
      <c r="C5" s="516">
        <v>5303330.53</v>
      </c>
    </row>
    <row r="6" spans="1:7" x14ac:dyDescent="0.2">
      <c r="A6" s="514" t="s">
        <v>2369</v>
      </c>
      <c r="B6" s="515" t="s">
        <v>2370</v>
      </c>
      <c r="C6" s="516">
        <v>366229.12</v>
      </c>
    </row>
    <row r="7" spans="1:7" x14ac:dyDescent="0.2">
      <c r="A7" s="514" t="s">
        <v>2367</v>
      </c>
      <c r="B7" s="515" t="s">
        <v>2368</v>
      </c>
      <c r="C7" s="516">
        <v>1678513.54</v>
      </c>
    </row>
    <row r="8" spans="1:7" x14ac:dyDescent="0.2">
      <c r="A8" s="514" t="s">
        <v>2365</v>
      </c>
      <c r="B8" s="515" t="s">
        <v>2366</v>
      </c>
      <c r="C8" s="516">
        <v>43821721.159999996</v>
      </c>
    </row>
    <row r="9" spans="1:7" x14ac:dyDescent="0.2">
      <c r="A9" s="514" t="s">
        <v>2363</v>
      </c>
      <c r="B9" s="515" t="s">
        <v>2364</v>
      </c>
      <c r="C9" s="516">
        <v>54257603.82</v>
      </c>
    </row>
    <row r="10" spans="1:7" x14ac:dyDescent="0.2">
      <c r="A10" s="514" t="s">
        <v>2361</v>
      </c>
      <c r="B10" s="515" t="s">
        <v>2362</v>
      </c>
      <c r="C10" s="516">
        <v>88310814.849999994</v>
      </c>
    </row>
    <row r="11" spans="1:7" x14ac:dyDescent="0.2">
      <c r="A11" s="514" t="s">
        <v>2359</v>
      </c>
      <c r="B11" s="515" t="s">
        <v>2360</v>
      </c>
      <c r="C11" s="516">
        <v>13359122.039999999</v>
      </c>
    </row>
    <row r="12" spans="1:7" x14ac:dyDescent="0.2">
      <c r="A12" s="514" t="s">
        <v>2357</v>
      </c>
      <c r="B12" s="515" t="s">
        <v>2358</v>
      </c>
      <c r="C12" s="516">
        <v>2945157.67</v>
      </c>
    </row>
    <row r="13" spans="1:7" ht="15" x14ac:dyDescent="0.25">
      <c r="A13" s="523"/>
      <c r="B13" s="524"/>
      <c r="C13" s="525">
        <f>SUM(C3:C12)</f>
        <v>214011806.19999996</v>
      </c>
      <c r="E13" s="526"/>
      <c r="G13" s="414"/>
    </row>
    <row r="14" spans="1:7" x14ac:dyDescent="0.2">
      <c r="A14" s="522"/>
      <c r="B14" s="527"/>
      <c r="C14" s="528"/>
    </row>
    <row r="15" spans="1:7" ht="27.75" customHeight="1" x14ac:dyDescent="0.2">
      <c r="A15" s="628" t="s">
        <v>1608</v>
      </c>
      <c r="B15" s="628"/>
      <c r="C15" s="628"/>
    </row>
    <row r="16" spans="1:7" x14ac:dyDescent="0.2">
      <c r="A16" s="522"/>
      <c r="B16" s="527"/>
      <c r="C16" s="528"/>
    </row>
    <row r="17" spans="1:3" x14ac:dyDescent="0.2">
      <c r="A17" s="522"/>
      <c r="B17" s="527"/>
      <c r="C17" s="528"/>
    </row>
    <row r="18" spans="1:3" x14ac:dyDescent="0.2">
      <c r="A18" s="522"/>
      <c r="B18" s="527"/>
      <c r="C18" s="528"/>
    </row>
    <row r="19" spans="1:3" x14ac:dyDescent="0.2">
      <c r="A19" s="522"/>
      <c r="B19" s="527"/>
      <c r="C19" s="528"/>
    </row>
    <row r="20" spans="1:3" x14ac:dyDescent="0.2">
      <c r="A20" s="522"/>
      <c r="B20" s="527"/>
      <c r="C20" s="528"/>
    </row>
    <row r="21" spans="1:3" x14ac:dyDescent="0.2">
      <c r="A21" s="522"/>
      <c r="B21" s="527"/>
      <c r="C21" s="528"/>
    </row>
    <row r="22" spans="1:3" x14ac:dyDescent="0.2">
      <c r="A22" s="522"/>
      <c r="B22" s="527"/>
      <c r="C22" s="528"/>
    </row>
    <row r="23" spans="1:3" x14ac:dyDescent="0.2">
      <c r="A23" s="522"/>
      <c r="B23" s="527"/>
      <c r="C23" s="528"/>
    </row>
    <row r="24" spans="1:3" x14ac:dyDescent="0.2">
      <c r="A24" s="522"/>
      <c r="B24" s="527"/>
      <c r="C24" s="528"/>
    </row>
    <row r="25" spans="1:3" x14ac:dyDescent="0.2">
      <c r="A25" s="522"/>
      <c r="B25" s="527"/>
      <c r="C25" s="528"/>
    </row>
    <row r="26" spans="1:3" x14ac:dyDescent="0.2">
      <c r="A26" s="522"/>
      <c r="B26" s="527"/>
      <c r="C26" s="528"/>
    </row>
    <row r="27" spans="1:3" x14ac:dyDescent="0.2">
      <c r="A27" s="522"/>
      <c r="B27" s="527"/>
      <c r="C27" s="528"/>
    </row>
    <row r="28" spans="1:3" x14ac:dyDescent="0.2">
      <c r="A28" s="522"/>
      <c r="B28" s="527"/>
      <c r="C28" s="528"/>
    </row>
    <row r="29" spans="1:3" x14ac:dyDescent="0.2">
      <c r="A29" s="522"/>
      <c r="B29" s="527"/>
      <c r="C29" s="528"/>
    </row>
    <row r="30" spans="1:3" x14ac:dyDescent="0.2">
      <c r="A30" s="522"/>
      <c r="B30" s="527"/>
      <c r="C30" s="528"/>
    </row>
    <row r="31" spans="1:3" x14ac:dyDescent="0.2">
      <c r="A31" s="522"/>
      <c r="B31" s="527"/>
      <c r="C31" s="528"/>
    </row>
    <row r="32" spans="1:3" x14ac:dyDescent="0.2">
      <c r="A32" s="522"/>
      <c r="B32" s="527"/>
      <c r="C32" s="528"/>
    </row>
    <row r="33" spans="1:3" x14ac:dyDescent="0.2">
      <c r="A33" s="522"/>
      <c r="B33" s="527"/>
      <c r="C33" s="528"/>
    </row>
    <row r="34" spans="1:3" x14ac:dyDescent="0.2">
      <c r="A34" s="522"/>
      <c r="B34" s="527"/>
      <c r="C34" s="528"/>
    </row>
    <row r="35" spans="1:3" x14ac:dyDescent="0.2">
      <c r="A35" s="522"/>
      <c r="B35" s="527"/>
      <c r="C35" s="528"/>
    </row>
    <row r="36" spans="1:3" x14ac:dyDescent="0.2">
      <c r="A36" s="522"/>
      <c r="B36" s="527"/>
      <c r="C36" s="528"/>
    </row>
    <row r="37" spans="1:3" x14ac:dyDescent="0.2">
      <c r="A37" s="522"/>
      <c r="B37" s="527"/>
      <c r="C37" s="528"/>
    </row>
    <row r="38" spans="1:3" x14ac:dyDescent="0.2">
      <c r="A38" s="522"/>
      <c r="B38" s="527"/>
      <c r="C38" s="528"/>
    </row>
    <row r="39" spans="1:3" x14ac:dyDescent="0.2">
      <c r="A39" s="522"/>
      <c r="B39" s="527"/>
      <c r="C39" s="528"/>
    </row>
    <row r="40" spans="1:3" x14ac:dyDescent="0.2">
      <c r="A40" s="522"/>
      <c r="B40" s="527"/>
      <c r="C40" s="528"/>
    </row>
    <row r="41" spans="1:3" x14ac:dyDescent="0.2">
      <c r="A41" s="522"/>
      <c r="B41" s="527"/>
      <c r="C41" s="528"/>
    </row>
    <row r="42" spans="1:3" x14ac:dyDescent="0.2">
      <c r="A42" s="522"/>
      <c r="B42" s="527"/>
      <c r="C42" s="528"/>
    </row>
    <row r="43" spans="1:3" x14ac:dyDescent="0.2">
      <c r="A43" s="522"/>
      <c r="B43" s="527"/>
      <c r="C43" s="528"/>
    </row>
    <row r="44" spans="1:3" x14ac:dyDescent="0.2">
      <c r="A44" s="522"/>
      <c r="B44" s="527"/>
      <c r="C44" s="528"/>
    </row>
    <row r="45" spans="1:3" x14ac:dyDescent="0.2">
      <c r="A45" s="522"/>
      <c r="B45" s="527"/>
      <c r="C45" s="528"/>
    </row>
    <row r="46" spans="1:3" x14ac:dyDescent="0.2">
      <c r="A46" s="522"/>
      <c r="B46" s="527"/>
      <c r="C46" s="528"/>
    </row>
    <row r="47" spans="1:3" x14ac:dyDescent="0.2">
      <c r="A47" s="522"/>
      <c r="B47" s="527"/>
      <c r="C47" s="528"/>
    </row>
    <row r="48" spans="1:3" x14ac:dyDescent="0.2">
      <c r="A48" s="522"/>
      <c r="B48" s="527"/>
      <c r="C48" s="528"/>
    </row>
    <row r="49" spans="1:3" x14ac:dyDescent="0.2">
      <c r="A49" s="522"/>
      <c r="B49" s="527"/>
      <c r="C49" s="528"/>
    </row>
    <row r="50" spans="1:3" x14ac:dyDescent="0.2">
      <c r="A50" s="522"/>
      <c r="B50" s="527"/>
      <c r="C50" s="528"/>
    </row>
    <row r="51" spans="1:3" x14ac:dyDescent="0.2">
      <c r="A51" s="522"/>
      <c r="B51" s="527"/>
      <c r="C51" s="528"/>
    </row>
    <row r="52" spans="1:3" x14ac:dyDescent="0.2">
      <c r="A52" s="522"/>
      <c r="B52" s="527"/>
      <c r="C52" s="528"/>
    </row>
    <row r="53" spans="1:3" x14ac:dyDescent="0.2">
      <c r="A53" s="522"/>
      <c r="B53" s="527"/>
      <c r="C53" s="528"/>
    </row>
  </sheetData>
  <sheetProtection formatCells="0" formatColumns="0" formatRows="0" insertRows="0" deleteRows="0" autoFilter="0"/>
  <mergeCells count="2">
    <mergeCell ref="A1:C1"/>
    <mergeCell ref="A15:C15"/>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election activeCell="A21" sqref="A21"/>
    </sheetView>
  </sheetViews>
  <sheetFormatPr baseColWidth="10" defaultRowHeight="11.25" x14ac:dyDescent="0.2"/>
  <cols>
    <col min="1" max="1" width="34.42578125" style="239" customWidth="1"/>
    <col min="2" max="2" width="32.7109375" style="239" customWidth="1"/>
    <col min="3" max="3" width="50.28515625" style="239" customWidth="1"/>
    <col min="4" max="16384" width="11.42578125" style="239"/>
  </cols>
  <sheetData>
    <row r="1" spans="1:3" s="466" customFormat="1" ht="54" customHeight="1" x14ac:dyDescent="0.25">
      <c r="A1" s="625" t="s">
        <v>1606</v>
      </c>
      <c r="B1" s="626"/>
      <c r="C1" s="627"/>
    </row>
    <row r="2" spans="1:3" ht="22.5" customHeight="1" x14ac:dyDescent="0.2">
      <c r="A2" s="629" t="s">
        <v>1600</v>
      </c>
      <c r="B2" s="631" t="s">
        <v>1601</v>
      </c>
      <c r="C2" s="632"/>
    </row>
    <row r="3" spans="1:3" ht="13.5" customHeight="1" x14ac:dyDescent="0.2">
      <c r="A3" s="630"/>
      <c r="B3" s="467" t="s">
        <v>1602</v>
      </c>
      <c r="C3" s="467" t="s">
        <v>1603</v>
      </c>
    </row>
    <row r="4" spans="1:3" x14ac:dyDescent="0.2">
      <c r="A4" s="468" t="s">
        <v>1604</v>
      </c>
      <c r="B4" s="469"/>
      <c r="C4" s="469"/>
    </row>
    <row r="5" spans="1:3" x14ac:dyDescent="0.2">
      <c r="A5" s="405"/>
      <c r="B5" s="405"/>
      <c r="C5" s="405"/>
    </row>
    <row r="6" spans="1:3" x14ac:dyDescent="0.2">
      <c r="A6" s="405"/>
      <c r="B6" s="405"/>
      <c r="C6" s="405"/>
    </row>
    <row r="7" spans="1:3" x14ac:dyDescent="0.2">
      <c r="A7" s="405"/>
      <c r="B7" s="405"/>
      <c r="C7" s="405"/>
    </row>
    <row r="8" spans="1:3" x14ac:dyDescent="0.2">
      <c r="A8" s="405"/>
      <c r="B8" s="405"/>
      <c r="C8" s="405"/>
    </row>
    <row r="9" spans="1:3" x14ac:dyDescent="0.2">
      <c r="A9" s="405"/>
      <c r="B9" s="405"/>
      <c r="C9" s="405"/>
    </row>
    <row r="10" spans="1:3" x14ac:dyDescent="0.2">
      <c r="A10" s="405"/>
      <c r="B10" s="405"/>
      <c r="C10" s="405"/>
    </row>
    <row r="11" spans="1:3" x14ac:dyDescent="0.2">
      <c r="A11" s="405"/>
      <c r="B11" s="405"/>
      <c r="C11" s="405"/>
    </row>
    <row r="12" spans="1:3" x14ac:dyDescent="0.2">
      <c r="A12" s="405"/>
      <c r="B12" s="405"/>
      <c r="C12" s="405"/>
    </row>
    <row r="15" spans="1:3" x14ac:dyDescent="0.2">
      <c r="A15" s="633" t="s">
        <v>1605</v>
      </c>
      <c r="B15" s="633"/>
      <c r="C15" s="633"/>
    </row>
    <row r="16" spans="1:3" ht="13.5" customHeight="1" x14ac:dyDescent="0.2">
      <c r="A16" s="633"/>
      <c r="B16" s="633"/>
      <c r="C16" s="633"/>
    </row>
    <row r="17" spans="1:3" ht="12.75" x14ac:dyDescent="0.2">
      <c r="A17" s="470"/>
      <c r="B17" s="471"/>
      <c r="C17" s="472"/>
    </row>
    <row r="18" spans="1:3" ht="12.75" x14ac:dyDescent="0.2">
      <c r="A18" s="470"/>
      <c r="B18" s="471"/>
      <c r="C18" s="472"/>
    </row>
    <row r="19" spans="1:3" ht="12.75" x14ac:dyDescent="0.2">
      <c r="A19" s="473"/>
      <c r="B19" s="474"/>
      <c r="C19" s="473"/>
    </row>
    <row r="20" spans="1:3" ht="12.75" x14ac:dyDescent="0.2">
      <c r="A20" s="475"/>
      <c r="B20" s="473"/>
      <c r="C20" s="476"/>
    </row>
    <row r="21" spans="1:3" ht="12.75" x14ac:dyDescent="0.2">
      <c r="A21" s="470" t="s">
        <v>1409</v>
      </c>
      <c r="B21" s="471"/>
      <c r="C21" s="477" t="s">
        <v>1410</v>
      </c>
    </row>
    <row r="22" spans="1:3" ht="12.75" x14ac:dyDescent="0.2">
      <c r="A22" s="478" t="s">
        <v>1411</v>
      </c>
      <c r="B22" s="479"/>
      <c r="C22" s="480" t="s">
        <v>1412</v>
      </c>
    </row>
    <row r="23" spans="1:3" ht="12.75" x14ac:dyDescent="0.2">
      <c r="A23" s="470"/>
      <c r="B23" s="471"/>
      <c r="C23" s="472"/>
    </row>
  </sheetData>
  <mergeCells count="4">
    <mergeCell ref="A1:C1"/>
    <mergeCell ref="A2:A3"/>
    <mergeCell ref="B2:C2"/>
    <mergeCell ref="A15:C16"/>
  </mergeCells>
  <dataValidations count="3">
    <dataValidation allowBlank="1" showInputMessage="1" showErrorMessage="1" prompt="Detalle del Fondo o Programa (clave y nombre completo)." sqref="A2"/>
    <dataValidation allowBlank="1" showInputMessage="1" showErrorMessage="1" prompt="Detalle de la institución financiera, en la que se depositan los recursos federales." sqref="B3"/>
    <dataValidation allowBlank="1" showInputMessage="1" showErrorMessage="1" prompt="Número y tipo de cuenta bancaria en la que se depositan los recursos federales." sqref="C3"/>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6"/>
  <sheetViews>
    <sheetView showGridLines="0" tabSelected="1" workbookViewId="0">
      <selection activeCell="B2" sqref="B2:E2"/>
    </sheetView>
  </sheetViews>
  <sheetFormatPr baseColWidth="10" defaultRowHeight="11.25" x14ac:dyDescent="0.2"/>
  <cols>
    <col min="1" max="1" width="11.42578125" style="343"/>
    <col min="2" max="2" width="17.28515625" style="343" bestFit="1" customWidth="1"/>
    <col min="3" max="3" width="30.42578125" style="343" customWidth="1"/>
    <col min="4" max="6" width="17.85546875" style="343" customWidth="1"/>
    <col min="7" max="16384" width="11.42578125" style="343"/>
  </cols>
  <sheetData>
    <row r="1" spans="2:6" ht="45.75" customHeight="1" x14ac:dyDescent="0.2"/>
    <row r="2" spans="2:6" ht="39.950000000000003" customHeight="1" x14ac:dyDescent="0.2">
      <c r="B2" s="634" t="s">
        <v>1595</v>
      </c>
      <c r="C2" s="635"/>
      <c r="D2" s="635"/>
      <c r="E2" s="636"/>
      <c r="F2" s="460"/>
    </row>
    <row r="3" spans="2:6" x14ac:dyDescent="0.2">
      <c r="B3" s="461" t="s">
        <v>1596</v>
      </c>
      <c r="C3" s="461" t="s">
        <v>1597</v>
      </c>
      <c r="D3" s="634" t="s">
        <v>194</v>
      </c>
      <c r="E3" s="636"/>
      <c r="F3" s="462" t="s">
        <v>1598</v>
      </c>
    </row>
    <row r="4" spans="2:6" x14ac:dyDescent="0.2">
      <c r="B4" s="461"/>
      <c r="C4" s="461"/>
      <c r="D4" s="463" t="s">
        <v>888</v>
      </c>
      <c r="E4" s="463" t="s">
        <v>927</v>
      </c>
      <c r="F4" s="462"/>
    </row>
    <row r="5" spans="2:6" x14ac:dyDescent="0.2">
      <c r="B5" s="464"/>
      <c r="C5" s="464"/>
      <c r="D5" s="465"/>
      <c r="E5" s="465"/>
      <c r="F5" s="465"/>
    </row>
    <row r="6" spans="2:6" x14ac:dyDescent="0.2">
      <c r="B6" s="464"/>
      <c r="C6" s="464"/>
      <c r="D6" s="465"/>
      <c r="E6" s="465"/>
      <c r="F6" s="465"/>
    </row>
    <row r="7" spans="2:6" x14ac:dyDescent="0.2">
      <c r="B7" s="464"/>
      <c r="C7" s="464" t="s">
        <v>1599</v>
      </c>
      <c r="D7" s="465"/>
      <c r="E7" s="465"/>
      <c r="F7" s="465"/>
    </row>
    <row r="8" spans="2:6" x14ac:dyDescent="0.2">
      <c r="B8" s="464"/>
      <c r="C8" s="464"/>
      <c r="D8" s="465"/>
      <c r="E8" s="465"/>
      <c r="F8" s="465"/>
    </row>
    <row r="9" spans="2:6" x14ac:dyDescent="0.2">
      <c r="B9" s="464"/>
      <c r="C9" s="464"/>
      <c r="D9" s="465"/>
      <c r="E9" s="465"/>
      <c r="F9" s="465"/>
    </row>
    <row r="10" spans="2:6" x14ac:dyDescent="0.2">
      <c r="B10" s="464"/>
      <c r="C10" s="464"/>
      <c r="D10" s="465"/>
      <c r="E10" s="465"/>
      <c r="F10" s="465"/>
    </row>
    <row r="11" spans="2:6" x14ac:dyDescent="0.2">
      <c r="B11" s="464"/>
      <c r="C11" s="464"/>
      <c r="D11" s="465"/>
      <c r="E11" s="465"/>
      <c r="F11" s="465"/>
    </row>
    <row r="12" spans="2:6" x14ac:dyDescent="0.2">
      <c r="B12" s="464"/>
      <c r="C12" s="464"/>
      <c r="D12" s="465"/>
      <c r="E12" s="465"/>
      <c r="F12" s="465"/>
    </row>
    <row r="13" spans="2:6" x14ac:dyDescent="0.2">
      <c r="B13" s="464"/>
      <c r="C13" s="464"/>
      <c r="D13" s="465"/>
      <c r="E13" s="465"/>
      <c r="F13" s="465"/>
    </row>
    <row r="14" spans="2:6" x14ac:dyDescent="0.2">
      <c r="B14" s="464"/>
      <c r="C14" s="464"/>
      <c r="D14" s="465"/>
      <c r="E14" s="465"/>
      <c r="F14" s="465"/>
    </row>
    <row r="16" spans="2:6" ht="21.75" customHeight="1" x14ac:dyDescent="0.2">
      <c r="B16" s="637" t="s">
        <v>943</v>
      </c>
      <c r="C16" s="637"/>
      <c r="D16" s="637"/>
      <c r="E16" s="637"/>
      <c r="F16" s="637"/>
    </row>
  </sheetData>
  <mergeCells count="3">
    <mergeCell ref="B2:E2"/>
    <mergeCell ref="D3:E3"/>
    <mergeCell ref="B16:F16"/>
  </mergeCells>
  <pageMargins left="0.7" right="0.7" top="0.75" bottom="0.75" header="0.3" footer="0.3"/>
  <pageSetup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7"/>
  <sheetViews>
    <sheetView workbookViewId="0">
      <selection activeCell="F206" sqref="F206"/>
    </sheetView>
  </sheetViews>
  <sheetFormatPr baseColWidth="10" defaultRowHeight="12" x14ac:dyDescent="0.2"/>
  <cols>
    <col min="1" max="1" width="28.85546875" style="487" bestFit="1" customWidth="1"/>
    <col min="2" max="2" width="11.42578125" style="512"/>
    <col min="3" max="3" width="11.42578125" style="487"/>
    <col min="4" max="4" width="11.42578125" style="513"/>
    <col min="5" max="5" width="40.42578125" style="487" bestFit="1" customWidth="1"/>
    <col min="6" max="6" width="43.42578125" style="487" customWidth="1"/>
    <col min="7" max="7" width="21.28515625" style="513" customWidth="1"/>
    <col min="8" max="8" width="13.42578125" style="487" bestFit="1" customWidth="1"/>
    <col min="9" max="10" width="11.5703125" style="487" bestFit="1" customWidth="1"/>
    <col min="11" max="16384" width="11.42578125" style="487"/>
  </cols>
  <sheetData>
    <row r="1" spans="1:8" x14ac:dyDescent="0.2">
      <c r="A1" s="638" t="s">
        <v>193</v>
      </c>
      <c r="B1" s="639"/>
      <c r="C1" s="639"/>
      <c r="D1" s="639"/>
      <c r="E1" s="639"/>
      <c r="F1" s="639"/>
      <c r="G1" s="639"/>
      <c r="H1" s="640"/>
    </row>
    <row r="2" spans="1:8" x14ac:dyDescent="0.2">
      <c r="A2" s="641" t="s">
        <v>1610</v>
      </c>
      <c r="B2" s="642"/>
      <c r="C2" s="642"/>
      <c r="D2" s="642"/>
      <c r="E2" s="642"/>
      <c r="F2" s="642"/>
      <c r="G2" s="642"/>
      <c r="H2" s="643"/>
    </row>
    <row r="3" spans="1:8" x14ac:dyDescent="0.2">
      <c r="A3" s="644" t="s">
        <v>1611</v>
      </c>
      <c r="B3" s="645"/>
      <c r="C3" s="645"/>
      <c r="D3" s="645"/>
      <c r="E3" s="645"/>
      <c r="F3" s="645"/>
      <c r="G3" s="645"/>
      <c r="H3" s="646"/>
    </row>
    <row r="4" spans="1:8" ht="36" x14ac:dyDescent="0.2">
      <c r="A4" s="488" t="s">
        <v>1612</v>
      </c>
      <c r="B4" s="488" t="s">
        <v>1613</v>
      </c>
      <c r="C4" s="488" t="s">
        <v>1614</v>
      </c>
      <c r="D4" s="489" t="s">
        <v>1615</v>
      </c>
      <c r="E4" s="488" t="s">
        <v>1616</v>
      </c>
      <c r="F4" s="490" t="s">
        <v>1617</v>
      </c>
      <c r="G4" s="491" t="s">
        <v>1618</v>
      </c>
      <c r="H4" s="492" t="s">
        <v>1619</v>
      </c>
    </row>
    <row r="5" spans="1:8" ht="15" customHeight="1" x14ac:dyDescent="0.2">
      <c r="A5" s="493" t="s">
        <v>1620</v>
      </c>
      <c r="B5" s="494" t="s">
        <v>1621</v>
      </c>
      <c r="C5" s="493"/>
      <c r="D5" s="495" t="s">
        <v>1622</v>
      </c>
      <c r="E5" s="496" t="s">
        <v>1623</v>
      </c>
      <c r="F5" s="493"/>
      <c r="G5" s="493" t="s">
        <v>1624</v>
      </c>
      <c r="H5" s="497">
        <v>55000</v>
      </c>
    </row>
    <row r="6" spans="1:8" ht="15" customHeight="1" x14ac:dyDescent="0.2">
      <c r="A6" s="493" t="s">
        <v>1620</v>
      </c>
      <c r="B6" s="494" t="s">
        <v>1621</v>
      </c>
      <c r="C6" s="493"/>
      <c r="D6" s="495" t="s">
        <v>1622</v>
      </c>
      <c r="E6" s="496" t="s">
        <v>1625</v>
      </c>
      <c r="F6" s="493"/>
      <c r="G6" s="493" t="s">
        <v>1626</v>
      </c>
      <c r="H6" s="497">
        <v>50000</v>
      </c>
    </row>
    <row r="7" spans="1:8" ht="15" customHeight="1" x14ac:dyDescent="0.2">
      <c r="A7" s="493" t="s">
        <v>1620</v>
      </c>
      <c r="B7" s="494" t="s">
        <v>1621</v>
      </c>
      <c r="C7" s="493"/>
      <c r="D7" s="495" t="s">
        <v>1622</v>
      </c>
      <c r="E7" s="496" t="s">
        <v>1627</v>
      </c>
      <c r="F7" s="493"/>
      <c r="G7" s="498" t="s">
        <v>1628</v>
      </c>
      <c r="H7" s="497">
        <v>28005.88</v>
      </c>
    </row>
    <row r="8" spans="1:8" ht="15" customHeight="1" x14ac:dyDescent="0.2">
      <c r="A8" s="493" t="s">
        <v>1620</v>
      </c>
      <c r="B8" s="494" t="s">
        <v>1621</v>
      </c>
      <c r="C8" s="493"/>
      <c r="D8" s="495" t="s">
        <v>1622</v>
      </c>
      <c r="E8" s="496" t="s">
        <v>1629</v>
      </c>
      <c r="F8" s="493" t="s">
        <v>1630</v>
      </c>
      <c r="G8" s="495"/>
      <c r="H8" s="497">
        <v>186760</v>
      </c>
    </row>
    <row r="9" spans="1:8" ht="15" customHeight="1" x14ac:dyDescent="0.2">
      <c r="A9" s="493" t="s">
        <v>1620</v>
      </c>
      <c r="B9" s="494" t="s">
        <v>1621</v>
      </c>
      <c r="C9" s="493"/>
      <c r="D9" s="495" t="s">
        <v>1622</v>
      </c>
      <c r="E9" s="496" t="s">
        <v>1631</v>
      </c>
      <c r="F9" s="493"/>
      <c r="G9" s="495" t="s">
        <v>1632</v>
      </c>
      <c r="H9" s="497">
        <v>15000</v>
      </c>
    </row>
    <row r="10" spans="1:8" ht="15" customHeight="1" x14ac:dyDescent="0.2">
      <c r="A10" s="493" t="s">
        <v>1620</v>
      </c>
      <c r="B10" s="494" t="s">
        <v>1621</v>
      </c>
      <c r="C10" s="493"/>
      <c r="D10" s="495" t="s">
        <v>1622</v>
      </c>
      <c r="E10" s="496" t="s">
        <v>1633</v>
      </c>
      <c r="F10" s="493"/>
      <c r="G10" s="495" t="s">
        <v>1634</v>
      </c>
      <c r="H10" s="497">
        <v>9000</v>
      </c>
    </row>
    <row r="11" spans="1:8" ht="15" customHeight="1" x14ac:dyDescent="0.2">
      <c r="A11" s="493" t="s">
        <v>1620</v>
      </c>
      <c r="B11" s="494" t="s">
        <v>1621</v>
      </c>
      <c r="C11" s="493"/>
      <c r="D11" s="495" t="s">
        <v>1622</v>
      </c>
      <c r="E11" s="496" t="s">
        <v>1635</v>
      </c>
      <c r="F11" s="493"/>
      <c r="G11" s="495" t="s">
        <v>1636</v>
      </c>
      <c r="H11" s="497">
        <v>5000</v>
      </c>
    </row>
    <row r="12" spans="1:8" ht="15" customHeight="1" x14ac:dyDescent="0.2">
      <c r="A12" s="493" t="s">
        <v>1620</v>
      </c>
      <c r="B12" s="494" t="s">
        <v>1621</v>
      </c>
      <c r="C12" s="493"/>
      <c r="D12" s="495" t="s">
        <v>1622</v>
      </c>
      <c r="E12" s="496" t="s">
        <v>1637</v>
      </c>
      <c r="F12" s="493" t="s">
        <v>1638</v>
      </c>
      <c r="G12" s="495"/>
      <c r="H12" s="497">
        <v>85000</v>
      </c>
    </row>
    <row r="13" spans="1:8" ht="15" customHeight="1" x14ac:dyDescent="0.2">
      <c r="A13" s="493" t="s">
        <v>1620</v>
      </c>
      <c r="B13" s="494" t="s">
        <v>1621</v>
      </c>
      <c r="C13" s="493"/>
      <c r="D13" s="495" t="s">
        <v>1622</v>
      </c>
      <c r="E13" s="496" t="s">
        <v>1639</v>
      </c>
      <c r="F13" s="493" t="s">
        <v>1640</v>
      </c>
      <c r="G13" s="495"/>
      <c r="H13" s="497">
        <v>20000</v>
      </c>
    </row>
    <row r="14" spans="1:8" ht="15" customHeight="1" x14ac:dyDescent="0.2">
      <c r="A14" s="493" t="s">
        <v>1620</v>
      </c>
      <c r="B14" s="494" t="s">
        <v>1621</v>
      </c>
      <c r="C14" s="493"/>
      <c r="D14" s="495" t="s">
        <v>1622</v>
      </c>
      <c r="E14" s="496" t="s">
        <v>1641</v>
      </c>
      <c r="F14" s="493"/>
      <c r="G14" s="495" t="s">
        <v>1642</v>
      </c>
      <c r="H14" s="497">
        <v>10000</v>
      </c>
    </row>
    <row r="15" spans="1:8" ht="15" customHeight="1" x14ac:dyDescent="0.2">
      <c r="A15" s="493" t="s">
        <v>1620</v>
      </c>
      <c r="B15" s="494" t="s">
        <v>1621</v>
      </c>
      <c r="C15" s="493"/>
      <c r="D15" s="495" t="s">
        <v>1622</v>
      </c>
      <c r="E15" s="496" t="s">
        <v>1629</v>
      </c>
      <c r="F15" s="493" t="s">
        <v>1630</v>
      </c>
      <c r="G15" s="495"/>
      <c r="H15" s="497">
        <v>108819.6</v>
      </c>
    </row>
    <row r="16" spans="1:8" ht="15" customHeight="1" x14ac:dyDescent="0.2">
      <c r="A16" s="493" t="s">
        <v>1620</v>
      </c>
      <c r="B16" s="494" t="s">
        <v>1621</v>
      </c>
      <c r="C16" s="493"/>
      <c r="D16" s="495" t="s">
        <v>1622</v>
      </c>
      <c r="E16" s="496" t="s">
        <v>1643</v>
      </c>
      <c r="F16" s="493" t="s">
        <v>1644</v>
      </c>
      <c r="G16" s="495"/>
      <c r="H16" s="497">
        <v>20000</v>
      </c>
    </row>
    <row r="17" spans="1:8" ht="15" customHeight="1" x14ac:dyDescent="0.2">
      <c r="A17" s="493" t="s">
        <v>1620</v>
      </c>
      <c r="B17" s="494" t="s">
        <v>1621</v>
      </c>
      <c r="C17" s="493"/>
      <c r="D17" s="495" t="s">
        <v>1622</v>
      </c>
      <c r="E17" s="496" t="s">
        <v>1645</v>
      </c>
      <c r="F17" s="493" t="s">
        <v>1646</v>
      </c>
      <c r="G17" s="495"/>
      <c r="H17" s="497">
        <v>15000</v>
      </c>
    </row>
    <row r="18" spans="1:8" ht="15" customHeight="1" x14ac:dyDescent="0.2">
      <c r="A18" s="493" t="s">
        <v>1620</v>
      </c>
      <c r="B18" s="494" t="s">
        <v>1621</v>
      </c>
      <c r="C18" s="493"/>
      <c r="D18" s="495" t="s">
        <v>1622</v>
      </c>
      <c r="E18" s="496" t="s">
        <v>1647</v>
      </c>
      <c r="G18" s="493" t="s">
        <v>1648</v>
      </c>
      <c r="H18" s="497">
        <v>12000</v>
      </c>
    </row>
    <row r="19" spans="1:8" ht="15" customHeight="1" x14ac:dyDescent="0.2">
      <c r="A19" s="493" t="s">
        <v>1620</v>
      </c>
      <c r="B19" s="494" t="s">
        <v>1621</v>
      </c>
      <c r="C19" s="493"/>
      <c r="D19" s="495" t="s">
        <v>1622</v>
      </c>
      <c r="E19" s="496" t="s">
        <v>1649</v>
      </c>
      <c r="F19" s="493"/>
      <c r="G19" s="495" t="s">
        <v>1650</v>
      </c>
      <c r="H19" s="497">
        <v>25000</v>
      </c>
    </row>
    <row r="20" spans="1:8" ht="15" customHeight="1" x14ac:dyDescent="0.2">
      <c r="A20" s="493" t="s">
        <v>1620</v>
      </c>
      <c r="B20" s="494" t="s">
        <v>1621</v>
      </c>
      <c r="C20" s="493"/>
      <c r="D20" s="495" t="s">
        <v>1622</v>
      </c>
      <c r="E20" s="496" t="s">
        <v>1645</v>
      </c>
      <c r="F20" s="493" t="s">
        <v>1646</v>
      </c>
      <c r="G20" s="495"/>
      <c r="H20" s="497">
        <v>12000</v>
      </c>
    </row>
    <row r="21" spans="1:8" ht="15" customHeight="1" x14ac:dyDescent="0.2">
      <c r="A21" s="493" t="s">
        <v>1620</v>
      </c>
      <c r="B21" s="494" t="s">
        <v>1621</v>
      </c>
      <c r="C21" s="493"/>
      <c r="D21" s="495" t="s">
        <v>1622</v>
      </c>
      <c r="E21" s="496" t="s">
        <v>1651</v>
      </c>
      <c r="F21" s="493"/>
      <c r="G21" s="495" t="s">
        <v>1652</v>
      </c>
      <c r="H21" s="497">
        <v>700000</v>
      </c>
    </row>
    <row r="22" spans="1:8" ht="15" customHeight="1" x14ac:dyDescent="0.2">
      <c r="A22" s="493" t="s">
        <v>1620</v>
      </c>
      <c r="B22" s="494" t="s">
        <v>1621</v>
      </c>
      <c r="C22" s="493"/>
      <c r="D22" s="495" t="s">
        <v>1622</v>
      </c>
      <c r="E22" s="496" t="s">
        <v>1653</v>
      </c>
      <c r="F22" s="493"/>
      <c r="G22" s="495" t="s">
        <v>1654</v>
      </c>
      <c r="H22" s="497">
        <v>30000</v>
      </c>
    </row>
    <row r="23" spans="1:8" ht="15" customHeight="1" x14ac:dyDescent="0.2">
      <c r="A23" s="493" t="s">
        <v>1620</v>
      </c>
      <c r="B23" s="494" t="s">
        <v>1621</v>
      </c>
      <c r="C23" s="493"/>
      <c r="D23" s="495" t="s">
        <v>1622</v>
      </c>
      <c r="E23" s="496" t="s">
        <v>1655</v>
      </c>
      <c r="F23" s="493" t="s">
        <v>1656</v>
      </c>
      <c r="G23" s="495"/>
      <c r="H23" s="497">
        <v>95000</v>
      </c>
    </row>
    <row r="24" spans="1:8" ht="15" customHeight="1" x14ac:dyDescent="0.2">
      <c r="A24" s="493" t="s">
        <v>1620</v>
      </c>
      <c r="B24" s="494" t="s">
        <v>1621</v>
      </c>
      <c r="C24" s="493"/>
      <c r="D24" s="495" t="s">
        <v>1622</v>
      </c>
      <c r="E24" s="496" t="s">
        <v>1657</v>
      </c>
      <c r="F24" s="493"/>
      <c r="G24" s="495" t="s">
        <v>1658</v>
      </c>
      <c r="H24" s="497">
        <v>12000</v>
      </c>
    </row>
    <row r="25" spans="1:8" ht="15" customHeight="1" x14ac:dyDescent="0.2">
      <c r="A25" s="493" t="s">
        <v>1620</v>
      </c>
      <c r="B25" s="494" t="s">
        <v>1621</v>
      </c>
      <c r="C25" s="493"/>
      <c r="D25" s="495" t="s">
        <v>1622</v>
      </c>
      <c r="E25" s="496" t="s">
        <v>1659</v>
      </c>
      <c r="F25" s="493" t="s">
        <v>1660</v>
      </c>
      <c r="G25" s="495"/>
      <c r="H25" s="497">
        <v>84000</v>
      </c>
    </row>
    <row r="26" spans="1:8" ht="15" customHeight="1" x14ac:dyDescent="0.2">
      <c r="A26" s="493" t="s">
        <v>1620</v>
      </c>
      <c r="B26" s="494" t="s">
        <v>1621</v>
      </c>
      <c r="C26" s="493"/>
      <c r="D26" s="495" t="s">
        <v>1622</v>
      </c>
      <c r="E26" s="496" t="s">
        <v>1661</v>
      </c>
      <c r="F26" s="493"/>
      <c r="G26" s="495" t="s">
        <v>1662</v>
      </c>
      <c r="H26" s="497">
        <v>70000</v>
      </c>
    </row>
    <row r="27" spans="1:8" ht="15" customHeight="1" x14ac:dyDescent="0.2">
      <c r="A27" s="493" t="s">
        <v>1620</v>
      </c>
      <c r="B27" s="494" t="s">
        <v>1621</v>
      </c>
      <c r="C27" s="493"/>
      <c r="D27" s="495" t="s">
        <v>1622</v>
      </c>
      <c r="E27" s="496" t="s">
        <v>1663</v>
      </c>
      <c r="F27" s="493" t="s">
        <v>1664</v>
      </c>
      <c r="G27" s="495"/>
      <c r="H27" s="497">
        <v>60000</v>
      </c>
    </row>
    <row r="28" spans="1:8" ht="15" customHeight="1" x14ac:dyDescent="0.2">
      <c r="A28" s="493" t="s">
        <v>1620</v>
      </c>
      <c r="B28" s="494" t="s">
        <v>1621</v>
      </c>
      <c r="C28" s="493"/>
      <c r="D28" s="495" t="s">
        <v>1622</v>
      </c>
      <c r="E28" s="496" t="s">
        <v>1665</v>
      </c>
      <c r="F28" s="493" t="s">
        <v>1666</v>
      </c>
      <c r="G28" s="495"/>
      <c r="H28" s="497">
        <v>35000</v>
      </c>
    </row>
    <row r="29" spans="1:8" ht="15" customHeight="1" x14ac:dyDescent="0.2">
      <c r="A29" s="493" t="s">
        <v>1620</v>
      </c>
      <c r="B29" s="494" t="s">
        <v>1621</v>
      </c>
      <c r="C29" s="493"/>
      <c r="D29" s="495" t="s">
        <v>1622</v>
      </c>
      <c r="E29" s="496" t="s">
        <v>1627</v>
      </c>
      <c r="F29" s="493"/>
      <c r="G29" s="495" t="s">
        <v>1667</v>
      </c>
      <c r="H29" s="497">
        <v>33032.160000000003</v>
      </c>
    </row>
    <row r="30" spans="1:8" ht="15" customHeight="1" x14ac:dyDescent="0.2">
      <c r="A30" s="493" t="s">
        <v>1620</v>
      </c>
      <c r="B30" s="494" t="s">
        <v>1621</v>
      </c>
      <c r="C30" s="493"/>
      <c r="D30" s="495" t="s">
        <v>1622</v>
      </c>
      <c r="E30" s="496" t="s">
        <v>1668</v>
      </c>
      <c r="F30" s="493" t="s">
        <v>1669</v>
      </c>
      <c r="G30" s="495"/>
      <c r="H30" s="497">
        <v>18300.16</v>
      </c>
    </row>
    <row r="31" spans="1:8" ht="15" customHeight="1" x14ac:dyDescent="0.2">
      <c r="A31" s="493" t="s">
        <v>1620</v>
      </c>
      <c r="B31" s="494" t="s">
        <v>1621</v>
      </c>
      <c r="C31" s="493"/>
      <c r="D31" s="495" t="s">
        <v>1622</v>
      </c>
      <c r="E31" s="496" t="s">
        <v>1670</v>
      </c>
      <c r="F31" s="493"/>
      <c r="G31" s="495" t="s">
        <v>1671</v>
      </c>
      <c r="H31" s="497">
        <v>60000</v>
      </c>
    </row>
    <row r="32" spans="1:8" ht="15" customHeight="1" x14ac:dyDescent="0.2">
      <c r="A32" s="493" t="s">
        <v>1620</v>
      </c>
      <c r="B32" s="494" t="s">
        <v>1621</v>
      </c>
      <c r="C32" s="493"/>
      <c r="D32" s="495" t="s">
        <v>1622</v>
      </c>
      <c r="E32" s="496" t="s">
        <v>1672</v>
      </c>
      <c r="F32" s="493"/>
      <c r="G32" s="495" t="s">
        <v>1673</v>
      </c>
      <c r="H32" s="497">
        <v>10000</v>
      </c>
    </row>
    <row r="33" spans="1:8" ht="15" customHeight="1" x14ac:dyDescent="0.2">
      <c r="A33" s="493" t="s">
        <v>1620</v>
      </c>
      <c r="B33" s="494" t="s">
        <v>1621</v>
      </c>
      <c r="C33" s="493"/>
      <c r="D33" s="495" t="s">
        <v>1622</v>
      </c>
      <c r="E33" s="496" t="s">
        <v>1674</v>
      </c>
      <c r="F33" s="493"/>
      <c r="G33" s="495" t="s">
        <v>1675</v>
      </c>
      <c r="H33" s="497">
        <v>5000</v>
      </c>
    </row>
    <row r="34" spans="1:8" ht="15" customHeight="1" x14ac:dyDescent="0.2">
      <c r="A34" s="493" t="s">
        <v>1620</v>
      </c>
      <c r="B34" s="494" t="s">
        <v>1621</v>
      </c>
      <c r="C34" s="493"/>
      <c r="D34" s="495" t="s">
        <v>1622</v>
      </c>
      <c r="E34" s="496" t="s">
        <v>1676</v>
      </c>
      <c r="F34" s="493"/>
      <c r="G34" s="495" t="s">
        <v>1677</v>
      </c>
      <c r="H34" s="497">
        <v>5000</v>
      </c>
    </row>
    <row r="35" spans="1:8" ht="15" customHeight="1" x14ac:dyDescent="0.2">
      <c r="A35" s="493" t="s">
        <v>1620</v>
      </c>
      <c r="B35" s="494" t="s">
        <v>1621</v>
      </c>
      <c r="C35" s="493"/>
      <c r="D35" s="495" t="s">
        <v>1622</v>
      </c>
      <c r="E35" s="496" t="s">
        <v>1678</v>
      </c>
      <c r="F35" s="493" t="s">
        <v>1679</v>
      </c>
      <c r="G35" s="495" t="s">
        <v>1680</v>
      </c>
      <c r="H35" s="497">
        <v>12000</v>
      </c>
    </row>
    <row r="36" spans="1:8" ht="15" customHeight="1" x14ac:dyDescent="0.2">
      <c r="A36" s="493" t="s">
        <v>1620</v>
      </c>
      <c r="B36" s="494" t="s">
        <v>1621</v>
      </c>
      <c r="C36" s="493"/>
      <c r="D36" s="495" t="s">
        <v>1622</v>
      </c>
      <c r="E36" s="496" t="s">
        <v>1681</v>
      </c>
      <c r="F36" s="493"/>
      <c r="G36" s="495" t="s">
        <v>1682</v>
      </c>
      <c r="H36" s="497">
        <v>35000</v>
      </c>
    </row>
    <row r="37" spans="1:8" ht="15" customHeight="1" x14ac:dyDescent="0.2">
      <c r="A37" s="493" t="s">
        <v>1620</v>
      </c>
      <c r="B37" s="494" t="s">
        <v>1621</v>
      </c>
      <c r="C37" s="493"/>
      <c r="D37" s="495" t="s">
        <v>1622</v>
      </c>
      <c r="E37" s="496" t="s">
        <v>1683</v>
      </c>
      <c r="F37" s="493"/>
      <c r="G37" s="495" t="s">
        <v>1684</v>
      </c>
      <c r="H37" s="497">
        <v>35000</v>
      </c>
    </row>
    <row r="38" spans="1:8" ht="15" customHeight="1" x14ac:dyDescent="0.2">
      <c r="A38" s="493" t="s">
        <v>1620</v>
      </c>
      <c r="B38" s="494" t="s">
        <v>1621</v>
      </c>
      <c r="C38" s="493"/>
      <c r="D38" s="495" t="s">
        <v>1622</v>
      </c>
      <c r="E38" s="496" t="s">
        <v>1685</v>
      </c>
      <c r="F38" s="493"/>
      <c r="G38" s="495" t="s">
        <v>1686</v>
      </c>
      <c r="H38" s="497">
        <v>10000</v>
      </c>
    </row>
    <row r="39" spans="1:8" ht="15" customHeight="1" x14ac:dyDescent="0.2">
      <c r="A39" s="493" t="s">
        <v>1620</v>
      </c>
      <c r="B39" s="494" t="s">
        <v>1621</v>
      </c>
      <c r="C39" s="493"/>
      <c r="D39" s="495" t="s">
        <v>1622</v>
      </c>
      <c r="E39" s="496" t="s">
        <v>1687</v>
      </c>
      <c r="F39" s="493"/>
      <c r="G39" s="495" t="s">
        <v>1688</v>
      </c>
      <c r="H39" s="497">
        <v>7350</v>
      </c>
    </row>
    <row r="40" spans="1:8" ht="15" customHeight="1" x14ac:dyDescent="0.2">
      <c r="A40" s="493" t="s">
        <v>1620</v>
      </c>
      <c r="B40" s="494" t="s">
        <v>1621</v>
      </c>
      <c r="C40" s="493"/>
      <c r="D40" s="495" t="s">
        <v>1622</v>
      </c>
      <c r="E40" s="496" t="s">
        <v>1689</v>
      </c>
      <c r="F40" s="493"/>
      <c r="G40" s="495" t="s">
        <v>1690</v>
      </c>
      <c r="H40" s="497">
        <v>20000</v>
      </c>
    </row>
    <row r="41" spans="1:8" ht="15" customHeight="1" x14ac:dyDescent="0.2">
      <c r="A41" s="493" t="s">
        <v>1620</v>
      </c>
      <c r="B41" s="494" t="s">
        <v>1621</v>
      </c>
      <c r="C41" s="493"/>
      <c r="D41" s="495" t="s">
        <v>1622</v>
      </c>
      <c r="E41" s="496" t="s">
        <v>1691</v>
      </c>
      <c r="F41" s="493" t="s">
        <v>1692</v>
      </c>
      <c r="G41" s="495" t="s">
        <v>1693</v>
      </c>
      <c r="H41" s="497">
        <v>10000</v>
      </c>
    </row>
    <row r="42" spans="1:8" ht="15" customHeight="1" x14ac:dyDescent="0.2">
      <c r="A42" s="493" t="s">
        <v>1620</v>
      </c>
      <c r="B42" s="494" t="s">
        <v>1621</v>
      </c>
      <c r="C42" s="493"/>
      <c r="D42" s="495" t="s">
        <v>1622</v>
      </c>
      <c r="E42" s="496" t="s">
        <v>1694</v>
      </c>
      <c r="F42" s="493"/>
      <c r="G42" s="495" t="s">
        <v>1695</v>
      </c>
      <c r="H42" s="497">
        <v>79000</v>
      </c>
    </row>
    <row r="43" spans="1:8" ht="15" customHeight="1" x14ac:dyDescent="0.2">
      <c r="A43" s="493" t="s">
        <v>1620</v>
      </c>
      <c r="B43" s="494" t="s">
        <v>1621</v>
      </c>
      <c r="C43" s="493"/>
      <c r="D43" s="495" t="s">
        <v>1622</v>
      </c>
      <c r="E43" s="496" t="s">
        <v>1696</v>
      </c>
      <c r="F43" s="493" t="s">
        <v>1697</v>
      </c>
      <c r="G43" s="495"/>
      <c r="H43" s="497">
        <v>50000</v>
      </c>
    </row>
    <row r="44" spans="1:8" ht="15" customHeight="1" x14ac:dyDescent="0.2">
      <c r="A44" s="493" t="s">
        <v>1620</v>
      </c>
      <c r="B44" s="494" t="s">
        <v>1621</v>
      </c>
      <c r="C44" s="493"/>
      <c r="D44" s="495" t="s">
        <v>1622</v>
      </c>
      <c r="E44" s="496" t="s">
        <v>1698</v>
      </c>
      <c r="F44" s="493" t="s">
        <v>1699</v>
      </c>
      <c r="G44" s="495" t="s">
        <v>1700</v>
      </c>
      <c r="H44" s="497">
        <v>20000</v>
      </c>
    </row>
    <row r="45" spans="1:8" ht="15" customHeight="1" x14ac:dyDescent="0.2">
      <c r="A45" s="493" t="s">
        <v>1620</v>
      </c>
      <c r="B45" s="494" t="s">
        <v>1621</v>
      </c>
      <c r="C45" s="493"/>
      <c r="D45" s="495" t="s">
        <v>1622</v>
      </c>
      <c r="E45" s="496" t="s">
        <v>1627</v>
      </c>
      <c r="F45" s="493"/>
      <c r="G45" s="495" t="s">
        <v>1667</v>
      </c>
      <c r="H45" s="497">
        <v>40000</v>
      </c>
    </row>
    <row r="46" spans="1:8" ht="15" customHeight="1" x14ac:dyDescent="0.2">
      <c r="A46" s="493" t="s">
        <v>1620</v>
      </c>
      <c r="B46" s="494" t="s">
        <v>1621</v>
      </c>
      <c r="C46" s="493"/>
      <c r="D46" s="495" t="s">
        <v>1622</v>
      </c>
      <c r="E46" s="496" t="s">
        <v>1701</v>
      </c>
      <c r="F46" s="493"/>
      <c r="G46" s="495" t="s">
        <v>1702</v>
      </c>
      <c r="H46" s="497">
        <v>30000</v>
      </c>
    </row>
    <row r="47" spans="1:8" ht="15" customHeight="1" x14ac:dyDescent="0.2">
      <c r="A47" s="493" t="s">
        <v>1620</v>
      </c>
      <c r="B47" s="494" t="s">
        <v>1621</v>
      </c>
      <c r="C47" s="493"/>
      <c r="D47" s="495" t="s">
        <v>1622</v>
      </c>
      <c r="E47" s="496" t="s">
        <v>1703</v>
      </c>
      <c r="F47" s="493"/>
      <c r="G47" s="495" t="s">
        <v>1704</v>
      </c>
      <c r="H47" s="497">
        <v>30000</v>
      </c>
    </row>
    <row r="48" spans="1:8" ht="15" customHeight="1" x14ac:dyDescent="0.2">
      <c r="A48" s="493" t="s">
        <v>1620</v>
      </c>
      <c r="B48" s="494" t="s">
        <v>1621</v>
      </c>
      <c r="C48" s="493"/>
      <c r="D48" s="495" t="s">
        <v>1622</v>
      </c>
      <c r="E48" s="496" t="s">
        <v>1705</v>
      </c>
      <c r="F48" s="493"/>
      <c r="G48" s="495" t="s">
        <v>1706</v>
      </c>
      <c r="H48" s="497">
        <v>15000</v>
      </c>
    </row>
    <row r="49" spans="1:8" ht="15" customHeight="1" x14ac:dyDescent="0.2">
      <c r="A49" s="493" t="s">
        <v>1620</v>
      </c>
      <c r="B49" s="494" t="s">
        <v>1621</v>
      </c>
      <c r="C49" s="493"/>
      <c r="D49" s="495" t="s">
        <v>1622</v>
      </c>
      <c r="E49" s="496" t="s">
        <v>1707</v>
      </c>
      <c r="F49" s="493"/>
      <c r="G49" s="495" t="s">
        <v>1708</v>
      </c>
      <c r="H49" s="497">
        <v>40000</v>
      </c>
    </row>
    <row r="50" spans="1:8" ht="15" customHeight="1" x14ac:dyDescent="0.2">
      <c r="A50" s="493" t="s">
        <v>1620</v>
      </c>
      <c r="B50" s="494" t="s">
        <v>1621</v>
      </c>
      <c r="C50" s="493"/>
      <c r="D50" s="495" t="s">
        <v>1622</v>
      </c>
      <c r="E50" s="496" t="s">
        <v>1709</v>
      </c>
      <c r="F50" s="493"/>
      <c r="G50" s="495" t="s">
        <v>1710</v>
      </c>
      <c r="H50" s="497">
        <v>181888</v>
      </c>
    </row>
    <row r="51" spans="1:8" ht="15" customHeight="1" x14ac:dyDescent="0.2">
      <c r="A51" s="493" t="s">
        <v>1620</v>
      </c>
      <c r="B51" s="494" t="s">
        <v>1621</v>
      </c>
      <c r="C51" s="493"/>
      <c r="D51" s="495" t="s">
        <v>1622</v>
      </c>
      <c r="E51" s="496" t="s">
        <v>1711</v>
      </c>
      <c r="F51" s="493" t="s">
        <v>1712</v>
      </c>
      <c r="G51" s="495"/>
      <c r="H51" s="497">
        <v>10000</v>
      </c>
    </row>
    <row r="52" spans="1:8" ht="15" customHeight="1" x14ac:dyDescent="0.2">
      <c r="A52" s="493" t="s">
        <v>1620</v>
      </c>
      <c r="B52" s="494" t="s">
        <v>1621</v>
      </c>
      <c r="C52" s="493"/>
      <c r="D52" s="495" t="s">
        <v>1622</v>
      </c>
      <c r="E52" s="496" t="s">
        <v>1713</v>
      </c>
      <c r="F52" s="493"/>
      <c r="G52" s="495" t="s">
        <v>1714</v>
      </c>
      <c r="H52" s="497">
        <v>3126.2</v>
      </c>
    </row>
    <row r="53" spans="1:8" ht="15" customHeight="1" x14ac:dyDescent="0.2">
      <c r="A53" s="493" t="s">
        <v>1620</v>
      </c>
      <c r="B53" s="494" t="s">
        <v>1621</v>
      </c>
      <c r="C53" s="493"/>
      <c r="D53" s="495" t="s">
        <v>1622</v>
      </c>
      <c r="E53" s="496" t="s">
        <v>1715</v>
      </c>
      <c r="F53" s="493" t="s">
        <v>1716</v>
      </c>
      <c r="G53" s="495" t="s">
        <v>1717</v>
      </c>
      <c r="H53" s="497">
        <v>101000</v>
      </c>
    </row>
    <row r="54" spans="1:8" ht="15" customHeight="1" x14ac:dyDescent="0.2">
      <c r="A54" s="493" t="s">
        <v>1620</v>
      </c>
      <c r="B54" s="494" t="s">
        <v>1621</v>
      </c>
      <c r="C54" s="493"/>
      <c r="D54" s="495" t="s">
        <v>1622</v>
      </c>
      <c r="E54" s="496" t="s">
        <v>1718</v>
      </c>
      <c r="F54" s="493" t="s">
        <v>1719</v>
      </c>
      <c r="G54" s="495"/>
      <c r="H54" s="497">
        <v>20000</v>
      </c>
    </row>
    <row r="55" spans="1:8" ht="15" customHeight="1" x14ac:dyDescent="0.2">
      <c r="A55" s="493" t="s">
        <v>1620</v>
      </c>
      <c r="B55" s="494" t="s">
        <v>1621</v>
      </c>
      <c r="C55" s="493"/>
      <c r="D55" s="495" t="s">
        <v>1622</v>
      </c>
      <c r="E55" s="496" t="s">
        <v>1720</v>
      </c>
      <c r="F55" s="493" t="s">
        <v>1721</v>
      </c>
      <c r="G55" s="495"/>
      <c r="H55" s="497">
        <v>199520</v>
      </c>
    </row>
    <row r="56" spans="1:8" ht="15" customHeight="1" x14ac:dyDescent="0.2">
      <c r="A56" s="493" t="s">
        <v>1620</v>
      </c>
      <c r="B56" s="494" t="s">
        <v>1621</v>
      </c>
      <c r="C56" s="493"/>
      <c r="D56" s="495" t="s">
        <v>1622</v>
      </c>
      <c r="E56" s="496" t="s">
        <v>1722</v>
      </c>
      <c r="F56" s="493"/>
      <c r="G56" s="495" t="s">
        <v>1723</v>
      </c>
      <c r="H56" s="497">
        <v>5000</v>
      </c>
    </row>
    <row r="57" spans="1:8" ht="15" customHeight="1" x14ac:dyDescent="0.2">
      <c r="A57" s="493" t="s">
        <v>1620</v>
      </c>
      <c r="B57" s="494" t="s">
        <v>1621</v>
      </c>
      <c r="C57" s="493"/>
      <c r="D57" s="495" t="s">
        <v>1622</v>
      </c>
      <c r="E57" s="496" t="s">
        <v>1724</v>
      </c>
      <c r="F57" s="493"/>
      <c r="G57" s="495" t="s">
        <v>1725</v>
      </c>
      <c r="H57" s="497">
        <v>25000</v>
      </c>
    </row>
    <row r="58" spans="1:8" ht="15" customHeight="1" x14ac:dyDescent="0.2">
      <c r="A58" s="493" t="s">
        <v>1620</v>
      </c>
      <c r="B58" s="494" t="s">
        <v>1621</v>
      </c>
      <c r="C58" s="493"/>
      <c r="D58" s="495" t="s">
        <v>1622</v>
      </c>
      <c r="E58" s="496" t="s">
        <v>1726</v>
      </c>
      <c r="F58" s="493"/>
      <c r="G58" s="495" t="s">
        <v>1727</v>
      </c>
      <c r="H58" s="497">
        <v>130000</v>
      </c>
    </row>
    <row r="59" spans="1:8" ht="15" customHeight="1" x14ac:dyDescent="0.2">
      <c r="A59" s="493" t="s">
        <v>1620</v>
      </c>
      <c r="B59" s="494" t="s">
        <v>1621</v>
      </c>
      <c r="C59" s="493"/>
      <c r="D59" s="495" t="s">
        <v>1622</v>
      </c>
      <c r="E59" s="496" t="s">
        <v>1728</v>
      </c>
      <c r="F59" s="493" t="s">
        <v>1729</v>
      </c>
      <c r="G59" s="495"/>
      <c r="H59" s="497">
        <v>100000</v>
      </c>
    </row>
    <row r="60" spans="1:8" ht="15" customHeight="1" x14ac:dyDescent="0.2">
      <c r="A60" s="493" t="s">
        <v>1620</v>
      </c>
      <c r="B60" s="494" t="s">
        <v>1621</v>
      </c>
      <c r="C60" s="493"/>
      <c r="D60" s="495" t="s">
        <v>1622</v>
      </c>
      <c r="E60" s="496" t="s">
        <v>1730</v>
      </c>
      <c r="F60" s="493"/>
      <c r="G60" s="495" t="s">
        <v>1731</v>
      </c>
      <c r="H60" s="497">
        <v>40000</v>
      </c>
    </row>
    <row r="61" spans="1:8" ht="15" customHeight="1" x14ac:dyDescent="0.2">
      <c r="A61" s="493" t="s">
        <v>1620</v>
      </c>
      <c r="B61" s="494" t="s">
        <v>1621</v>
      </c>
      <c r="C61" s="493"/>
      <c r="D61" s="495" t="s">
        <v>1622</v>
      </c>
      <c r="E61" s="496" t="s">
        <v>1732</v>
      </c>
      <c r="F61" s="493"/>
      <c r="G61" s="495" t="s">
        <v>1733</v>
      </c>
      <c r="H61" s="497">
        <v>20000</v>
      </c>
    </row>
    <row r="62" spans="1:8" ht="15" customHeight="1" x14ac:dyDescent="0.2">
      <c r="A62" s="493" t="s">
        <v>1620</v>
      </c>
      <c r="B62" s="494" t="s">
        <v>1621</v>
      </c>
      <c r="C62" s="493"/>
      <c r="D62" s="495" t="s">
        <v>1622</v>
      </c>
      <c r="E62" s="496" t="s">
        <v>1734</v>
      </c>
      <c r="F62" s="493"/>
      <c r="G62" s="495" t="s">
        <v>1735</v>
      </c>
      <c r="H62" s="497">
        <v>30000</v>
      </c>
    </row>
    <row r="63" spans="1:8" ht="15" customHeight="1" x14ac:dyDescent="0.2">
      <c r="A63" s="493" t="s">
        <v>1620</v>
      </c>
      <c r="B63" s="494" t="s">
        <v>1621</v>
      </c>
      <c r="C63" s="493"/>
      <c r="D63" s="495" t="s">
        <v>1622</v>
      </c>
      <c r="E63" s="496" t="s">
        <v>1736</v>
      </c>
      <c r="F63" s="493"/>
      <c r="G63" s="495" t="s">
        <v>1737</v>
      </c>
      <c r="H63" s="497">
        <v>25000</v>
      </c>
    </row>
    <row r="64" spans="1:8" ht="15" customHeight="1" x14ac:dyDescent="0.2">
      <c r="A64" s="493" t="s">
        <v>1620</v>
      </c>
      <c r="B64" s="494" t="s">
        <v>1621</v>
      </c>
      <c r="C64" s="493"/>
      <c r="D64" s="495" t="s">
        <v>1622</v>
      </c>
      <c r="E64" s="496" t="s">
        <v>1738</v>
      </c>
      <c r="F64" s="493"/>
      <c r="G64" s="495" t="s">
        <v>1739</v>
      </c>
      <c r="H64" s="497">
        <v>10000</v>
      </c>
    </row>
    <row r="65" spans="1:8" ht="15" customHeight="1" x14ac:dyDescent="0.2">
      <c r="A65" s="493" t="s">
        <v>1620</v>
      </c>
      <c r="B65" s="494" t="s">
        <v>1621</v>
      </c>
      <c r="C65" s="493"/>
      <c r="D65" s="495" t="s">
        <v>1622</v>
      </c>
      <c r="E65" s="496" t="s">
        <v>1740</v>
      </c>
      <c r="F65" s="493"/>
      <c r="G65" s="495" t="s">
        <v>1741</v>
      </c>
      <c r="H65" s="497">
        <v>10000</v>
      </c>
    </row>
    <row r="66" spans="1:8" ht="15" customHeight="1" x14ac:dyDescent="0.2">
      <c r="A66" s="493" t="s">
        <v>1620</v>
      </c>
      <c r="B66" s="494" t="s">
        <v>1621</v>
      </c>
      <c r="C66" s="493"/>
      <c r="D66" s="495" t="s">
        <v>1622</v>
      </c>
      <c r="E66" s="496" t="s">
        <v>1742</v>
      </c>
      <c r="F66" s="493" t="s">
        <v>1743</v>
      </c>
      <c r="G66" s="495"/>
      <c r="H66" s="497">
        <v>10000</v>
      </c>
    </row>
    <row r="67" spans="1:8" ht="15" customHeight="1" x14ac:dyDescent="0.2">
      <c r="A67" s="493" t="s">
        <v>1620</v>
      </c>
      <c r="B67" s="494" t="s">
        <v>1621</v>
      </c>
      <c r="C67" s="493"/>
      <c r="D67" s="495" t="s">
        <v>1622</v>
      </c>
      <c r="E67" s="496" t="s">
        <v>1744</v>
      </c>
      <c r="F67" s="493"/>
      <c r="G67" s="495" t="s">
        <v>1745</v>
      </c>
      <c r="H67" s="497">
        <v>9187.2000000000007</v>
      </c>
    </row>
    <row r="68" spans="1:8" ht="15" customHeight="1" x14ac:dyDescent="0.2">
      <c r="A68" s="493" t="s">
        <v>1620</v>
      </c>
      <c r="B68" s="494" t="s">
        <v>1621</v>
      </c>
      <c r="C68" s="493"/>
      <c r="D68" s="495" t="s">
        <v>1622</v>
      </c>
      <c r="E68" s="496" t="s">
        <v>1746</v>
      </c>
      <c r="F68" s="493" t="s">
        <v>1747</v>
      </c>
      <c r="G68" s="495"/>
      <c r="H68" s="497">
        <v>12850</v>
      </c>
    </row>
    <row r="69" spans="1:8" ht="15" customHeight="1" x14ac:dyDescent="0.2">
      <c r="A69" s="493" t="s">
        <v>1620</v>
      </c>
      <c r="B69" s="494" t="s">
        <v>1621</v>
      </c>
      <c r="C69" s="493"/>
      <c r="D69" s="495" t="s">
        <v>1622</v>
      </c>
      <c r="E69" s="496" t="s">
        <v>1748</v>
      </c>
      <c r="F69" s="493"/>
      <c r="G69" s="495" t="s">
        <v>1749</v>
      </c>
      <c r="H69" s="497">
        <v>5800</v>
      </c>
    </row>
    <row r="70" spans="1:8" ht="15" customHeight="1" x14ac:dyDescent="0.2">
      <c r="A70" s="493" t="s">
        <v>1620</v>
      </c>
      <c r="B70" s="494" t="s">
        <v>1621</v>
      </c>
      <c r="C70" s="493"/>
      <c r="D70" s="495" t="s">
        <v>1622</v>
      </c>
      <c r="E70" s="496" t="s">
        <v>1750</v>
      </c>
      <c r="F70" s="493"/>
      <c r="G70" s="495" t="s">
        <v>1751</v>
      </c>
      <c r="H70" s="497">
        <v>60000</v>
      </c>
    </row>
    <row r="71" spans="1:8" ht="15" customHeight="1" x14ac:dyDescent="0.2">
      <c r="A71" s="493" t="s">
        <v>1620</v>
      </c>
      <c r="B71" s="494" t="s">
        <v>1621</v>
      </c>
      <c r="C71" s="493"/>
      <c r="D71" s="495" t="s">
        <v>1622</v>
      </c>
      <c r="E71" s="496" t="s">
        <v>1752</v>
      </c>
      <c r="F71" s="493"/>
      <c r="G71" s="495" t="s">
        <v>1753</v>
      </c>
      <c r="H71" s="497">
        <v>2900</v>
      </c>
    </row>
    <row r="72" spans="1:8" ht="15" customHeight="1" x14ac:dyDescent="0.2">
      <c r="A72" s="493" t="s">
        <v>1620</v>
      </c>
      <c r="B72" s="494" t="s">
        <v>1621</v>
      </c>
      <c r="C72" s="493"/>
      <c r="D72" s="495" t="s">
        <v>1622</v>
      </c>
      <c r="E72" s="496" t="s">
        <v>1754</v>
      </c>
      <c r="F72" s="493" t="s">
        <v>1755</v>
      </c>
      <c r="G72" s="495"/>
      <c r="H72" s="497">
        <v>7000</v>
      </c>
    </row>
    <row r="73" spans="1:8" ht="15" customHeight="1" x14ac:dyDescent="0.2">
      <c r="A73" s="493" t="s">
        <v>1620</v>
      </c>
      <c r="B73" s="494" t="s">
        <v>1621</v>
      </c>
      <c r="C73" s="493"/>
      <c r="D73" s="495" t="s">
        <v>1622</v>
      </c>
      <c r="E73" s="496" t="s">
        <v>1756</v>
      </c>
      <c r="F73" s="493"/>
      <c r="G73" s="495" t="s">
        <v>1757</v>
      </c>
      <c r="H73" s="497">
        <v>7000</v>
      </c>
    </row>
    <row r="74" spans="1:8" ht="15" customHeight="1" x14ac:dyDescent="0.2">
      <c r="A74" s="493" t="s">
        <v>1620</v>
      </c>
      <c r="B74" s="494" t="s">
        <v>1621</v>
      </c>
      <c r="C74" s="493"/>
      <c r="D74" s="495" t="s">
        <v>1622</v>
      </c>
      <c r="E74" s="496" t="s">
        <v>1758</v>
      </c>
      <c r="F74" s="493"/>
      <c r="G74" s="495" t="s">
        <v>1759</v>
      </c>
      <c r="H74" s="497">
        <v>50000</v>
      </c>
    </row>
    <row r="75" spans="1:8" ht="15" customHeight="1" x14ac:dyDescent="0.2">
      <c r="A75" s="493" t="s">
        <v>1620</v>
      </c>
      <c r="B75" s="494" t="s">
        <v>1621</v>
      </c>
      <c r="C75" s="493"/>
      <c r="D75" s="495" t="s">
        <v>1622</v>
      </c>
      <c r="E75" s="496" t="s">
        <v>1668</v>
      </c>
      <c r="F75" s="493" t="s">
        <v>1669</v>
      </c>
      <c r="G75" s="495"/>
      <c r="H75" s="497">
        <v>60000</v>
      </c>
    </row>
    <row r="76" spans="1:8" ht="15" customHeight="1" x14ac:dyDescent="0.2">
      <c r="A76" s="493" t="s">
        <v>1620</v>
      </c>
      <c r="B76" s="494" t="s">
        <v>1621</v>
      </c>
      <c r="C76" s="493"/>
      <c r="D76" s="495" t="s">
        <v>1622</v>
      </c>
      <c r="E76" s="496" t="s">
        <v>1760</v>
      </c>
      <c r="F76" s="493" t="s">
        <v>1761</v>
      </c>
      <c r="G76" s="495"/>
      <c r="H76" s="497">
        <v>14410</v>
      </c>
    </row>
    <row r="77" spans="1:8" ht="15" customHeight="1" x14ac:dyDescent="0.2">
      <c r="A77" s="493" t="s">
        <v>1620</v>
      </c>
      <c r="B77" s="494" t="s">
        <v>1621</v>
      </c>
      <c r="C77" s="493"/>
      <c r="D77" s="495" t="s">
        <v>1622</v>
      </c>
      <c r="E77" s="496" t="s">
        <v>1762</v>
      </c>
      <c r="F77" s="493"/>
      <c r="G77" s="495" t="s">
        <v>1763</v>
      </c>
      <c r="H77" s="497">
        <v>150000</v>
      </c>
    </row>
    <row r="78" spans="1:8" ht="15" customHeight="1" x14ac:dyDescent="0.2">
      <c r="A78" s="493" t="s">
        <v>1620</v>
      </c>
      <c r="B78" s="494" t="s">
        <v>1621</v>
      </c>
      <c r="C78" s="493"/>
      <c r="D78" s="495" t="s">
        <v>1622</v>
      </c>
      <c r="E78" s="496" t="s">
        <v>1764</v>
      </c>
      <c r="F78" s="493"/>
      <c r="G78" s="495" t="s">
        <v>1765</v>
      </c>
      <c r="H78" s="497">
        <v>15000</v>
      </c>
    </row>
    <row r="79" spans="1:8" ht="15" customHeight="1" x14ac:dyDescent="0.2">
      <c r="A79" s="493" t="s">
        <v>1620</v>
      </c>
      <c r="B79" s="494" t="s">
        <v>1621</v>
      </c>
      <c r="C79" s="493"/>
      <c r="D79" s="495" t="s">
        <v>1622</v>
      </c>
      <c r="E79" s="496" t="s">
        <v>1766</v>
      </c>
      <c r="F79" s="493" t="s">
        <v>1767</v>
      </c>
      <c r="G79" s="495"/>
      <c r="H79" s="497">
        <v>1950</v>
      </c>
    </row>
    <row r="80" spans="1:8" ht="15" customHeight="1" x14ac:dyDescent="0.2">
      <c r="A80" s="493" t="s">
        <v>1620</v>
      </c>
      <c r="B80" s="494" t="s">
        <v>1621</v>
      </c>
      <c r="C80" s="493"/>
      <c r="D80" s="495" t="s">
        <v>1622</v>
      </c>
      <c r="E80" s="496" t="s">
        <v>1768</v>
      </c>
      <c r="F80" s="493" t="s">
        <v>1769</v>
      </c>
      <c r="G80" s="495"/>
      <c r="H80" s="497">
        <v>10000</v>
      </c>
    </row>
    <row r="81" spans="1:10" ht="15" customHeight="1" x14ac:dyDescent="0.2">
      <c r="A81" s="493" t="s">
        <v>1620</v>
      </c>
      <c r="B81" s="494" t="s">
        <v>1621</v>
      </c>
      <c r="C81" s="493"/>
      <c r="D81" s="495" t="s">
        <v>1622</v>
      </c>
      <c r="E81" s="496" t="s">
        <v>1770</v>
      </c>
      <c r="F81" s="493"/>
      <c r="G81" s="495" t="s">
        <v>1771</v>
      </c>
      <c r="H81" s="497">
        <v>30000</v>
      </c>
    </row>
    <row r="82" spans="1:10" ht="15" customHeight="1" x14ac:dyDescent="0.2">
      <c r="A82" s="493" t="s">
        <v>1620</v>
      </c>
      <c r="B82" s="494" t="s">
        <v>1621</v>
      </c>
      <c r="C82" s="493"/>
      <c r="D82" s="495" t="s">
        <v>1622</v>
      </c>
      <c r="E82" s="496" t="s">
        <v>1772</v>
      </c>
      <c r="F82" s="493"/>
      <c r="G82" s="495" t="s">
        <v>1773</v>
      </c>
      <c r="H82" s="497">
        <v>20000</v>
      </c>
    </row>
    <row r="83" spans="1:10" ht="15" customHeight="1" x14ac:dyDescent="0.2">
      <c r="A83" s="493" t="s">
        <v>1620</v>
      </c>
      <c r="B83" s="494" t="s">
        <v>1621</v>
      </c>
      <c r="C83" s="493"/>
      <c r="D83" s="495" t="s">
        <v>1622</v>
      </c>
      <c r="E83" s="496" t="s">
        <v>1774</v>
      </c>
      <c r="F83" s="493"/>
      <c r="G83" s="495" t="s">
        <v>1775</v>
      </c>
      <c r="H83" s="497">
        <v>10000</v>
      </c>
    </row>
    <row r="84" spans="1:10" ht="15" customHeight="1" x14ac:dyDescent="0.2">
      <c r="A84" s="493" t="s">
        <v>1620</v>
      </c>
      <c r="B84" s="494" t="s">
        <v>1621</v>
      </c>
      <c r="C84" s="493"/>
      <c r="D84" s="495" t="s">
        <v>1622</v>
      </c>
      <c r="E84" s="496" t="s">
        <v>1776</v>
      </c>
      <c r="F84" s="493" t="s">
        <v>1777</v>
      </c>
      <c r="G84" s="495"/>
      <c r="H84" s="497">
        <v>25000</v>
      </c>
    </row>
    <row r="85" spans="1:10" ht="15" customHeight="1" x14ac:dyDescent="0.2">
      <c r="A85" s="493" t="s">
        <v>1620</v>
      </c>
      <c r="B85" s="494" t="s">
        <v>1621</v>
      </c>
      <c r="C85" s="493"/>
      <c r="D85" s="495" t="s">
        <v>1622</v>
      </c>
      <c r="E85" s="496" t="s">
        <v>1778</v>
      </c>
      <c r="F85" s="493"/>
      <c r="G85" s="495" t="s">
        <v>1779</v>
      </c>
      <c r="H85" s="497">
        <v>10000</v>
      </c>
    </row>
    <row r="86" spans="1:10" ht="15" customHeight="1" x14ac:dyDescent="0.2">
      <c r="A86" s="493" t="s">
        <v>1620</v>
      </c>
      <c r="B86" s="494" t="s">
        <v>1621</v>
      </c>
      <c r="C86" s="493"/>
      <c r="D86" s="495" t="s">
        <v>1622</v>
      </c>
      <c r="E86" s="496" t="s">
        <v>1780</v>
      </c>
      <c r="F86" s="493" t="s">
        <v>1781</v>
      </c>
      <c r="G86" s="495"/>
      <c r="H86" s="497">
        <v>30000</v>
      </c>
    </row>
    <row r="87" spans="1:10" ht="15" customHeight="1" x14ac:dyDescent="0.2">
      <c r="A87" s="493" t="s">
        <v>1620</v>
      </c>
      <c r="B87" s="494" t="s">
        <v>1621</v>
      </c>
      <c r="C87" s="493"/>
      <c r="D87" s="495" t="s">
        <v>1622</v>
      </c>
      <c r="E87" s="496" t="s">
        <v>1782</v>
      </c>
      <c r="F87" s="493" t="s">
        <v>1783</v>
      </c>
      <c r="G87" s="495"/>
      <c r="H87" s="497">
        <v>20000</v>
      </c>
      <c r="I87" s="499"/>
      <c r="J87" s="499"/>
    </row>
    <row r="88" spans="1:10" ht="15" customHeight="1" x14ac:dyDescent="0.2">
      <c r="A88" s="493" t="s">
        <v>1620</v>
      </c>
      <c r="B88" s="494" t="s">
        <v>1621</v>
      </c>
      <c r="C88" s="493"/>
      <c r="D88" s="495" t="s">
        <v>1622</v>
      </c>
      <c r="E88" s="496" t="s">
        <v>1784</v>
      </c>
      <c r="F88" s="493"/>
      <c r="G88" s="495" t="s">
        <v>1785</v>
      </c>
      <c r="H88" s="497">
        <v>100000</v>
      </c>
      <c r="I88" s="499"/>
      <c r="J88" s="499"/>
    </row>
    <row r="89" spans="1:10" ht="15" customHeight="1" x14ac:dyDescent="0.2">
      <c r="A89" s="493" t="s">
        <v>1620</v>
      </c>
      <c r="B89" s="494" t="s">
        <v>1621</v>
      </c>
      <c r="C89" s="493"/>
      <c r="D89" s="495" t="s">
        <v>1622</v>
      </c>
      <c r="E89" s="496" t="s">
        <v>1786</v>
      </c>
      <c r="F89" s="493" t="s">
        <v>1787</v>
      </c>
      <c r="G89" s="495"/>
      <c r="H89" s="497">
        <v>48441.599999999999</v>
      </c>
      <c r="I89" s="499"/>
      <c r="J89" s="499"/>
    </row>
    <row r="90" spans="1:10" ht="15" customHeight="1" x14ac:dyDescent="0.2">
      <c r="A90" s="493" t="s">
        <v>1620</v>
      </c>
      <c r="B90" s="494" t="s">
        <v>1621</v>
      </c>
      <c r="C90" s="493"/>
      <c r="D90" s="495" t="s">
        <v>1622</v>
      </c>
      <c r="E90" s="496" t="s">
        <v>1788</v>
      </c>
      <c r="F90" s="493" t="s">
        <v>1789</v>
      </c>
      <c r="G90" s="495" t="s">
        <v>1790</v>
      </c>
      <c r="H90" s="497">
        <v>17000</v>
      </c>
      <c r="I90" s="499"/>
      <c r="J90" s="499"/>
    </row>
    <row r="91" spans="1:10" ht="15" customHeight="1" x14ac:dyDescent="0.2">
      <c r="A91" s="493" t="s">
        <v>1620</v>
      </c>
      <c r="B91" s="494" t="s">
        <v>1621</v>
      </c>
      <c r="C91" s="493"/>
      <c r="D91" s="495" t="s">
        <v>1622</v>
      </c>
      <c r="E91" s="496" t="s">
        <v>1786</v>
      </c>
      <c r="F91" s="493" t="s">
        <v>1787</v>
      </c>
      <c r="G91" s="495"/>
      <c r="H91" s="497">
        <v>22236</v>
      </c>
      <c r="I91" s="499"/>
      <c r="J91" s="499"/>
    </row>
    <row r="92" spans="1:10" ht="15" customHeight="1" x14ac:dyDescent="0.2">
      <c r="A92" s="493" t="s">
        <v>1620</v>
      </c>
      <c r="B92" s="494" t="s">
        <v>1621</v>
      </c>
      <c r="C92" s="493"/>
      <c r="D92" s="495" t="s">
        <v>1622</v>
      </c>
      <c r="E92" s="496" t="s">
        <v>1791</v>
      </c>
      <c r="F92" s="493"/>
      <c r="G92" s="495" t="s">
        <v>1792</v>
      </c>
      <c r="H92" s="497">
        <v>63500</v>
      </c>
      <c r="I92" s="499"/>
      <c r="J92" s="499"/>
    </row>
    <row r="93" spans="1:10" ht="15" customHeight="1" x14ac:dyDescent="0.2">
      <c r="A93" s="493" t="s">
        <v>1620</v>
      </c>
      <c r="B93" s="494" t="s">
        <v>1621</v>
      </c>
      <c r="C93" s="493"/>
      <c r="D93" s="495" t="s">
        <v>1622</v>
      </c>
      <c r="E93" s="496" t="s">
        <v>1793</v>
      </c>
      <c r="F93" s="493" t="s">
        <v>1794</v>
      </c>
      <c r="G93" s="495"/>
      <c r="H93" s="497">
        <v>88800</v>
      </c>
      <c r="I93" s="499"/>
      <c r="J93" s="499"/>
    </row>
    <row r="94" spans="1:10" ht="15" customHeight="1" x14ac:dyDescent="0.2">
      <c r="A94" s="493" t="s">
        <v>1620</v>
      </c>
      <c r="B94" s="494" t="s">
        <v>1621</v>
      </c>
      <c r="C94" s="493"/>
      <c r="D94" s="495" t="s">
        <v>1622</v>
      </c>
      <c r="E94" s="496" t="s">
        <v>1795</v>
      </c>
      <c r="F94" s="493" t="s">
        <v>1796</v>
      </c>
      <c r="G94" s="495"/>
      <c r="H94" s="497">
        <v>5000</v>
      </c>
      <c r="I94" s="499"/>
      <c r="J94" s="499"/>
    </row>
    <row r="95" spans="1:10" ht="15" customHeight="1" x14ac:dyDescent="0.2">
      <c r="A95" s="493" t="s">
        <v>1620</v>
      </c>
      <c r="B95" s="494" t="s">
        <v>1621</v>
      </c>
      <c r="C95" s="493"/>
      <c r="D95" s="495" t="s">
        <v>1622</v>
      </c>
      <c r="E95" s="496" t="s">
        <v>1797</v>
      </c>
      <c r="F95" s="493" t="s">
        <v>1798</v>
      </c>
      <c r="G95" s="495"/>
      <c r="H95" s="497">
        <v>70000</v>
      </c>
      <c r="I95" s="499"/>
      <c r="J95" s="499"/>
    </row>
    <row r="96" spans="1:10" ht="15" customHeight="1" x14ac:dyDescent="0.2">
      <c r="A96" s="493" t="s">
        <v>1620</v>
      </c>
      <c r="B96" s="494" t="s">
        <v>1621</v>
      </c>
      <c r="C96" s="493"/>
      <c r="D96" s="495" t="s">
        <v>1622</v>
      </c>
      <c r="E96" s="496" t="s">
        <v>1698</v>
      </c>
      <c r="F96" s="493" t="s">
        <v>1699</v>
      </c>
      <c r="G96" s="495" t="s">
        <v>1700</v>
      </c>
      <c r="H96" s="497">
        <v>20000</v>
      </c>
      <c r="I96" s="499"/>
      <c r="J96" s="499"/>
    </row>
    <row r="97" spans="1:10" ht="15" customHeight="1" x14ac:dyDescent="0.2">
      <c r="A97" s="493" t="s">
        <v>1620</v>
      </c>
      <c r="B97" s="494" t="s">
        <v>1621</v>
      </c>
      <c r="C97" s="493"/>
      <c r="D97" s="495" t="s">
        <v>1622</v>
      </c>
      <c r="E97" s="496" t="s">
        <v>1799</v>
      </c>
      <c r="F97" s="493" t="s">
        <v>1800</v>
      </c>
      <c r="G97" s="495"/>
      <c r="H97" s="497">
        <v>10000</v>
      </c>
      <c r="I97" s="499"/>
      <c r="J97" s="499"/>
    </row>
    <row r="98" spans="1:10" ht="15" customHeight="1" x14ac:dyDescent="0.2">
      <c r="A98" s="493" t="s">
        <v>1620</v>
      </c>
      <c r="B98" s="494" t="s">
        <v>1621</v>
      </c>
      <c r="C98" s="493"/>
      <c r="D98" s="495" t="s">
        <v>1622</v>
      </c>
      <c r="E98" s="496" t="s">
        <v>1665</v>
      </c>
      <c r="F98" s="493" t="s">
        <v>1666</v>
      </c>
      <c r="G98" s="495"/>
      <c r="H98" s="497">
        <v>66000</v>
      </c>
      <c r="I98" s="499"/>
      <c r="J98" s="499"/>
    </row>
    <row r="99" spans="1:10" ht="15" customHeight="1" x14ac:dyDescent="0.2">
      <c r="A99" s="493" t="s">
        <v>1620</v>
      </c>
      <c r="B99" s="494" t="s">
        <v>1621</v>
      </c>
      <c r="C99" s="493"/>
      <c r="D99" s="495" t="s">
        <v>1622</v>
      </c>
      <c r="E99" s="496" t="s">
        <v>1663</v>
      </c>
      <c r="F99" s="493" t="s">
        <v>1664</v>
      </c>
      <c r="G99" s="495"/>
      <c r="H99" s="497">
        <v>80000</v>
      </c>
      <c r="I99" s="499"/>
      <c r="J99" s="499"/>
    </row>
    <row r="100" spans="1:10" ht="15" customHeight="1" x14ac:dyDescent="0.2">
      <c r="A100" s="493" t="s">
        <v>1620</v>
      </c>
      <c r="B100" s="494" t="s">
        <v>1621</v>
      </c>
      <c r="C100" s="493"/>
      <c r="D100" s="495" t="s">
        <v>1622</v>
      </c>
      <c r="E100" s="496" t="s">
        <v>1801</v>
      </c>
      <c r="F100" s="493" t="s">
        <v>1802</v>
      </c>
      <c r="G100" s="495"/>
      <c r="H100" s="497">
        <v>4485.72</v>
      </c>
      <c r="I100" s="499"/>
      <c r="J100" s="499"/>
    </row>
    <row r="101" spans="1:10" ht="15" customHeight="1" x14ac:dyDescent="0.2">
      <c r="A101" s="493" t="s">
        <v>1620</v>
      </c>
      <c r="B101" s="494" t="s">
        <v>1621</v>
      </c>
      <c r="C101" s="493"/>
      <c r="D101" s="495" t="s">
        <v>1622</v>
      </c>
      <c r="E101" s="496" t="s">
        <v>1803</v>
      </c>
      <c r="F101" s="493" t="s">
        <v>1804</v>
      </c>
      <c r="G101" s="495"/>
      <c r="H101" s="497">
        <v>7000</v>
      </c>
      <c r="I101" s="499"/>
      <c r="J101" s="499"/>
    </row>
    <row r="102" spans="1:10" ht="15" customHeight="1" x14ac:dyDescent="0.2">
      <c r="A102" s="493" t="s">
        <v>1620</v>
      </c>
      <c r="B102" s="494" t="s">
        <v>1621</v>
      </c>
      <c r="C102" s="493"/>
      <c r="D102" s="495" t="s">
        <v>1622</v>
      </c>
      <c r="E102" s="496" t="s">
        <v>1805</v>
      </c>
      <c r="F102" s="493"/>
      <c r="G102" s="495" t="s">
        <v>1806</v>
      </c>
      <c r="H102" s="497">
        <v>37000</v>
      </c>
      <c r="I102" s="499"/>
      <c r="J102" s="499"/>
    </row>
    <row r="103" spans="1:10" ht="15" customHeight="1" x14ac:dyDescent="0.2">
      <c r="A103" s="493" t="s">
        <v>1620</v>
      </c>
      <c r="B103" s="494" t="s">
        <v>1621</v>
      </c>
      <c r="C103" s="493"/>
      <c r="D103" s="495" t="s">
        <v>1622</v>
      </c>
      <c r="E103" s="496" t="s">
        <v>1807</v>
      </c>
      <c r="F103" s="493"/>
      <c r="G103" s="495" t="s">
        <v>1808</v>
      </c>
      <c r="H103" s="497">
        <v>1750</v>
      </c>
      <c r="I103" s="499"/>
      <c r="J103" s="499"/>
    </row>
    <row r="104" spans="1:10" ht="15" customHeight="1" x14ac:dyDescent="0.2">
      <c r="A104" s="493" t="s">
        <v>1620</v>
      </c>
      <c r="B104" s="494" t="s">
        <v>1621</v>
      </c>
      <c r="C104" s="493"/>
      <c r="D104" s="495" t="s">
        <v>1622</v>
      </c>
      <c r="E104" s="496" t="s">
        <v>1809</v>
      </c>
      <c r="F104" s="493"/>
      <c r="G104" s="495" t="s">
        <v>1810</v>
      </c>
      <c r="H104" s="497">
        <v>47000</v>
      </c>
      <c r="I104" s="499"/>
      <c r="J104" s="499"/>
    </row>
    <row r="105" spans="1:10" ht="15" customHeight="1" x14ac:dyDescent="0.2">
      <c r="A105" s="493" t="s">
        <v>1620</v>
      </c>
      <c r="B105" s="494" t="s">
        <v>1621</v>
      </c>
      <c r="C105" s="493"/>
      <c r="D105" s="495" t="s">
        <v>1622</v>
      </c>
      <c r="E105" s="496" t="s">
        <v>1811</v>
      </c>
      <c r="F105" s="493"/>
      <c r="G105" s="495" t="s">
        <v>1812</v>
      </c>
      <c r="H105" s="497">
        <v>15622.52</v>
      </c>
      <c r="I105" s="499"/>
      <c r="J105" s="499"/>
    </row>
    <row r="106" spans="1:10" ht="15" customHeight="1" x14ac:dyDescent="0.2">
      <c r="A106" s="493" t="s">
        <v>1620</v>
      </c>
      <c r="B106" s="494" t="s">
        <v>1621</v>
      </c>
      <c r="C106" s="493"/>
      <c r="D106" s="495" t="s">
        <v>1622</v>
      </c>
      <c r="E106" s="496" t="s">
        <v>1813</v>
      </c>
      <c r="F106" s="493" t="s">
        <v>1814</v>
      </c>
      <c r="G106" s="495"/>
      <c r="H106" s="497">
        <v>9000</v>
      </c>
      <c r="I106" s="499"/>
      <c r="J106" s="499"/>
    </row>
    <row r="107" spans="1:10" ht="15" customHeight="1" x14ac:dyDescent="0.2">
      <c r="A107" s="493" t="s">
        <v>1620</v>
      </c>
      <c r="B107" s="494" t="s">
        <v>1621</v>
      </c>
      <c r="C107" s="493"/>
      <c r="D107" s="495" t="s">
        <v>1622</v>
      </c>
      <c r="E107" s="496" t="s">
        <v>1815</v>
      </c>
      <c r="F107" s="493" t="s">
        <v>1816</v>
      </c>
      <c r="G107" s="495" t="s">
        <v>1817</v>
      </c>
      <c r="H107" s="497">
        <v>15000</v>
      </c>
      <c r="I107" s="499"/>
      <c r="J107" s="499"/>
    </row>
    <row r="108" spans="1:10" ht="15" customHeight="1" x14ac:dyDescent="0.2">
      <c r="A108" s="493" t="s">
        <v>1620</v>
      </c>
      <c r="B108" s="494" t="s">
        <v>1621</v>
      </c>
      <c r="C108" s="493"/>
      <c r="D108" s="495" t="s">
        <v>1622</v>
      </c>
      <c r="E108" s="496" t="s">
        <v>1818</v>
      </c>
      <c r="F108" s="493"/>
      <c r="G108" s="495" t="s">
        <v>1819</v>
      </c>
      <c r="H108" s="497">
        <v>80000</v>
      </c>
      <c r="I108" s="499"/>
      <c r="J108" s="499"/>
    </row>
    <row r="109" spans="1:10" ht="15" customHeight="1" x14ac:dyDescent="0.2">
      <c r="A109" s="493" t="s">
        <v>1620</v>
      </c>
      <c r="B109" s="494" t="s">
        <v>1621</v>
      </c>
      <c r="C109" s="493"/>
      <c r="D109" s="495" t="s">
        <v>1622</v>
      </c>
      <c r="E109" s="496" t="s">
        <v>1820</v>
      </c>
      <c r="F109" s="493"/>
      <c r="G109" s="495" t="s">
        <v>1821</v>
      </c>
      <c r="H109" s="497">
        <v>299168</v>
      </c>
      <c r="I109" s="499"/>
      <c r="J109" s="499"/>
    </row>
    <row r="110" spans="1:10" ht="15" customHeight="1" x14ac:dyDescent="0.2">
      <c r="A110" s="493" t="s">
        <v>1620</v>
      </c>
      <c r="B110" s="494" t="s">
        <v>1621</v>
      </c>
      <c r="C110" s="493"/>
      <c r="D110" s="495" t="s">
        <v>1622</v>
      </c>
      <c r="E110" s="496" t="s">
        <v>1788</v>
      </c>
      <c r="F110" s="493" t="s">
        <v>1789</v>
      </c>
      <c r="G110" s="495" t="s">
        <v>1790</v>
      </c>
      <c r="H110" s="497">
        <v>290286</v>
      </c>
      <c r="I110" s="499"/>
      <c r="J110" s="499"/>
    </row>
    <row r="111" spans="1:10" ht="15" customHeight="1" x14ac:dyDescent="0.2">
      <c r="A111" s="493" t="s">
        <v>1620</v>
      </c>
      <c r="B111" s="494" t="s">
        <v>1621</v>
      </c>
      <c r="C111" s="493"/>
      <c r="D111" s="495" t="s">
        <v>1622</v>
      </c>
      <c r="E111" s="496" t="s">
        <v>1627</v>
      </c>
      <c r="F111" s="493"/>
      <c r="G111" s="495" t="s">
        <v>1667</v>
      </c>
      <c r="H111" s="497">
        <v>55888.800000000003</v>
      </c>
      <c r="I111" s="499"/>
      <c r="J111" s="499"/>
    </row>
    <row r="112" spans="1:10" ht="15" customHeight="1" x14ac:dyDescent="0.2">
      <c r="A112" s="493" t="s">
        <v>1620</v>
      </c>
      <c r="B112" s="494" t="s">
        <v>1621</v>
      </c>
      <c r="C112" s="493"/>
      <c r="D112" s="495" t="s">
        <v>1622</v>
      </c>
      <c r="E112" s="496" t="s">
        <v>1822</v>
      </c>
      <c r="F112" s="493" t="s">
        <v>1823</v>
      </c>
      <c r="G112" s="495"/>
      <c r="H112" s="497">
        <v>7000</v>
      </c>
      <c r="I112" s="499"/>
      <c r="J112" s="499"/>
    </row>
    <row r="113" spans="1:10" ht="15" customHeight="1" x14ac:dyDescent="0.2">
      <c r="A113" s="493" t="s">
        <v>1620</v>
      </c>
      <c r="B113" s="494" t="s">
        <v>1621</v>
      </c>
      <c r="C113" s="493"/>
      <c r="D113" s="495" t="s">
        <v>1622</v>
      </c>
      <c r="E113" s="496" t="s">
        <v>1824</v>
      </c>
      <c r="F113" s="493" t="s">
        <v>1825</v>
      </c>
      <c r="G113" s="495"/>
      <c r="H113" s="497">
        <v>3500</v>
      </c>
      <c r="I113" s="499"/>
      <c r="J113" s="499"/>
    </row>
    <row r="114" spans="1:10" ht="15" customHeight="1" x14ac:dyDescent="0.2">
      <c r="A114" s="493" t="s">
        <v>1620</v>
      </c>
      <c r="B114" s="494" t="s">
        <v>1621</v>
      </c>
      <c r="C114" s="493"/>
      <c r="D114" s="495" t="s">
        <v>1622</v>
      </c>
      <c r="E114" s="496" t="s">
        <v>1826</v>
      </c>
      <c r="F114" s="493" t="s">
        <v>1827</v>
      </c>
      <c r="G114" s="495"/>
      <c r="H114" s="497">
        <v>38860</v>
      </c>
      <c r="I114" s="499"/>
      <c r="J114" s="499"/>
    </row>
    <row r="115" spans="1:10" ht="15" customHeight="1" x14ac:dyDescent="0.2">
      <c r="A115" s="493" t="s">
        <v>1620</v>
      </c>
      <c r="B115" s="494" t="s">
        <v>1621</v>
      </c>
      <c r="C115" s="493"/>
      <c r="D115" s="495" t="s">
        <v>1622</v>
      </c>
      <c r="E115" s="496" t="s">
        <v>1828</v>
      </c>
      <c r="F115" s="493" t="s">
        <v>1829</v>
      </c>
      <c r="G115" s="495" t="s">
        <v>1830</v>
      </c>
      <c r="H115" s="497">
        <v>6000</v>
      </c>
      <c r="I115" s="499"/>
      <c r="J115" s="499"/>
    </row>
    <row r="116" spans="1:10" ht="15" customHeight="1" x14ac:dyDescent="0.2">
      <c r="A116" s="493" t="s">
        <v>1620</v>
      </c>
      <c r="B116" s="494" t="s">
        <v>1621</v>
      </c>
      <c r="C116" s="493"/>
      <c r="D116" s="495" t="s">
        <v>1622</v>
      </c>
      <c r="E116" s="496" t="s">
        <v>1809</v>
      </c>
      <c r="F116" s="493"/>
      <c r="G116" s="495" t="s">
        <v>1810</v>
      </c>
      <c r="H116" s="497">
        <v>213600</v>
      </c>
      <c r="I116" s="499"/>
      <c r="J116" s="499"/>
    </row>
    <row r="117" spans="1:10" ht="15" customHeight="1" x14ac:dyDescent="0.2">
      <c r="A117" s="493" t="s">
        <v>1620</v>
      </c>
      <c r="B117" s="494" t="s">
        <v>1621</v>
      </c>
      <c r="C117" s="493"/>
      <c r="D117" s="495" t="s">
        <v>1622</v>
      </c>
      <c r="E117" s="496" t="s">
        <v>1831</v>
      </c>
      <c r="F117" s="493" t="s">
        <v>1832</v>
      </c>
      <c r="G117" s="495"/>
      <c r="H117" s="497">
        <v>209885.72</v>
      </c>
      <c r="I117" s="499"/>
      <c r="J117" s="499"/>
    </row>
    <row r="118" spans="1:10" ht="15" customHeight="1" x14ac:dyDescent="0.2">
      <c r="A118" s="493" t="s">
        <v>1620</v>
      </c>
      <c r="B118" s="494" t="s">
        <v>1621</v>
      </c>
      <c r="C118" s="493"/>
      <c r="D118" s="495" t="s">
        <v>1622</v>
      </c>
      <c r="E118" s="496" t="s">
        <v>1791</v>
      </c>
      <c r="F118" s="493"/>
      <c r="G118" s="495" t="s">
        <v>1792</v>
      </c>
      <c r="H118" s="497">
        <v>437792.52</v>
      </c>
      <c r="I118" s="499"/>
      <c r="J118" s="499"/>
    </row>
    <row r="119" spans="1:10" ht="15" customHeight="1" x14ac:dyDescent="0.2">
      <c r="A119" s="493" t="s">
        <v>1620</v>
      </c>
      <c r="B119" s="494" t="s">
        <v>1621</v>
      </c>
      <c r="C119" s="493"/>
      <c r="D119" s="495" t="s">
        <v>1622</v>
      </c>
      <c r="E119" s="496" t="s">
        <v>1629</v>
      </c>
      <c r="F119" s="493" t="s">
        <v>1630</v>
      </c>
      <c r="G119" s="495"/>
      <c r="H119" s="497">
        <v>245000</v>
      </c>
      <c r="I119" s="499"/>
      <c r="J119" s="499"/>
    </row>
    <row r="120" spans="1:10" ht="15" customHeight="1" x14ac:dyDescent="0.2">
      <c r="A120" s="493" t="s">
        <v>1620</v>
      </c>
      <c r="B120" s="494" t="s">
        <v>1621</v>
      </c>
      <c r="C120" s="493"/>
      <c r="D120" s="495" t="s">
        <v>1622</v>
      </c>
      <c r="E120" s="496" t="s">
        <v>1791</v>
      </c>
      <c r="F120" s="493"/>
      <c r="G120" s="495" t="s">
        <v>1792</v>
      </c>
      <c r="H120" s="497">
        <v>116928</v>
      </c>
      <c r="I120" s="499"/>
      <c r="J120" s="499"/>
    </row>
    <row r="121" spans="1:10" ht="15" customHeight="1" x14ac:dyDescent="0.2">
      <c r="A121" s="493" t="s">
        <v>1620</v>
      </c>
      <c r="B121" s="494" t="s">
        <v>1621</v>
      </c>
      <c r="C121" s="493"/>
      <c r="D121" s="495" t="s">
        <v>1622</v>
      </c>
      <c r="E121" s="496" t="s">
        <v>1833</v>
      </c>
      <c r="F121" s="493" t="s">
        <v>1834</v>
      </c>
      <c r="G121" s="495" t="s">
        <v>1835</v>
      </c>
      <c r="H121" s="497">
        <v>180000</v>
      </c>
      <c r="I121" s="499"/>
      <c r="J121" s="499"/>
    </row>
    <row r="122" spans="1:10" ht="15" customHeight="1" x14ac:dyDescent="0.2">
      <c r="A122" s="493" t="s">
        <v>1620</v>
      </c>
      <c r="B122" s="494" t="s">
        <v>1621</v>
      </c>
      <c r="C122" s="493"/>
      <c r="D122" s="495" t="s">
        <v>1622</v>
      </c>
      <c r="E122" s="496" t="s">
        <v>1678</v>
      </c>
      <c r="F122" s="493" t="s">
        <v>1679</v>
      </c>
      <c r="G122" s="495" t="s">
        <v>1680</v>
      </c>
      <c r="H122" s="497">
        <v>42000</v>
      </c>
      <c r="I122" s="499"/>
      <c r="J122" s="499"/>
    </row>
    <row r="123" spans="1:10" ht="15" customHeight="1" x14ac:dyDescent="0.2">
      <c r="A123" s="493" t="s">
        <v>1620</v>
      </c>
      <c r="B123" s="494" t="s">
        <v>1621</v>
      </c>
      <c r="C123" s="493"/>
      <c r="D123" s="495" t="s">
        <v>1622</v>
      </c>
      <c r="E123" s="496" t="s">
        <v>1793</v>
      </c>
      <c r="F123" s="493" t="s">
        <v>1794</v>
      </c>
      <c r="G123" s="495"/>
      <c r="H123" s="497">
        <v>80000</v>
      </c>
      <c r="I123" s="499"/>
      <c r="J123" s="499"/>
    </row>
    <row r="124" spans="1:10" ht="15" customHeight="1" x14ac:dyDescent="0.2">
      <c r="A124" s="493" t="s">
        <v>1620</v>
      </c>
      <c r="B124" s="494" t="s">
        <v>1621</v>
      </c>
      <c r="C124" s="493"/>
      <c r="D124" s="495" t="s">
        <v>1622</v>
      </c>
      <c r="E124" s="496" t="s">
        <v>1836</v>
      </c>
      <c r="F124" s="493" t="s">
        <v>1837</v>
      </c>
      <c r="G124" s="495"/>
      <c r="H124" s="497">
        <v>2100</v>
      </c>
      <c r="I124" s="499"/>
      <c r="J124" s="499"/>
    </row>
    <row r="125" spans="1:10" ht="15" customHeight="1" x14ac:dyDescent="0.2">
      <c r="A125" s="493" t="s">
        <v>1620</v>
      </c>
      <c r="B125" s="494" t="s">
        <v>1621</v>
      </c>
      <c r="C125" s="493"/>
      <c r="D125" s="495" t="s">
        <v>1622</v>
      </c>
      <c r="E125" s="496" t="s">
        <v>1766</v>
      </c>
      <c r="F125" s="493" t="s">
        <v>1767</v>
      </c>
      <c r="G125" s="495"/>
      <c r="H125" s="497">
        <v>15000</v>
      </c>
      <c r="I125" s="499"/>
      <c r="J125" s="499"/>
    </row>
    <row r="126" spans="1:10" ht="15" customHeight="1" x14ac:dyDescent="0.2">
      <c r="A126" s="493" t="s">
        <v>1620</v>
      </c>
      <c r="B126" s="494" t="s">
        <v>1621</v>
      </c>
      <c r="C126" s="493"/>
      <c r="D126" s="495" t="s">
        <v>1622</v>
      </c>
      <c r="E126" s="496" t="s">
        <v>1838</v>
      </c>
      <c r="F126" s="493"/>
      <c r="G126" s="495" t="s">
        <v>1839</v>
      </c>
      <c r="H126" s="497">
        <v>35000</v>
      </c>
      <c r="I126" s="499"/>
      <c r="J126" s="499"/>
    </row>
    <row r="127" spans="1:10" ht="15" customHeight="1" x14ac:dyDescent="0.2">
      <c r="A127" s="493" t="s">
        <v>1620</v>
      </c>
      <c r="B127" s="494" t="s">
        <v>1621</v>
      </c>
      <c r="C127" s="493"/>
      <c r="D127" s="495" t="s">
        <v>1622</v>
      </c>
      <c r="E127" s="496" t="s">
        <v>1840</v>
      </c>
      <c r="F127" s="493"/>
      <c r="G127" s="495" t="s">
        <v>1841</v>
      </c>
      <c r="H127" s="497">
        <v>20000</v>
      </c>
      <c r="I127" s="499"/>
      <c r="J127" s="499"/>
    </row>
    <row r="128" spans="1:10" ht="15" customHeight="1" x14ac:dyDescent="0.2">
      <c r="A128" s="493" t="s">
        <v>1620</v>
      </c>
      <c r="B128" s="494" t="s">
        <v>1621</v>
      </c>
      <c r="C128" s="493"/>
      <c r="D128" s="495" t="s">
        <v>1622</v>
      </c>
      <c r="E128" s="496" t="s">
        <v>1842</v>
      </c>
      <c r="F128" s="493"/>
      <c r="G128" s="495" t="s">
        <v>1843</v>
      </c>
      <c r="H128" s="497">
        <v>25000</v>
      </c>
      <c r="I128" s="499"/>
      <c r="J128" s="499"/>
    </row>
    <row r="129" spans="1:10" ht="15" customHeight="1" x14ac:dyDescent="0.2">
      <c r="A129" s="493" t="s">
        <v>1620</v>
      </c>
      <c r="B129" s="494" t="s">
        <v>1621</v>
      </c>
      <c r="C129" s="493"/>
      <c r="D129" s="495" t="s">
        <v>1622</v>
      </c>
      <c r="E129" s="496" t="s">
        <v>1844</v>
      </c>
      <c r="F129" s="493" t="s">
        <v>1845</v>
      </c>
      <c r="G129" s="495"/>
      <c r="H129" s="497">
        <v>25000</v>
      </c>
      <c r="I129" s="499"/>
      <c r="J129" s="499"/>
    </row>
    <row r="130" spans="1:10" ht="15" customHeight="1" x14ac:dyDescent="0.2">
      <c r="A130" s="493" t="s">
        <v>1620</v>
      </c>
      <c r="B130" s="494" t="s">
        <v>1621</v>
      </c>
      <c r="C130" s="493"/>
      <c r="D130" s="495" t="s">
        <v>1622</v>
      </c>
      <c r="E130" s="496" t="s">
        <v>1801</v>
      </c>
      <c r="F130" s="493" t="s">
        <v>1802</v>
      </c>
      <c r="G130" s="495"/>
      <c r="H130" s="497">
        <v>2601.88</v>
      </c>
      <c r="I130" s="499"/>
      <c r="J130" s="499"/>
    </row>
    <row r="131" spans="1:10" ht="15" customHeight="1" x14ac:dyDescent="0.2">
      <c r="A131" s="493" t="s">
        <v>1620</v>
      </c>
      <c r="B131" s="494" t="s">
        <v>1621</v>
      </c>
      <c r="C131" s="493"/>
      <c r="D131" s="495" t="s">
        <v>1622</v>
      </c>
      <c r="E131" s="496" t="s">
        <v>1846</v>
      </c>
      <c r="F131" s="493"/>
      <c r="G131" s="495" t="s">
        <v>1847</v>
      </c>
      <c r="H131" s="497">
        <v>11943.36</v>
      </c>
      <c r="I131" s="499"/>
      <c r="J131" s="499"/>
    </row>
    <row r="132" spans="1:10" ht="15" customHeight="1" x14ac:dyDescent="0.2">
      <c r="A132" s="493" t="s">
        <v>1620</v>
      </c>
      <c r="B132" s="494" t="s">
        <v>1621</v>
      </c>
      <c r="C132" s="493"/>
      <c r="D132" s="495" t="s">
        <v>1622</v>
      </c>
      <c r="E132" s="496" t="s">
        <v>1848</v>
      </c>
      <c r="F132" s="493"/>
      <c r="G132" s="495" t="s">
        <v>1849</v>
      </c>
      <c r="H132" s="497">
        <v>7673</v>
      </c>
      <c r="I132" s="499"/>
      <c r="J132" s="499"/>
    </row>
    <row r="133" spans="1:10" ht="15" customHeight="1" x14ac:dyDescent="0.2">
      <c r="A133" s="493" t="s">
        <v>1620</v>
      </c>
      <c r="B133" s="494" t="s">
        <v>1621</v>
      </c>
      <c r="C133" s="493"/>
      <c r="D133" s="495" t="s">
        <v>1622</v>
      </c>
      <c r="E133" s="496" t="s">
        <v>1850</v>
      </c>
      <c r="F133" s="493"/>
      <c r="G133" s="495" t="s">
        <v>1851</v>
      </c>
      <c r="H133" s="497">
        <v>10000</v>
      </c>
      <c r="I133" s="499"/>
      <c r="J133" s="499"/>
    </row>
    <row r="134" spans="1:10" ht="15" customHeight="1" x14ac:dyDescent="0.2">
      <c r="A134" s="493" t="s">
        <v>1620</v>
      </c>
      <c r="B134" s="494" t="s">
        <v>1621</v>
      </c>
      <c r="C134" s="493"/>
      <c r="D134" s="495" t="s">
        <v>1622</v>
      </c>
      <c r="E134" s="496" t="s">
        <v>1852</v>
      </c>
      <c r="F134" s="493"/>
      <c r="G134" s="495" t="s">
        <v>1853</v>
      </c>
      <c r="H134" s="497">
        <v>6000</v>
      </c>
      <c r="I134" s="499"/>
      <c r="J134" s="499"/>
    </row>
    <row r="135" spans="1:10" ht="15" customHeight="1" x14ac:dyDescent="0.2">
      <c r="A135" s="493" t="s">
        <v>1620</v>
      </c>
      <c r="B135" s="494" t="s">
        <v>1621</v>
      </c>
      <c r="C135" s="493"/>
      <c r="D135" s="495" t="s">
        <v>1622</v>
      </c>
      <c r="E135" s="496" t="s">
        <v>1854</v>
      </c>
      <c r="F135" s="493"/>
      <c r="G135" s="495" t="s">
        <v>1855</v>
      </c>
      <c r="H135" s="497">
        <v>30000</v>
      </c>
      <c r="I135" s="499"/>
      <c r="J135" s="499"/>
    </row>
    <row r="136" spans="1:10" ht="15" customHeight="1" x14ac:dyDescent="0.2">
      <c r="A136" s="493" t="s">
        <v>1620</v>
      </c>
      <c r="B136" s="494" t="s">
        <v>1621</v>
      </c>
      <c r="C136" s="493"/>
      <c r="D136" s="495" t="s">
        <v>1622</v>
      </c>
      <c r="E136" s="496" t="s">
        <v>1856</v>
      </c>
      <c r="F136" s="493"/>
      <c r="G136" s="495" t="s">
        <v>1857</v>
      </c>
      <c r="H136" s="497">
        <v>4400</v>
      </c>
      <c r="I136" s="499"/>
      <c r="J136" s="499"/>
    </row>
    <row r="137" spans="1:10" ht="15" customHeight="1" x14ac:dyDescent="0.2">
      <c r="A137" s="493" t="s">
        <v>1620</v>
      </c>
      <c r="B137" s="494" t="s">
        <v>1621</v>
      </c>
      <c r="C137" s="493"/>
      <c r="D137" s="495" t="s">
        <v>1622</v>
      </c>
      <c r="E137" s="496" t="s">
        <v>1858</v>
      </c>
      <c r="F137" s="493"/>
      <c r="G137" s="495" t="s">
        <v>1859</v>
      </c>
      <c r="H137" s="497">
        <v>10000</v>
      </c>
      <c r="I137" s="499"/>
      <c r="J137" s="499"/>
    </row>
    <row r="138" spans="1:10" ht="15" customHeight="1" x14ac:dyDescent="0.2">
      <c r="A138" s="493" t="s">
        <v>1620</v>
      </c>
      <c r="B138" s="494" t="s">
        <v>1621</v>
      </c>
      <c r="C138" s="493"/>
      <c r="D138" s="495" t="s">
        <v>1622</v>
      </c>
      <c r="E138" s="496" t="s">
        <v>1860</v>
      </c>
      <c r="F138" s="493" t="s">
        <v>1861</v>
      </c>
      <c r="G138" s="495" t="s">
        <v>1862</v>
      </c>
      <c r="H138" s="497">
        <v>10000</v>
      </c>
      <c r="I138" s="499"/>
      <c r="J138" s="499"/>
    </row>
    <row r="139" spans="1:10" ht="15" customHeight="1" x14ac:dyDescent="0.2">
      <c r="A139" s="493" t="s">
        <v>1620</v>
      </c>
      <c r="B139" s="494" t="s">
        <v>1621</v>
      </c>
      <c r="C139" s="493"/>
      <c r="D139" s="495" t="s">
        <v>1622</v>
      </c>
      <c r="E139" s="496" t="s">
        <v>1863</v>
      </c>
      <c r="F139" s="493"/>
      <c r="G139" s="495" t="s">
        <v>1864</v>
      </c>
      <c r="H139" s="497">
        <v>5000</v>
      </c>
      <c r="I139" s="499"/>
      <c r="J139" s="499"/>
    </row>
    <row r="140" spans="1:10" x14ac:dyDescent="0.2">
      <c r="A140" s="493" t="s">
        <v>1865</v>
      </c>
      <c r="B140" s="494" t="s">
        <v>1621</v>
      </c>
      <c r="C140" s="494"/>
      <c r="D140" s="493" t="s">
        <v>1622</v>
      </c>
      <c r="E140" s="500" t="s">
        <v>1866</v>
      </c>
      <c r="F140" s="501" t="s">
        <v>1867</v>
      </c>
      <c r="G140" s="502"/>
      <c r="H140" s="503">
        <v>10000</v>
      </c>
    </row>
    <row r="141" spans="1:10" x14ac:dyDescent="0.2">
      <c r="A141" s="493" t="s">
        <v>1865</v>
      </c>
      <c r="B141" s="494" t="s">
        <v>1621</v>
      </c>
      <c r="C141" s="494"/>
      <c r="D141" s="493" t="s">
        <v>1622</v>
      </c>
      <c r="E141" s="500" t="s">
        <v>1868</v>
      </c>
      <c r="F141" s="501" t="s">
        <v>1869</v>
      </c>
      <c r="G141" s="502"/>
      <c r="H141" s="503">
        <v>30000</v>
      </c>
    </row>
    <row r="142" spans="1:10" x14ac:dyDescent="0.2">
      <c r="A142" s="493" t="s">
        <v>1865</v>
      </c>
      <c r="B142" s="494" t="s">
        <v>1621</v>
      </c>
      <c r="C142" s="494"/>
      <c r="D142" s="493" t="s">
        <v>1622</v>
      </c>
      <c r="E142" s="500" t="s">
        <v>1870</v>
      </c>
      <c r="F142" s="501" t="s">
        <v>1871</v>
      </c>
      <c r="G142" s="502"/>
      <c r="H142" s="503">
        <v>51678</v>
      </c>
    </row>
    <row r="143" spans="1:10" x14ac:dyDescent="0.2">
      <c r="A143" s="493" t="s">
        <v>1865</v>
      </c>
      <c r="B143" s="494" t="s">
        <v>1621</v>
      </c>
      <c r="C143" s="494"/>
      <c r="D143" s="493" t="s">
        <v>1622</v>
      </c>
      <c r="E143" s="500" t="s">
        <v>1866</v>
      </c>
      <c r="F143" s="501" t="s">
        <v>1867</v>
      </c>
      <c r="G143" s="502"/>
      <c r="H143" s="503">
        <v>25000</v>
      </c>
    </row>
    <row r="144" spans="1:10" x14ac:dyDescent="0.2">
      <c r="A144" s="493" t="s">
        <v>1865</v>
      </c>
      <c r="B144" s="494" t="s">
        <v>1621</v>
      </c>
      <c r="C144" s="494"/>
      <c r="D144" s="493" t="s">
        <v>1622</v>
      </c>
      <c r="E144" s="500" t="s">
        <v>1872</v>
      </c>
      <c r="F144" s="501" t="s">
        <v>1873</v>
      </c>
      <c r="G144" s="502"/>
      <c r="H144" s="503">
        <v>800000</v>
      </c>
    </row>
    <row r="145" spans="1:8" ht="12.75" x14ac:dyDescent="0.2">
      <c r="A145" s="493" t="s">
        <v>1865</v>
      </c>
      <c r="B145" s="494" t="s">
        <v>1621</v>
      </c>
      <c r="C145" s="494"/>
      <c r="D145" s="493" t="s">
        <v>1622</v>
      </c>
      <c r="E145" s="500" t="s">
        <v>1874</v>
      </c>
      <c r="F145" s="501" t="s">
        <v>1875</v>
      </c>
      <c r="G145" s="502"/>
      <c r="H145" s="504">
        <v>35000</v>
      </c>
    </row>
    <row r="146" spans="1:8" x14ac:dyDescent="0.2">
      <c r="A146" s="493" t="s">
        <v>1865</v>
      </c>
      <c r="B146" s="494" t="s">
        <v>1621</v>
      </c>
      <c r="C146" s="494"/>
      <c r="D146" s="493" t="s">
        <v>1622</v>
      </c>
      <c r="E146" s="500" t="s">
        <v>1876</v>
      </c>
      <c r="F146" s="501" t="s">
        <v>1877</v>
      </c>
      <c r="G146" s="502"/>
      <c r="H146" s="503">
        <v>800000</v>
      </c>
    </row>
    <row r="147" spans="1:8" x14ac:dyDescent="0.2">
      <c r="A147" s="493" t="s">
        <v>1865</v>
      </c>
      <c r="B147" s="494" t="s">
        <v>1621</v>
      </c>
      <c r="C147" s="494"/>
      <c r="D147" s="493" t="s">
        <v>1622</v>
      </c>
      <c r="E147" s="500" t="s">
        <v>1878</v>
      </c>
      <c r="F147" s="501" t="s">
        <v>1879</v>
      </c>
      <c r="G147" s="502"/>
      <c r="H147" s="503">
        <v>40000</v>
      </c>
    </row>
    <row r="148" spans="1:8" x14ac:dyDescent="0.2">
      <c r="A148" s="493" t="s">
        <v>1865</v>
      </c>
      <c r="B148" s="494" t="s">
        <v>1621</v>
      </c>
      <c r="C148" s="494"/>
      <c r="D148" s="493" t="s">
        <v>1622</v>
      </c>
      <c r="E148" s="500" t="s">
        <v>1880</v>
      </c>
      <c r="F148" s="501" t="s">
        <v>1881</v>
      </c>
      <c r="G148" s="502"/>
      <c r="H148" s="503">
        <v>151000</v>
      </c>
    </row>
    <row r="149" spans="1:8" x14ac:dyDescent="0.2">
      <c r="A149" s="493" t="s">
        <v>1865</v>
      </c>
      <c r="B149" s="494" t="s">
        <v>1621</v>
      </c>
      <c r="C149" s="494"/>
      <c r="D149" s="493" t="s">
        <v>1622</v>
      </c>
      <c r="E149" s="500" t="s">
        <v>1870</v>
      </c>
      <c r="F149" s="501" t="s">
        <v>1871</v>
      </c>
      <c r="G149" s="502"/>
      <c r="H149" s="503">
        <v>42700</v>
      </c>
    </row>
    <row r="150" spans="1:8" x14ac:dyDescent="0.2">
      <c r="A150" s="493" t="s">
        <v>1865</v>
      </c>
      <c r="B150" s="494" t="s">
        <v>1621</v>
      </c>
      <c r="C150" s="494"/>
      <c r="D150" s="493" t="s">
        <v>1622</v>
      </c>
      <c r="E150" s="500" t="s">
        <v>1882</v>
      </c>
      <c r="F150" s="501" t="s">
        <v>1883</v>
      </c>
      <c r="G150" s="502"/>
      <c r="H150" s="503">
        <v>2000000</v>
      </c>
    </row>
    <row r="151" spans="1:8" x14ac:dyDescent="0.2">
      <c r="A151" s="493" t="s">
        <v>1865</v>
      </c>
      <c r="B151" s="494" t="s">
        <v>1621</v>
      </c>
      <c r="C151" s="494"/>
      <c r="D151" s="493" t="s">
        <v>1622</v>
      </c>
      <c r="E151" s="500" t="s">
        <v>1884</v>
      </c>
      <c r="F151" s="501" t="s">
        <v>1885</v>
      </c>
      <c r="G151" s="502"/>
      <c r="H151" s="503">
        <v>1500000</v>
      </c>
    </row>
    <row r="152" spans="1:8" x14ac:dyDescent="0.2">
      <c r="A152" s="493" t="s">
        <v>1865</v>
      </c>
      <c r="B152" s="494" t="s">
        <v>1621</v>
      </c>
      <c r="C152" s="494"/>
      <c r="D152" s="493" t="s">
        <v>1622</v>
      </c>
      <c r="E152" s="500" t="s">
        <v>1886</v>
      </c>
      <c r="F152" s="501" t="s">
        <v>1887</v>
      </c>
      <c r="G152" s="502"/>
      <c r="H152" s="503">
        <v>50000</v>
      </c>
    </row>
    <row r="153" spans="1:8" x14ac:dyDescent="0.2">
      <c r="A153" s="493" t="s">
        <v>1865</v>
      </c>
      <c r="B153" s="494" t="s">
        <v>1621</v>
      </c>
      <c r="C153" s="494"/>
      <c r="D153" s="493" t="s">
        <v>1622</v>
      </c>
      <c r="E153" s="500" t="s">
        <v>1884</v>
      </c>
      <c r="F153" s="501" t="s">
        <v>1885</v>
      </c>
      <c r="G153" s="502"/>
      <c r="H153" s="503">
        <v>3000000</v>
      </c>
    </row>
    <row r="154" spans="1:8" x14ac:dyDescent="0.2">
      <c r="A154" s="493" t="s">
        <v>1865</v>
      </c>
      <c r="B154" s="494" t="s">
        <v>1621</v>
      </c>
      <c r="C154" s="494"/>
      <c r="D154" s="493" t="s">
        <v>1622</v>
      </c>
      <c r="E154" s="500" t="s">
        <v>1888</v>
      </c>
      <c r="F154" s="501" t="s">
        <v>1889</v>
      </c>
      <c r="G154" s="502"/>
      <c r="H154" s="503">
        <v>120000</v>
      </c>
    </row>
    <row r="155" spans="1:8" x14ac:dyDescent="0.2">
      <c r="A155" s="493" t="s">
        <v>1865</v>
      </c>
      <c r="B155" s="494" t="s">
        <v>1621</v>
      </c>
      <c r="C155" s="494"/>
      <c r="D155" s="493" t="s">
        <v>1622</v>
      </c>
      <c r="E155" s="500" t="s">
        <v>1890</v>
      </c>
      <c r="F155" s="501" t="s">
        <v>1891</v>
      </c>
      <c r="G155" s="502"/>
      <c r="H155" s="503">
        <v>10000000</v>
      </c>
    </row>
    <row r="156" spans="1:8" x14ac:dyDescent="0.2">
      <c r="A156" s="493" t="s">
        <v>1865</v>
      </c>
      <c r="B156" s="494" t="s">
        <v>1621</v>
      </c>
      <c r="C156" s="494"/>
      <c r="D156" s="493" t="s">
        <v>1622</v>
      </c>
      <c r="E156" s="500" t="s">
        <v>1892</v>
      </c>
      <c r="F156" s="501" t="s">
        <v>1893</v>
      </c>
      <c r="G156" s="502"/>
      <c r="H156" s="503">
        <v>5000000</v>
      </c>
    </row>
    <row r="157" spans="1:8" x14ac:dyDescent="0.2">
      <c r="A157" s="493" t="s">
        <v>1865</v>
      </c>
      <c r="B157" s="494" t="s">
        <v>1621</v>
      </c>
      <c r="C157" s="494"/>
      <c r="D157" s="493" t="s">
        <v>1622</v>
      </c>
      <c r="E157" s="500" t="s">
        <v>1894</v>
      </c>
      <c r="F157" s="501" t="s">
        <v>1895</v>
      </c>
      <c r="G157" s="502"/>
      <c r="H157" s="503">
        <v>6471753.5999999996</v>
      </c>
    </row>
    <row r="158" spans="1:8" x14ac:dyDescent="0.2">
      <c r="A158" s="493" t="s">
        <v>1865</v>
      </c>
      <c r="B158" s="494" t="s">
        <v>1621</v>
      </c>
      <c r="C158" s="494"/>
      <c r="D158" s="493" t="s">
        <v>1622</v>
      </c>
      <c r="E158" s="500" t="s">
        <v>1896</v>
      </c>
      <c r="F158" s="501" t="s">
        <v>1897</v>
      </c>
      <c r="G158" s="502"/>
      <c r="H158" s="503">
        <v>2400000</v>
      </c>
    </row>
    <row r="159" spans="1:8" x14ac:dyDescent="0.2">
      <c r="A159" s="493" t="s">
        <v>1865</v>
      </c>
      <c r="B159" s="494" t="s">
        <v>1621</v>
      </c>
      <c r="C159" s="494"/>
      <c r="D159" s="493" t="s">
        <v>1622</v>
      </c>
      <c r="E159" s="500" t="s">
        <v>1896</v>
      </c>
      <c r="F159" s="501" t="s">
        <v>1897</v>
      </c>
      <c r="G159" s="502"/>
      <c r="H159" s="503">
        <v>1500000</v>
      </c>
    </row>
    <row r="160" spans="1:8" x14ac:dyDescent="0.2">
      <c r="A160" s="493" t="s">
        <v>1865</v>
      </c>
      <c r="B160" s="494" t="s">
        <v>1621</v>
      </c>
      <c r="C160" s="494"/>
      <c r="D160" s="493" t="s">
        <v>1622</v>
      </c>
      <c r="E160" s="500" t="s">
        <v>1898</v>
      </c>
      <c r="F160" s="501" t="s">
        <v>1899</v>
      </c>
      <c r="G160" s="502"/>
      <c r="H160" s="503">
        <v>142000</v>
      </c>
    </row>
    <row r="161" spans="1:8" x14ac:dyDescent="0.2">
      <c r="A161" s="493" t="s">
        <v>1865</v>
      </c>
      <c r="B161" s="494" t="s">
        <v>1621</v>
      </c>
      <c r="C161" s="494"/>
      <c r="D161" s="493" t="s">
        <v>1622</v>
      </c>
      <c r="E161" s="500" t="s">
        <v>1900</v>
      </c>
      <c r="F161" s="501" t="s">
        <v>1901</v>
      </c>
      <c r="G161" s="502"/>
      <c r="H161" s="503">
        <v>65000</v>
      </c>
    </row>
    <row r="162" spans="1:8" x14ac:dyDescent="0.2">
      <c r="A162" s="493" t="s">
        <v>1865</v>
      </c>
      <c r="B162" s="494" t="s">
        <v>1621</v>
      </c>
      <c r="C162" s="494"/>
      <c r="D162" s="493" t="s">
        <v>1622</v>
      </c>
      <c r="E162" s="500" t="s">
        <v>1902</v>
      </c>
      <c r="F162" s="501" t="s">
        <v>1903</v>
      </c>
      <c r="G162" s="502"/>
      <c r="H162" s="503">
        <v>1000000</v>
      </c>
    </row>
    <row r="163" spans="1:8" x14ac:dyDescent="0.2">
      <c r="A163" s="493" t="s">
        <v>1865</v>
      </c>
      <c r="B163" s="494" t="s">
        <v>1621</v>
      </c>
      <c r="C163" s="494"/>
      <c r="D163" s="493" t="s">
        <v>1622</v>
      </c>
      <c r="E163" s="500" t="s">
        <v>1904</v>
      </c>
      <c r="F163" s="501" t="s">
        <v>1905</v>
      </c>
      <c r="G163" s="502"/>
      <c r="H163" s="503">
        <v>1500000</v>
      </c>
    </row>
    <row r="164" spans="1:8" x14ac:dyDescent="0.2">
      <c r="A164" s="493" t="s">
        <v>1865</v>
      </c>
      <c r="B164" s="494" t="s">
        <v>1621</v>
      </c>
      <c r="C164" s="494"/>
      <c r="D164" s="493" t="s">
        <v>1622</v>
      </c>
      <c r="E164" s="500" t="s">
        <v>1878</v>
      </c>
      <c r="F164" s="501" t="s">
        <v>1879</v>
      </c>
      <c r="G164" s="502"/>
      <c r="H164" s="503">
        <v>4305.92</v>
      </c>
    </row>
    <row r="165" spans="1:8" x14ac:dyDescent="0.2">
      <c r="A165" s="493" t="s">
        <v>1865</v>
      </c>
      <c r="B165" s="494" t="s">
        <v>1621</v>
      </c>
      <c r="C165" s="494"/>
      <c r="D165" s="493" t="s">
        <v>1622</v>
      </c>
      <c r="E165" s="500" t="s">
        <v>1906</v>
      </c>
      <c r="F165" s="501" t="s">
        <v>1907</v>
      </c>
      <c r="G165" s="502"/>
      <c r="H165" s="503">
        <v>70000</v>
      </c>
    </row>
    <row r="166" spans="1:8" x14ac:dyDescent="0.2">
      <c r="A166" s="493" t="s">
        <v>1865</v>
      </c>
      <c r="B166" s="494" t="s">
        <v>1621</v>
      </c>
      <c r="C166" s="494"/>
      <c r="D166" s="493" t="s">
        <v>1622</v>
      </c>
      <c r="E166" s="500" t="s">
        <v>1908</v>
      </c>
      <c r="F166" s="501" t="s">
        <v>1909</v>
      </c>
      <c r="G166" s="502"/>
      <c r="H166" s="503">
        <v>20000</v>
      </c>
    </row>
    <row r="167" spans="1:8" x14ac:dyDescent="0.2">
      <c r="A167" s="493" t="s">
        <v>1865</v>
      </c>
      <c r="B167" s="494" t="s">
        <v>1621</v>
      </c>
      <c r="C167" s="494"/>
      <c r="D167" s="493" t="s">
        <v>1622</v>
      </c>
      <c r="E167" s="500" t="s">
        <v>1880</v>
      </c>
      <c r="F167" s="501" t="s">
        <v>1881</v>
      </c>
      <c r="G167" s="502"/>
      <c r="H167" s="503">
        <v>213258.4</v>
      </c>
    </row>
    <row r="168" spans="1:8" x14ac:dyDescent="0.2">
      <c r="A168" s="493" t="s">
        <v>1865</v>
      </c>
      <c r="B168" s="494" t="s">
        <v>1621</v>
      </c>
      <c r="C168" s="494"/>
      <c r="D168" s="493" t="s">
        <v>1622</v>
      </c>
      <c r="E168" s="500" t="s">
        <v>1874</v>
      </c>
      <c r="F168" s="501" t="s">
        <v>1875</v>
      </c>
      <c r="G168" s="502"/>
      <c r="H168" s="503">
        <v>12000</v>
      </c>
    </row>
    <row r="169" spans="1:8" x14ac:dyDescent="0.2">
      <c r="A169" s="493" t="s">
        <v>1865</v>
      </c>
      <c r="B169" s="494" t="s">
        <v>1621</v>
      </c>
      <c r="C169" s="494"/>
      <c r="D169" s="493" t="s">
        <v>1622</v>
      </c>
      <c r="E169" s="500" t="s">
        <v>1870</v>
      </c>
      <c r="F169" s="501" t="s">
        <v>1871</v>
      </c>
      <c r="G169" s="502"/>
      <c r="H169" s="503">
        <v>88132.160000000003</v>
      </c>
    </row>
    <row r="170" spans="1:8" x14ac:dyDescent="0.2">
      <c r="A170" s="493" t="s">
        <v>1865</v>
      </c>
      <c r="B170" s="494" t="s">
        <v>1621</v>
      </c>
      <c r="C170" s="494"/>
      <c r="D170" s="493" t="s">
        <v>1622</v>
      </c>
      <c r="E170" s="500" t="s">
        <v>1910</v>
      </c>
      <c r="F170" s="501" t="s">
        <v>1911</v>
      </c>
      <c r="G170" s="502"/>
      <c r="H170" s="503">
        <v>50000</v>
      </c>
    </row>
    <row r="171" spans="1:8" x14ac:dyDescent="0.2">
      <c r="A171" s="493" t="s">
        <v>1865</v>
      </c>
      <c r="B171" s="494" t="s">
        <v>1621</v>
      </c>
      <c r="C171" s="494"/>
      <c r="D171" s="493" t="s">
        <v>1622</v>
      </c>
      <c r="E171" s="500" t="s">
        <v>1900</v>
      </c>
      <c r="F171" s="501" t="s">
        <v>1901</v>
      </c>
      <c r="G171" s="502"/>
      <c r="H171" s="503">
        <v>1800000</v>
      </c>
    </row>
    <row r="172" spans="1:8" x14ac:dyDescent="0.2">
      <c r="A172" s="493" t="s">
        <v>1865</v>
      </c>
      <c r="B172" s="494" t="s">
        <v>1621</v>
      </c>
      <c r="C172" s="494"/>
      <c r="D172" s="493" t="s">
        <v>1622</v>
      </c>
      <c r="E172" s="500" t="s">
        <v>1900</v>
      </c>
      <c r="F172" s="501" t="s">
        <v>1901</v>
      </c>
      <c r="G172" s="502"/>
      <c r="H172" s="503">
        <v>3000000</v>
      </c>
    </row>
    <row r="173" spans="1:8" x14ac:dyDescent="0.2">
      <c r="A173" s="493" t="s">
        <v>1865</v>
      </c>
      <c r="B173" s="494" t="s">
        <v>1621</v>
      </c>
      <c r="C173" s="494"/>
      <c r="D173" s="493" t="s">
        <v>1622</v>
      </c>
      <c r="E173" s="500" t="s">
        <v>1912</v>
      </c>
      <c r="F173" s="501" t="s">
        <v>1913</v>
      </c>
      <c r="G173" s="502"/>
      <c r="H173" s="503">
        <v>57000</v>
      </c>
    </row>
    <row r="174" spans="1:8" x14ac:dyDescent="0.2">
      <c r="A174" s="493" t="s">
        <v>1865</v>
      </c>
      <c r="B174" s="494" t="s">
        <v>1621</v>
      </c>
      <c r="C174" s="494"/>
      <c r="D174" s="493" t="s">
        <v>1622</v>
      </c>
      <c r="E174" s="500" t="s">
        <v>1910</v>
      </c>
      <c r="F174" s="501" t="s">
        <v>1911</v>
      </c>
      <c r="G174" s="502"/>
      <c r="H174" s="503">
        <v>20000</v>
      </c>
    </row>
    <row r="175" spans="1:8" x14ac:dyDescent="0.2">
      <c r="A175" s="493" t="s">
        <v>1865</v>
      </c>
      <c r="B175" s="494" t="s">
        <v>1621</v>
      </c>
      <c r="C175" s="494"/>
      <c r="D175" s="493" t="s">
        <v>1622</v>
      </c>
      <c r="E175" s="500" t="s">
        <v>1898</v>
      </c>
      <c r="F175" s="501" t="s">
        <v>1899</v>
      </c>
      <c r="G175" s="502"/>
      <c r="H175" s="503">
        <v>142000</v>
      </c>
    </row>
    <row r="176" spans="1:8" x14ac:dyDescent="0.2">
      <c r="A176" s="493" t="s">
        <v>1865</v>
      </c>
      <c r="B176" s="494" t="s">
        <v>1621</v>
      </c>
      <c r="C176" s="494"/>
      <c r="D176" s="493" t="s">
        <v>1622</v>
      </c>
      <c r="E176" s="500" t="s">
        <v>1914</v>
      </c>
      <c r="F176" s="501" t="s">
        <v>1915</v>
      </c>
      <c r="G176" s="502"/>
      <c r="H176" s="503">
        <v>60000</v>
      </c>
    </row>
    <row r="177" spans="1:8" x14ac:dyDescent="0.2">
      <c r="A177" s="493" t="s">
        <v>1865</v>
      </c>
      <c r="B177" s="494" t="s">
        <v>1621</v>
      </c>
      <c r="C177" s="494"/>
      <c r="D177" s="493" t="s">
        <v>1622</v>
      </c>
      <c r="E177" s="500" t="s">
        <v>1874</v>
      </c>
      <c r="F177" s="501" t="s">
        <v>1875</v>
      </c>
      <c r="G177" s="502"/>
      <c r="H177" s="503">
        <v>62560</v>
      </c>
    </row>
    <row r="178" spans="1:8" x14ac:dyDescent="0.2">
      <c r="A178" s="493" t="s">
        <v>1865</v>
      </c>
      <c r="B178" s="494" t="s">
        <v>1621</v>
      </c>
      <c r="C178" s="494"/>
      <c r="D178" s="493" t="s">
        <v>1622</v>
      </c>
      <c r="E178" s="500" t="s">
        <v>1874</v>
      </c>
      <c r="F178" s="501" t="s">
        <v>1875</v>
      </c>
      <c r="G178" s="502"/>
      <c r="H178" s="503">
        <v>18600</v>
      </c>
    </row>
    <row r="179" spans="1:8" x14ac:dyDescent="0.2">
      <c r="A179" s="493" t="s">
        <v>1865</v>
      </c>
      <c r="B179" s="494" t="s">
        <v>1621</v>
      </c>
      <c r="C179" s="494"/>
      <c r="D179" s="493" t="s">
        <v>1622</v>
      </c>
      <c r="E179" s="500" t="s">
        <v>1916</v>
      </c>
      <c r="F179" s="501" t="s">
        <v>1917</v>
      </c>
      <c r="G179" s="502"/>
      <c r="H179" s="503">
        <v>100000</v>
      </c>
    </row>
    <row r="180" spans="1:8" x14ac:dyDescent="0.2">
      <c r="A180" s="493" t="s">
        <v>1865</v>
      </c>
      <c r="B180" s="494" t="s">
        <v>1621</v>
      </c>
      <c r="C180" s="494"/>
      <c r="D180" s="493" t="s">
        <v>1622</v>
      </c>
      <c r="E180" s="500" t="s">
        <v>1918</v>
      </c>
      <c r="F180" s="501" t="s">
        <v>1919</v>
      </c>
      <c r="G180" s="502"/>
      <c r="H180" s="503">
        <v>3000</v>
      </c>
    </row>
    <row r="181" spans="1:8" x14ac:dyDescent="0.2">
      <c r="A181" s="493" t="s">
        <v>1865</v>
      </c>
      <c r="B181" s="494" t="s">
        <v>1621</v>
      </c>
      <c r="C181" s="494"/>
      <c r="D181" s="493" t="s">
        <v>1622</v>
      </c>
      <c r="E181" s="500" t="s">
        <v>1920</v>
      </c>
      <c r="F181" s="501" t="s">
        <v>1921</v>
      </c>
      <c r="G181" s="502"/>
      <c r="H181" s="503">
        <v>8000000</v>
      </c>
    </row>
    <row r="182" spans="1:8" x14ac:dyDescent="0.2">
      <c r="A182" s="493" t="s">
        <v>1865</v>
      </c>
      <c r="B182" s="494" t="s">
        <v>1621</v>
      </c>
      <c r="C182" s="494"/>
      <c r="D182" s="493" t="s">
        <v>1622</v>
      </c>
      <c r="E182" s="500" t="s">
        <v>1922</v>
      </c>
      <c r="F182" s="501" t="s">
        <v>1923</v>
      </c>
      <c r="G182" s="502"/>
      <c r="H182" s="503">
        <v>5000000</v>
      </c>
    </row>
    <row r="183" spans="1:8" x14ac:dyDescent="0.2">
      <c r="A183" s="493" t="s">
        <v>1865</v>
      </c>
      <c r="B183" s="494" t="s">
        <v>1621</v>
      </c>
      <c r="C183" s="494"/>
      <c r="D183" s="493" t="s">
        <v>1622</v>
      </c>
      <c r="E183" s="500" t="s">
        <v>1924</v>
      </c>
      <c r="F183" s="501" t="s">
        <v>1925</v>
      </c>
      <c r="G183" s="502"/>
      <c r="H183" s="503">
        <v>300000</v>
      </c>
    </row>
    <row r="184" spans="1:8" x14ac:dyDescent="0.2">
      <c r="A184" s="493" t="s">
        <v>1865</v>
      </c>
      <c r="B184" s="494" t="s">
        <v>1621</v>
      </c>
      <c r="C184" s="494"/>
      <c r="D184" s="493" t="s">
        <v>1622</v>
      </c>
      <c r="E184" s="500" t="s">
        <v>1926</v>
      </c>
      <c r="F184" s="501" t="s">
        <v>1927</v>
      </c>
      <c r="G184" s="502"/>
      <c r="H184" s="503">
        <v>15000</v>
      </c>
    </row>
    <row r="185" spans="1:8" x14ac:dyDescent="0.2">
      <c r="A185" s="493" t="s">
        <v>1865</v>
      </c>
      <c r="B185" s="494" t="s">
        <v>1621</v>
      </c>
      <c r="C185" s="494"/>
      <c r="D185" s="493" t="s">
        <v>1622</v>
      </c>
      <c r="E185" s="500" t="s">
        <v>1910</v>
      </c>
      <c r="F185" s="501" t="s">
        <v>1911</v>
      </c>
      <c r="G185" s="502"/>
      <c r="H185" s="503">
        <v>50600</v>
      </c>
    </row>
    <row r="186" spans="1:8" x14ac:dyDescent="0.2">
      <c r="A186" s="493" t="s">
        <v>1865</v>
      </c>
      <c r="B186" s="494" t="s">
        <v>1621</v>
      </c>
      <c r="C186" s="494"/>
      <c r="D186" s="493" t="s">
        <v>1622</v>
      </c>
      <c r="E186" s="500" t="s">
        <v>1928</v>
      </c>
      <c r="F186" s="501" t="s">
        <v>1929</v>
      </c>
      <c r="G186" s="502"/>
      <c r="H186" s="503">
        <v>1000000</v>
      </c>
    </row>
    <row r="187" spans="1:8" x14ac:dyDescent="0.2">
      <c r="A187" s="493" t="s">
        <v>1865</v>
      </c>
      <c r="B187" s="494" t="s">
        <v>1621</v>
      </c>
      <c r="C187" s="494"/>
      <c r="D187" s="493" t="s">
        <v>1622</v>
      </c>
      <c r="E187" s="500" t="s">
        <v>1928</v>
      </c>
      <c r="F187" s="501" t="s">
        <v>1929</v>
      </c>
      <c r="G187" s="502"/>
      <c r="H187" s="503">
        <v>2960000</v>
      </c>
    </row>
    <row r="188" spans="1:8" x14ac:dyDescent="0.2">
      <c r="A188" s="493" t="s">
        <v>1865</v>
      </c>
      <c r="B188" s="494" t="s">
        <v>1621</v>
      </c>
      <c r="C188" s="494"/>
      <c r="D188" s="493" t="s">
        <v>1622</v>
      </c>
      <c r="E188" s="500" t="s">
        <v>1866</v>
      </c>
      <c r="F188" s="501" t="s">
        <v>1867</v>
      </c>
      <c r="G188" s="502"/>
      <c r="H188" s="503">
        <v>35000</v>
      </c>
    </row>
    <row r="189" spans="1:8" x14ac:dyDescent="0.2">
      <c r="A189" s="493" t="s">
        <v>1865</v>
      </c>
      <c r="B189" s="494" t="s">
        <v>1621</v>
      </c>
      <c r="C189" s="494"/>
      <c r="D189" s="493" t="s">
        <v>1622</v>
      </c>
      <c r="E189" s="500" t="s">
        <v>1866</v>
      </c>
      <c r="F189" s="501" t="s">
        <v>1867</v>
      </c>
      <c r="G189" s="502"/>
      <c r="H189" s="503">
        <v>40000</v>
      </c>
    </row>
    <row r="190" spans="1:8" x14ac:dyDescent="0.2">
      <c r="A190" s="493" t="s">
        <v>1865</v>
      </c>
      <c r="B190" s="494" t="s">
        <v>1621</v>
      </c>
      <c r="C190" s="494"/>
      <c r="D190" s="493" t="s">
        <v>1622</v>
      </c>
      <c r="E190" s="500" t="s">
        <v>1910</v>
      </c>
      <c r="F190" s="501" t="s">
        <v>1911</v>
      </c>
      <c r="G190" s="502"/>
      <c r="H190" s="503">
        <v>526650</v>
      </c>
    </row>
    <row r="191" spans="1:8" x14ac:dyDescent="0.2">
      <c r="A191" s="493" t="s">
        <v>1865</v>
      </c>
      <c r="B191" s="494" t="s">
        <v>1621</v>
      </c>
      <c r="C191" s="494"/>
      <c r="D191" s="493" t="s">
        <v>1622</v>
      </c>
      <c r="E191" s="500" t="s">
        <v>1878</v>
      </c>
      <c r="F191" s="501" t="s">
        <v>1879</v>
      </c>
      <c r="G191" s="502"/>
      <c r="H191" s="503">
        <v>159233</v>
      </c>
    </row>
    <row r="192" spans="1:8" x14ac:dyDescent="0.2">
      <c r="A192" s="493" t="s">
        <v>1865</v>
      </c>
      <c r="B192" s="494" t="s">
        <v>1621</v>
      </c>
      <c r="C192" s="494"/>
      <c r="D192" s="493" t="s">
        <v>1622</v>
      </c>
      <c r="E192" s="500" t="s">
        <v>1910</v>
      </c>
      <c r="F192" s="501" t="s">
        <v>1911</v>
      </c>
      <c r="G192" s="502"/>
      <c r="H192" s="503">
        <v>80000</v>
      </c>
    </row>
    <row r="193" spans="1:8" x14ac:dyDescent="0.2">
      <c r="A193" s="493" t="s">
        <v>1865</v>
      </c>
      <c r="B193" s="494" t="s">
        <v>1621</v>
      </c>
      <c r="C193" s="494"/>
      <c r="D193" s="493" t="s">
        <v>1622</v>
      </c>
      <c r="E193" s="500" t="s">
        <v>1930</v>
      </c>
      <c r="F193" s="501" t="s">
        <v>1931</v>
      </c>
      <c r="G193" s="502"/>
      <c r="H193" s="503">
        <v>100000</v>
      </c>
    </row>
    <row r="194" spans="1:8" x14ac:dyDescent="0.2">
      <c r="A194" s="493" t="s">
        <v>1865</v>
      </c>
      <c r="B194" s="494" t="s">
        <v>1621</v>
      </c>
      <c r="C194" s="494"/>
      <c r="D194" s="493" t="s">
        <v>1622</v>
      </c>
      <c r="E194" s="500" t="s">
        <v>1932</v>
      </c>
      <c r="F194" s="501" t="s">
        <v>1933</v>
      </c>
      <c r="G194" s="502"/>
      <c r="H194" s="503">
        <v>4000000</v>
      </c>
    </row>
    <row r="195" spans="1:8" x14ac:dyDescent="0.2">
      <c r="A195" s="493" t="s">
        <v>1865</v>
      </c>
      <c r="B195" s="494" t="s">
        <v>1621</v>
      </c>
      <c r="C195" s="494"/>
      <c r="D195" s="493" t="s">
        <v>1622</v>
      </c>
      <c r="E195" s="500" t="s">
        <v>1920</v>
      </c>
      <c r="F195" s="501" t="s">
        <v>1921</v>
      </c>
      <c r="G195" s="502"/>
      <c r="H195" s="503">
        <v>50000</v>
      </c>
    </row>
    <row r="196" spans="1:8" x14ac:dyDescent="0.2">
      <c r="A196" s="505" t="s">
        <v>1865</v>
      </c>
      <c r="B196" s="506" t="s">
        <v>1621</v>
      </c>
      <c r="C196" s="506"/>
      <c r="D196" s="505" t="s">
        <v>1622</v>
      </c>
      <c r="E196" s="507" t="s">
        <v>1934</v>
      </c>
      <c r="F196" s="508" t="s">
        <v>1935</v>
      </c>
      <c r="G196" s="509"/>
      <c r="H196" s="510">
        <v>6000</v>
      </c>
    </row>
    <row r="197" spans="1:8" x14ac:dyDescent="0.2">
      <c r="A197" s="493"/>
      <c r="B197" s="501"/>
      <c r="C197" s="493"/>
      <c r="D197" s="495"/>
      <c r="E197" s="493"/>
      <c r="F197" s="493"/>
      <c r="G197" s="496" t="s">
        <v>845</v>
      </c>
      <c r="H197" s="511">
        <f>SUM(H5:H196)</f>
        <v>71809833.400000006</v>
      </c>
    </row>
  </sheetData>
  <mergeCells count="3">
    <mergeCell ref="A1:H1"/>
    <mergeCell ref="A2:H2"/>
    <mergeCell ref="A3:H3"/>
  </mergeCell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zoomScale="85" zoomScaleNormal="85" workbookViewId="0">
      <selection activeCell="E2" sqref="E2"/>
    </sheetView>
  </sheetViews>
  <sheetFormatPr baseColWidth="10" defaultRowHeight="12.75" x14ac:dyDescent="0.2"/>
  <cols>
    <col min="1" max="1" width="51.28515625" style="483" customWidth="1"/>
    <col min="2" max="2" width="27.42578125" style="483" customWidth="1"/>
    <col min="3" max="3" width="46.7109375" style="483" customWidth="1"/>
    <col min="4" max="16384" width="11.42578125" style="483"/>
  </cols>
  <sheetData>
    <row r="1" spans="1:3" s="481" customFormat="1" x14ac:dyDescent="0.2"/>
    <row r="2" spans="1:3" s="481" customFormat="1" ht="48" customHeight="1" x14ac:dyDescent="0.2">
      <c r="A2" s="647" t="s">
        <v>1607</v>
      </c>
      <c r="B2" s="648"/>
      <c r="C2" s="649"/>
    </row>
    <row r="3" spans="1:3" s="481" customFormat="1" x14ac:dyDescent="0.2">
      <c r="A3" s="650"/>
      <c r="B3" s="653"/>
      <c r="C3" s="656"/>
    </row>
    <row r="4" spans="1:3" s="481" customFormat="1" ht="15" customHeight="1" x14ac:dyDescent="0.2">
      <c r="A4" s="651"/>
      <c r="B4" s="654"/>
      <c r="C4" s="657"/>
    </row>
    <row r="5" spans="1:3" s="481" customFormat="1" ht="15" customHeight="1" x14ac:dyDescent="0.2">
      <c r="A5" s="651"/>
      <c r="B5" s="654"/>
      <c r="C5" s="657"/>
    </row>
    <row r="6" spans="1:3" s="481" customFormat="1" ht="15" customHeight="1" x14ac:dyDescent="0.2">
      <c r="A6" s="651"/>
      <c r="B6" s="654"/>
      <c r="C6" s="657"/>
    </row>
    <row r="7" spans="1:3" s="481" customFormat="1" ht="15" customHeight="1" x14ac:dyDescent="0.2">
      <c r="A7" s="651"/>
      <c r="B7" s="654"/>
      <c r="C7" s="657"/>
    </row>
    <row r="8" spans="1:3" s="481" customFormat="1" ht="15" customHeight="1" x14ac:dyDescent="0.2">
      <c r="A8" s="651"/>
      <c r="B8" s="654"/>
      <c r="C8" s="657"/>
    </row>
    <row r="9" spans="1:3" s="481" customFormat="1" ht="15" customHeight="1" x14ac:dyDescent="0.2">
      <c r="A9" s="651"/>
      <c r="B9" s="654"/>
      <c r="C9" s="657"/>
    </row>
    <row r="10" spans="1:3" s="481" customFormat="1" ht="15" customHeight="1" x14ac:dyDescent="0.2">
      <c r="A10" s="651"/>
      <c r="B10" s="654"/>
      <c r="C10" s="657"/>
    </row>
    <row r="11" spans="1:3" s="481" customFormat="1" ht="15" customHeight="1" x14ac:dyDescent="0.2">
      <c r="A11" s="651"/>
      <c r="B11" s="654"/>
      <c r="C11" s="657"/>
    </row>
    <row r="12" spans="1:3" s="481" customFormat="1" ht="15" customHeight="1" x14ac:dyDescent="0.2">
      <c r="A12" s="651"/>
      <c r="B12" s="654"/>
      <c r="C12" s="657"/>
    </row>
    <row r="13" spans="1:3" s="481" customFormat="1" ht="15" customHeight="1" x14ac:dyDescent="0.2">
      <c r="A13" s="651"/>
      <c r="B13" s="654"/>
      <c r="C13" s="657"/>
    </row>
    <row r="14" spans="1:3" s="481" customFormat="1" ht="15" customHeight="1" x14ac:dyDescent="0.2">
      <c r="A14" s="651"/>
      <c r="B14" s="654"/>
      <c r="C14" s="657"/>
    </row>
    <row r="15" spans="1:3" s="481" customFormat="1" ht="15" customHeight="1" x14ac:dyDescent="0.2">
      <c r="A15" s="651"/>
      <c r="B15" s="654"/>
      <c r="C15" s="657"/>
    </row>
    <row r="16" spans="1:3" s="481" customFormat="1" ht="15" customHeight="1" x14ac:dyDescent="0.2">
      <c r="A16" s="651"/>
      <c r="B16" s="654"/>
      <c r="C16" s="657"/>
    </row>
    <row r="17" spans="1:3" s="481" customFormat="1" ht="15" customHeight="1" x14ac:dyDescent="0.2">
      <c r="A17" s="651"/>
      <c r="B17" s="654"/>
      <c r="C17" s="657"/>
    </row>
    <row r="18" spans="1:3" s="481" customFormat="1" ht="15" customHeight="1" x14ac:dyDescent="0.2">
      <c r="A18" s="651"/>
      <c r="B18" s="654"/>
      <c r="C18" s="657"/>
    </row>
    <row r="19" spans="1:3" s="481" customFormat="1" ht="15" customHeight="1" x14ac:dyDescent="0.2">
      <c r="A19" s="651"/>
      <c r="B19" s="654"/>
      <c r="C19" s="657"/>
    </row>
    <row r="20" spans="1:3" s="481" customFormat="1" ht="15" customHeight="1" x14ac:dyDescent="0.2">
      <c r="A20" s="651"/>
      <c r="B20" s="654"/>
      <c r="C20" s="657"/>
    </row>
    <row r="21" spans="1:3" s="481" customFormat="1" ht="15" customHeight="1" x14ac:dyDescent="0.2">
      <c r="A21" s="651"/>
      <c r="B21" s="654"/>
      <c r="C21" s="657"/>
    </row>
    <row r="22" spans="1:3" s="481" customFormat="1" ht="15" customHeight="1" x14ac:dyDescent="0.2">
      <c r="A22" s="651"/>
      <c r="B22" s="654"/>
      <c r="C22" s="657"/>
    </row>
    <row r="23" spans="1:3" s="481" customFormat="1" ht="15" customHeight="1" x14ac:dyDescent="0.2">
      <c r="A23" s="651"/>
      <c r="B23" s="654"/>
      <c r="C23" s="657"/>
    </row>
    <row r="24" spans="1:3" s="481" customFormat="1" ht="15" customHeight="1" x14ac:dyDescent="0.2">
      <c r="A24" s="651"/>
      <c r="B24" s="654"/>
      <c r="C24" s="657"/>
    </row>
    <row r="25" spans="1:3" s="481" customFormat="1" ht="15" customHeight="1" x14ac:dyDescent="0.2">
      <c r="A25" s="651"/>
      <c r="B25" s="654"/>
      <c r="C25" s="657"/>
    </row>
    <row r="26" spans="1:3" s="481" customFormat="1" ht="15" customHeight="1" x14ac:dyDescent="0.2">
      <c r="A26" s="651"/>
      <c r="B26" s="654"/>
      <c r="C26" s="657"/>
    </row>
    <row r="27" spans="1:3" s="481" customFormat="1" ht="15" customHeight="1" x14ac:dyDescent="0.2">
      <c r="A27" s="651"/>
      <c r="B27" s="654"/>
      <c r="C27" s="657"/>
    </row>
    <row r="28" spans="1:3" s="481" customFormat="1" ht="15.75" customHeight="1" x14ac:dyDescent="0.2">
      <c r="A28" s="652"/>
      <c r="B28" s="655"/>
      <c r="C28" s="658"/>
    </row>
    <row r="29" spans="1:3" s="481" customFormat="1" x14ac:dyDescent="0.2"/>
    <row r="30" spans="1:3" x14ac:dyDescent="0.2">
      <c r="A30" s="482" t="s">
        <v>1608</v>
      </c>
    </row>
    <row r="31" spans="1:3" x14ac:dyDescent="0.2">
      <c r="A31" s="481"/>
    </row>
    <row r="32" spans="1:3" x14ac:dyDescent="0.2">
      <c r="A32" s="481"/>
    </row>
    <row r="33" spans="1:1" x14ac:dyDescent="0.2">
      <c r="A33" s="481"/>
    </row>
  </sheetData>
  <mergeCells count="4">
    <mergeCell ref="A2:C2"/>
    <mergeCell ref="A3:A28"/>
    <mergeCell ref="B3:B28"/>
    <mergeCell ref="C3:C28"/>
  </mergeCells>
  <printOptions horizontalCentered="1"/>
  <pageMargins left="0.70866141732283472" right="0.70866141732283472" top="0.74803149606299213" bottom="0.74803149606299213" header="0.31496062992125984" footer="0.31496062992125984"/>
  <pageSetup scale="85"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election activeCell="D1" sqref="D1"/>
    </sheetView>
  </sheetViews>
  <sheetFormatPr baseColWidth="10" defaultColWidth="11.42578125" defaultRowHeight="12.75" x14ac:dyDescent="0.2"/>
  <cols>
    <col min="1" max="1" width="51.28515625" style="486" customWidth="1"/>
    <col min="2" max="2" width="27.42578125" style="486" customWidth="1"/>
    <col min="3" max="3" width="46.7109375" style="486" customWidth="1"/>
    <col min="4" max="16384" width="11.42578125" style="486"/>
  </cols>
  <sheetData>
    <row r="1" spans="1:3" s="484" customFormat="1" ht="45" customHeight="1" thickBot="1" x14ac:dyDescent="0.25">
      <c r="A1" s="659" t="s">
        <v>1609</v>
      </c>
      <c r="B1" s="660"/>
      <c r="C1" s="660"/>
    </row>
    <row r="2" spans="1:3" s="484" customFormat="1" x14ac:dyDescent="0.2">
      <c r="A2" s="661"/>
      <c r="B2" s="662"/>
      <c r="C2" s="663"/>
    </row>
    <row r="3" spans="1:3" s="484" customFormat="1" x14ac:dyDescent="0.2">
      <c r="A3" s="664"/>
      <c r="B3" s="665"/>
      <c r="C3" s="666"/>
    </row>
    <row r="4" spans="1:3" s="484" customFormat="1" x14ac:dyDescent="0.2">
      <c r="A4" s="664"/>
      <c r="B4" s="665"/>
      <c r="C4" s="666"/>
    </row>
    <row r="5" spans="1:3" s="484" customFormat="1" x14ac:dyDescent="0.2">
      <c r="A5" s="664"/>
      <c r="B5" s="665"/>
      <c r="C5" s="666"/>
    </row>
    <row r="6" spans="1:3" s="484" customFormat="1" x14ac:dyDescent="0.2">
      <c r="A6" s="664"/>
      <c r="B6" s="665"/>
      <c r="C6" s="666"/>
    </row>
    <row r="7" spans="1:3" s="484" customFormat="1" x14ac:dyDescent="0.2">
      <c r="A7" s="664"/>
      <c r="B7" s="665"/>
      <c r="C7" s="666"/>
    </row>
    <row r="8" spans="1:3" s="484" customFormat="1" x14ac:dyDescent="0.2">
      <c r="A8" s="664"/>
      <c r="B8" s="665"/>
      <c r="C8" s="666"/>
    </row>
    <row r="9" spans="1:3" s="484" customFormat="1" x14ac:dyDescent="0.2">
      <c r="A9" s="664"/>
      <c r="B9" s="665"/>
      <c r="C9" s="666"/>
    </row>
    <row r="10" spans="1:3" s="484" customFormat="1" x14ac:dyDescent="0.2">
      <c r="A10" s="664"/>
      <c r="B10" s="665"/>
      <c r="C10" s="666"/>
    </row>
    <row r="11" spans="1:3" s="484" customFormat="1" x14ac:dyDescent="0.2">
      <c r="A11" s="664"/>
      <c r="B11" s="665"/>
      <c r="C11" s="666"/>
    </row>
    <row r="12" spans="1:3" s="484" customFormat="1" x14ac:dyDescent="0.2">
      <c r="A12" s="664"/>
      <c r="B12" s="665"/>
      <c r="C12" s="666"/>
    </row>
    <row r="13" spans="1:3" s="484" customFormat="1" x14ac:dyDescent="0.2">
      <c r="A13" s="664"/>
      <c r="B13" s="665"/>
      <c r="C13" s="666"/>
    </row>
    <row r="14" spans="1:3" s="484" customFormat="1" x14ac:dyDescent="0.2">
      <c r="A14" s="664"/>
      <c r="B14" s="665"/>
      <c r="C14" s="666"/>
    </row>
    <row r="15" spans="1:3" s="484" customFormat="1" ht="13.5" thickBot="1" x14ac:dyDescent="0.25">
      <c r="A15" s="667"/>
      <c r="B15" s="668"/>
      <c r="C15" s="669"/>
    </row>
    <row r="16" spans="1:3" s="484" customFormat="1" x14ac:dyDescent="0.2"/>
    <row r="17" spans="1:1" x14ac:dyDescent="0.2">
      <c r="A17" s="485" t="s">
        <v>1608</v>
      </c>
    </row>
    <row r="18" spans="1:1" x14ac:dyDescent="0.2">
      <c r="A18" s="484"/>
    </row>
    <row r="19" spans="1:1" x14ac:dyDescent="0.2">
      <c r="A19" s="484"/>
    </row>
    <row r="20" spans="1:1" x14ac:dyDescent="0.2">
      <c r="A20" s="484"/>
    </row>
    <row r="21" spans="1:1" x14ac:dyDescent="0.2">
      <c r="A21" s="484"/>
    </row>
    <row r="22" spans="1:1" x14ac:dyDescent="0.2">
      <c r="A22" s="484"/>
    </row>
  </sheetData>
  <mergeCells count="2">
    <mergeCell ref="A1:C1"/>
    <mergeCell ref="A2:C1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topLeftCell="A50" zoomScaleNormal="100" zoomScaleSheetLayoutView="80" workbookViewId="0">
      <selection activeCell="A74" sqref="A74"/>
    </sheetView>
  </sheetViews>
  <sheetFormatPr baseColWidth="10" defaultColWidth="10.28515625" defaultRowHeight="11.25" x14ac:dyDescent="0.25"/>
  <cols>
    <col min="1" max="1" width="73.5703125" style="35" customWidth="1"/>
    <col min="2" max="2" width="26.42578125" style="35" customWidth="1"/>
    <col min="3" max="3" width="22.140625" style="36" customWidth="1"/>
    <col min="4" max="4" width="7.85546875" style="17" customWidth="1"/>
    <col min="5" max="16384" width="10.28515625" style="17"/>
  </cols>
  <sheetData>
    <row r="1" spans="1:3" ht="45" customHeight="1" x14ac:dyDescent="0.25">
      <c r="A1" s="529" t="s">
        <v>128</v>
      </c>
      <c r="B1" s="530"/>
      <c r="C1" s="531"/>
    </row>
    <row r="2" spans="1:3" s="54" customFormat="1" ht="15" customHeight="1" x14ac:dyDescent="0.25">
      <c r="A2" s="52" t="s">
        <v>1</v>
      </c>
      <c r="B2" s="53" t="s">
        <v>129</v>
      </c>
      <c r="C2" s="53" t="s">
        <v>130</v>
      </c>
    </row>
    <row r="3" spans="1:3" s="20" customFormat="1" ht="11.25" customHeight="1" x14ac:dyDescent="0.25">
      <c r="A3" s="55" t="s">
        <v>57</v>
      </c>
      <c r="B3" s="56">
        <f>B4+B13</f>
        <v>1890540.46</v>
      </c>
      <c r="C3" s="56">
        <f>C4+C13</f>
        <v>86436280.449999988</v>
      </c>
    </row>
    <row r="4" spans="1:3" ht="11.25" customHeight="1" x14ac:dyDescent="0.25">
      <c r="A4" s="57" t="s">
        <v>59</v>
      </c>
      <c r="B4" s="56">
        <f>SUM(B5:B11)</f>
        <v>1890540.46</v>
      </c>
      <c r="C4" s="56">
        <f>SUM(C5:C11)</f>
        <v>84446893.379999995</v>
      </c>
    </row>
    <row r="5" spans="1:3" ht="11.25" customHeight="1" x14ac:dyDescent="0.25">
      <c r="A5" s="58" t="s">
        <v>61</v>
      </c>
      <c r="B5" s="59">
        <v>1890540.46</v>
      </c>
      <c r="C5" s="59">
        <v>0</v>
      </c>
    </row>
    <row r="6" spans="1:3" ht="11.25" customHeight="1" x14ac:dyDescent="0.25">
      <c r="A6" s="58" t="s">
        <v>63</v>
      </c>
      <c r="B6" s="59">
        <v>0</v>
      </c>
      <c r="C6" s="59">
        <v>62834015.270000003</v>
      </c>
    </row>
    <row r="7" spans="1:3" ht="11.25" customHeight="1" x14ac:dyDescent="0.25">
      <c r="A7" s="58" t="s">
        <v>65</v>
      </c>
      <c r="B7" s="59">
        <v>0</v>
      </c>
      <c r="C7" s="59">
        <v>21612878.109999999</v>
      </c>
    </row>
    <row r="8" spans="1:3" ht="11.25" customHeight="1" x14ac:dyDescent="0.25">
      <c r="A8" s="58" t="s">
        <v>67</v>
      </c>
      <c r="B8" s="59">
        <v>0</v>
      </c>
      <c r="C8" s="59">
        <v>0</v>
      </c>
    </row>
    <row r="9" spans="1:3" ht="11.25" customHeight="1" x14ac:dyDescent="0.25">
      <c r="A9" s="58" t="s">
        <v>69</v>
      </c>
      <c r="B9" s="59">
        <v>0</v>
      </c>
      <c r="C9" s="59">
        <v>0</v>
      </c>
    </row>
    <row r="10" spans="1:3" ht="11.25" customHeight="1" x14ac:dyDescent="0.25">
      <c r="A10" s="58" t="s">
        <v>71</v>
      </c>
      <c r="B10" s="59">
        <v>0</v>
      </c>
      <c r="C10" s="59">
        <v>0</v>
      </c>
    </row>
    <row r="11" spans="1:3" ht="11.25" customHeight="1" x14ac:dyDescent="0.25">
      <c r="A11" s="58" t="s">
        <v>73</v>
      </c>
      <c r="B11" s="59">
        <v>0</v>
      </c>
      <c r="C11" s="59">
        <v>0</v>
      </c>
    </row>
    <row r="12" spans="1:3" ht="11.25" customHeight="1" x14ac:dyDescent="0.25">
      <c r="A12" s="60"/>
      <c r="B12" s="59"/>
      <c r="C12" s="59"/>
    </row>
    <row r="13" spans="1:3" ht="11.25" customHeight="1" x14ac:dyDescent="0.25">
      <c r="A13" s="57" t="s">
        <v>78</v>
      </c>
      <c r="B13" s="56">
        <f>SUM(B14:B22)</f>
        <v>0</v>
      </c>
      <c r="C13" s="56">
        <f>SUM(C14:C22)</f>
        <v>1989387.0699999998</v>
      </c>
    </row>
    <row r="14" spans="1:3" ht="11.25" customHeight="1" x14ac:dyDescent="0.25">
      <c r="A14" s="58" t="s">
        <v>79</v>
      </c>
      <c r="B14" s="59">
        <v>0</v>
      </c>
      <c r="C14" s="59">
        <v>0</v>
      </c>
    </row>
    <row r="15" spans="1:3" ht="11.25" customHeight="1" x14ac:dyDescent="0.25">
      <c r="A15" s="58" t="s">
        <v>81</v>
      </c>
      <c r="B15" s="59">
        <v>0</v>
      </c>
      <c r="C15" s="59">
        <v>0</v>
      </c>
    </row>
    <row r="16" spans="1:3" ht="11.25" customHeight="1" x14ac:dyDescent="0.25">
      <c r="A16" s="58" t="s">
        <v>83</v>
      </c>
      <c r="B16" s="59">
        <v>0</v>
      </c>
      <c r="C16" s="59">
        <v>1653336.41</v>
      </c>
    </row>
    <row r="17" spans="1:3" ht="11.25" customHeight="1" x14ac:dyDescent="0.25">
      <c r="A17" s="58" t="s">
        <v>85</v>
      </c>
      <c r="B17" s="59">
        <v>0</v>
      </c>
      <c r="C17" s="59">
        <v>336050.66</v>
      </c>
    </row>
    <row r="18" spans="1:3" ht="11.25" customHeight="1" x14ac:dyDescent="0.25">
      <c r="A18" s="58" t="s">
        <v>87</v>
      </c>
      <c r="B18" s="59">
        <v>0</v>
      </c>
      <c r="C18" s="59">
        <v>0</v>
      </c>
    </row>
    <row r="19" spans="1:3" ht="11.25" customHeight="1" x14ac:dyDescent="0.25">
      <c r="A19" s="58" t="s">
        <v>89</v>
      </c>
      <c r="B19" s="59">
        <v>0</v>
      </c>
      <c r="C19" s="59">
        <v>0</v>
      </c>
    </row>
    <row r="20" spans="1:3" ht="11.25" customHeight="1" x14ac:dyDescent="0.25">
      <c r="A20" s="58" t="s">
        <v>91</v>
      </c>
      <c r="B20" s="59">
        <v>0</v>
      </c>
      <c r="C20" s="59">
        <v>0</v>
      </c>
    </row>
    <row r="21" spans="1:3" ht="11.25" customHeight="1" x14ac:dyDescent="0.25">
      <c r="A21" s="58" t="s">
        <v>93</v>
      </c>
      <c r="B21" s="59">
        <v>0</v>
      </c>
      <c r="C21" s="59">
        <v>0</v>
      </c>
    </row>
    <row r="22" spans="1:3" ht="11.25" customHeight="1" x14ac:dyDescent="0.25">
      <c r="A22" s="58" t="s">
        <v>94</v>
      </c>
      <c r="B22" s="59">
        <v>0</v>
      </c>
      <c r="C22" s="59">
        <v>0</v>
      </c>
    </row>
    <row r="23" spans="1:3" s="20" customFormat="1" ht="11.25" customHeight="1" x14ac:dyDescent="0.25">
      <c r="A23" s="61"/>
      <c r="B23" s="59"/>
      <c r="C23" s="59"/>
    </row>
    <row r="24" spans="1:3" s="20" customFormat="1" ht="11.25" customHeight="1" x14ac:dyDescent="0.25">
      <c r="A24" s="55" t="s">
        <v>58</v>
      </c>
      <c r="B24" s="56">
        <f>B25+B35</f>
        <v>0</v>
      </c>
      <c r="C24" s="56">
        <f>C25+C35</f>
        <v>1557138.89</v>
      </c>
    </row>
    <row r="25" spans="1:3" ht="11.25" customHeight="1" x14ac:dyDescent="0.25">
      <c r="A25" s="57" t="s">
        <v>60</v>
      </c>
      <c r="B25" s="56">
        <f>SUM(B26:B33)</f>
        <v>0</v>
      </c>
      <c r="C25" s="56">
        <f>SUM(C26:C33)</f>
        <v>1557138.89</v>
      </c>
    </row>
    <row r="26" spans="1:3" ht="11.25" customHeight="1" x14ac:dyDescent="0.25">
      <c r="A26" s="58" t="s">
        <v>62</v>
      </c>
      <c r="B26" s="59">
        <v>0</v>
      </c>
      <c r="C26" s="59">
        <v>1557138.89</v>
      </c>
    </row>
    <row r="27" spans="1:3" ht="11.25" customHeight="1" x14ac:dyDescent="0.25">
      <c r="A27" s="58" t="s">
        <v>64</v>
      </c>
      <c r="B27" s="59">
        <v>0</v>
      </c>
      <c r="C27" s="59">
        <v>0</v>
      </c>
    </row>
    <row r="28" spans="1:3" ht="11.25" customHeight="1" x14ac:dyDescent="0.25">
      <c r="A28" s="58" t="s">
        <v>66</v>
      </c>
      <c r="B28" s="59">
        <v>0</v>
      </c>
      <c r="C28" s="59">
        <v>0</v>
      </c>
    </row>
    <row r="29" spans="1:3" ht="11.25" customHeight="1" x14ac:dyDescent="0.25">
      <c r="A29" s="58" t="s">
        <v>68</v>
      </c>
      <c r="B29" s="59">
        <v>0</v>
      </c>
      <c r="C29" s="59">
        <v>0</v>
      </c>
    </row>
    <row r="30" spans="1:3" ht="11.25" customHeight="1" x14ac:dyDescent="0.25">
      <c r="A30" s="58" t="s">
        <v>70</v>
      </c>
      <c r="B30" s="59">
        <v>0</v>
      </c>
      <c r="C30" s="59">
        <v>0</v>
      </c>
    </row>
    <row r="31" spans="1:3" ht="11.25" customHeight="1" x14ac:dyDescent="0.25">
      <c r="A31" s="58" t="s">
        <v>72</v>
      </c>
      <c r="B31" s="59">
        <v>0</v>
      </c>
      <c r="C31" s="59">
        <v>0</v>
      </c>
    </row>
    <row r="32" spans="1:3" ht="11.25" customHeight="1" x14ac:dyDescent="0.25">
      <c r="A32" s="58" t="s">
        <v>74</v>
      </c>
      <c r="B32" s="59">
        <v>0</v>
      </c>
      <c r="C32" s="59">
        <v>0</v>
      </c>
    </row>
    <row r="33" spans="1:3" ht="11.25" customHeight="1" x14ac:dyDescent="0.25">
      <c r="A33" s="58" t="s">
        <v>75</v>
      </c>
      <c r="B33" s="59">
        <v>0</v>
      </c>
      <c r="C33" s="59">
        <v>0</v>
      </c>
    </row>
    <row r="34" spans="1:3" ht="11.25" customHeight="1" x14ac:dyDescent="0.25">
      <c r="A34" s="60"/>
      <c r="B34" s="59"/>
      <c r="C34" s="59"/>
    </row>
    <row r="35" spans="1:3" ht="11.25" customHeight="1" x14ac:dyDescent="0.25">
      <c r="A35" s="57" t="s">
        <v>80</v>
      </c>
      <c r="B35" s="56">
        <f>SUM(B36:B41)</f>
        <v>0</v>
      </c>
      <c r="C35" s="56">
        <f>SUM(C36:C41)</f>
        <v>0</v>
      </c>
    </row>
    <row r="36" spans="1:3" ht="11.25" customHeight="1" x14ac:dyDescent="0.25">
      <c r="A36" s="58" t="s">
        <v>82</v>
      </c>
      <c r="B36" s="59">
        <v>0</v>
      </c>
      <c r="C36" s="59">
        <v>0</v>
      </c>
    </row>
    <row r="37" spans="1:3" ht="11.25" customHeight="1" x14ac:dyDescent="0.25">
      <c r="A37" s="58" t="s">
        <v>84</v>
      </c>
      <c r="B37" s="59">
        <v>0</v>
      </c>
      <c r="C37" s="59">
        <v>0</v>
      </c>
    </row>
    <row r="38" spans="1:3" ht="11.25" customHeight="1" x14ac:dyDescent="0.25">
      <c r="A38" s="58" t="s">
        <v>86</v>
      </c>
      <c r="B38" s="59">
        <v>0</v>
      </c>
      <c r="C38" s="59">
        <v>0</v>
      </c>
    </row>
    <row r="39" spans="1:3" ht="11.25" customHeight="1" x14ac:dyDescent="0.25">
      <c r="A39" s="58" t="s">
        <v>88</v>
      </c>
      <c r="B39" s="59">
        <v>0</v>
      </c>
      <c r="C39" s="59">
        <v>0</v>
      </c>
    </row>
    <row r="40" spans="1:3" ht="11.25" customHeight="1" x14ac:dyDescent="0.25">
      <c r="A40" s="58" t="s">
        <v>90</v>
      </c>
      <c r="B40" s="59">
        <v>0</v>
      </c>
      <c r="C40" s="59">
        <v>0</v>
      </c>
    </row>
    <row r="41" spans="1:3" ht="11.25" customHeight="1" x14ac:dyDescent="0.25">
      <c r="A41" s="58" t="s">
        <v>92</v>
      </c>
      <c r="B41" s="59">
        <v>0</v>
      </c>
      <c r="C41" s="59">
        <v>0</v>
      </c>
    </row>
    <row r="42" spans="1:3" ht="11.25" customHeight="1" x14ac:dyDescent="0.25">
      <c r="A42" s="60"/>
      <c r="B42" s="59"/>
      <c r="C42" s="59"/>
    </row>
    <row r="43" spans="1:3" s="20" customFormat="1" ht="11.25" customHeight="1" x14ac:dyDescent="0.25">
      <c r="A43" s="55" t="s">
        <v>99</v>
      </c>
      <c r="B43" s="56">
        <f>B45+B50+B57</f>
        <v>107833214.90000001</v>
      </c>
      <c r="C43" s="56">
        <f>C45+C50+C57</f>
        <v>21730336.02</v>
      </c>
    </row>
    <row r="44" spans="1:3" s="20" customFormat="1" ht="11.25" customHeight="1" x14ac:dyDescent="0.25">
      <c r="A44" s="55"/>
      <c r="B44" s="59"/>
      <c r="C44" s="59"/>
    </row>
    <row r="45" spans="1:3" ht="11.25" customHeight="1" x14ac:dyDescent="0.25">
      <c r="A45" s="57" t="s">
        <v>100</v>
      </c>
      <c r="B45" s="56">
        <f>SUM(B46:B48)</f>
        <v>28425701.609999999</v>
      </c>
      <c r="C45" s="56">
        <f>SUM(C46:C48)</f>
        <v>0</v>
      </c>
    </row>
    <row r="46" spans="1:3" ht="11.25" customHeight="1" x14ac:dyDescent="0.25">
      <c r="A46" s="58" t="s">
        <v>38</v>
      </c>
      <c r="B46" s="59">
        <v>28425701.609999999</v>
      </c>
      <c r="C46" s="59">
        <v>0</v>
      </c>
    </row>
    <row r="47" spans="1:3" ht="11.25" customHeight="1" x14ac:dyDescent="0.25">
      <c r="A47" s="58" t="s">
        <v>101</v>
      </c>
      <c r="B47" s="59">
        <v>0</v>
      </c>
      <c r="C47" s="59">
        <v>0</v>
      </c>
    </row>
    <row r="48" spans="1:3" ht="11.25" customHeight="1" x14ac:dyDescent="0.25">
      <c r="A48" s="58" t="s">
        <v>102</v>
      </c>
      <c r="B48" s="59">
        <v>0</v>
      </c>
      <c r="C48" s="59">
        <v>0</v>
      </c>
    </row>
    <row r="49" spans="1:3" ht="11.25" customHeight="1" x14ac:dyDescent="0.25">
      <c r="A49" s="60"/>
      <c r="B49" s="59"/>
      <c r="C49" s="59"/>
    </row>
    <row r="50" spans="1:3" ht="11.25" customHeight="1" x14ac:dyDescent="0.25">
      <c r="A50" s="57" t="s">
        <v>103</v>
      </c>
      <c r="B50" s="56">
        <f>SUM(B51:B55)</f>
        <v>79407513.290000007</v>
      </c>
      <c r="C50" s="56">
        <f>SUM(C51:C55)</f>
        <v>21730336.02</v>
      </c>
    </row>
    <row r="51" spans="1:3" ht="11.25" customHeight="1" x14ac:dyDescent="0.25">
      <c r="A51" s="58" t="s">
        <v>104</v>
      </c>
      <c r="B51" s="59">
        <v>79407513.290000007</v>
      </c>
      <c r="C51" s="59">
        <v>0</v>
      </c>
    </row>
    <row r="52" spans="1:3" ht="11.25" customHeight="1" x14ac:dyDescent="0.25">
      <c r="A52" s="58" t="s">
        <v>105</v>
      </c>
      <c r="B52" s="59">
        <v>0</v>
      </c>
      <c r="C52" s="59">
        <v>21730336.02</v>
      </c>
    </row>
    <row r="53" spans="1:3" ht="11.25" customHeight="1" x14ac:dyDescent="0.25">
      <c r="A53" s="58" t="s">
        <v>106</v>
      </c>
      <c r="B53" s="59">
        <v>0</v>
      </c>
      <c r="C53" s="59">
        <v>0</v>
      </c>
    </row>
    <row r="54" spans="1:3" ht="11.25" customHeight="1" x14ac:dyDescent="0.25">
      <c r="A54" s="58" t="s">
        <v>107</v>
      </c>
      <c r="B54" s="59">
        <v>0</v>
      </c>
      <c r="C54" s="59">
        <v>0</v>
      </c>
    </row>
    <row r="55" spans="1:3" ht="11.25" customHeight="1" x14ac:dyDescent="0.25">
      <c r="A55" s="58" t="s">
        <v>108</v>
      </c>
      <c r="B55" s="59">
        <v>0</v>
      </c>
      <c r="C55" s="59">
        <v>0</v>
      </c>
    </row>
    <row r="56" spans="1:3" ht="11.25" customHeight="1" x14ac:dyDescent="0.25">
      <c r="A56" s="60"/>
      <c r="B56" s="59"/>
      <c r="C56" s="59"/>
    </row>
    <row r="57" spans="1:3" ht="11.25" customHeight="1" x14ac:dyDescent="0.25">
      <c r="A57" s="57" t="s">
        <v>109</v>
      </c>
      <c r="B57" s="56">
        <f>SUM(B58:B59)</f>
        <v>0</v>
      </c>
      <c r="C57" s="56">
        <f>SUM(C58:C59)</f>
        <v>0</v>
      </c>
    </row>
    <row r="58" spans="1:3" ht="11.25" customHeight="1" x14ac:dyDescent="0.25">
      <c r="A58" s="58" t="s">
        <v>110</v>
      </c>
      <c r="B58" s="59">
        <v>0</v>
      </c>
      <c r="C58" s="59">
        <v>0</v>
      </c>
    </row>
    <row r="59" spans="1:3" ht="11.25" customHeight="1" x14ac:dyDescent="0.25">
      <c r="A59" s="58" t="s">
        <v>111</v>
      </c>
      <c r="B59" s="59">
        <v>0</v>
      </c>
      <c r="C59" s="59">
        <v>0</v>
      </c>
    </row>
    <row r="60" spans="1:3" ht="11.25" customHeight="1" x14ac:dyDescent="0.25">
      <c r="A60" s="62"/>
      <c r="B60" s="63"/>
      <c r="C60" s="63"/>
    </row>
    <row r="62" spans="1:3" ht="27" customHeight="1" x14ac:dyDescent="0.25">
      <c r="A62" s="535" t="s">
        <v>55</v>
      </c>
      <c r="B62" s="536"/>
      <c r="C62" s="536"/>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topLeftCell="A50" zoomScaleNormal="100" workbookViewId="0">
      <selection activeCell="E50" sqref="E50"/>
    </sheetView>
  </sheetViews>
  <sheetFormatPr baseColWidth="10" defaultColWidth="10.28515625" defaultRowHeight="11.25" x14ac:dyDescent="0.2"/>
  <cols>
    <col min="1" max="1" width="77.85546875" style="64" customWidth="1"/>
    <col min="2" max="3" width="22.140625" style="64" customWidth="1"/>
    <col min="4" max="16384" width="10.28515625" style="64"/>
  </cols>
  <sheetData>
    <row r="1" spans="1:22" ht="45" customHeight="1" x14ac:dyDescent="0.2">
      <c r="A1" s="529" t="s">
        <v>131</v>
      </c>
      <c r="B1" s="530"/>
      <c r="C1" s="531"/>
    </row>
    <row r="2" spans="1:22" ht="15" customHeight="1" x14ac:dyDescent="0.2">
      <c r="A2" s="65" t="s">
        <v>1</v>
      </c>
      <c r="B2" s="37">
        <v>2024</v>
      </c>
      <c r="C2" s="37">
        <v>2023</v>
      </c>
      <c r="V2" s="64" t="s">
        <v>132</v>
      </c>
    </row>
    <row r="3" spans="1:22" ht="11.25" customHeight="1" x14ac:dyDescent="0.2">
      <c r="A3" s="55" t="s">
        <v>133</v>
      </c>
      <c r="B3" s="66"/>
      <c r="C3" s="66"/>
    </row>
    <row r="4" spans="1:22" ht="11.25" customHeight="1" x14ac:dyDescent="0.2">
      <c r="A4" s="57" t="s">
        <v>129</v>
      </c>
      <c r="B4" s="67">
        <f>SUM(B5:B14)</f>
        <v>270727152.34000003</v>
      </c>
      <c r="C4" s="67">
        <f>SUM(C5:C14)</f>
        <v>419143692.11000001</v>
      </c>
      <c r="D4" s="68" t="s">
        <v>134</v>
      </c>
    </row>
    <row r="5" spans="1:22" ht="11.25" customHeight="1" x14ac:dyDescent="0.2">
      <c r="A5" s="58" t="s">
        <v>4</v>
      </c>
      <c r="B5" s="69">
        <v>0</v>
      </c>
      <c r="C5" s="69">
        <v>0</v>
      </c>
      <c r="D5" s="70">
        <v>100000</v>
      </c>
    </row>
    <row r="6" spans="1:22" ht="11.25" customHeight="1" x14ac:dyDescent="0.2">
      <c r="A6" s="58" t="s">
        <v>5</v>
      </c>
      <c r="B6" s="69">
        <v>0</v>
      </c>
      <c r="C6" s="69">
        <v>0</v>
      </c>
      <c r="D6" s="70">
        <v>200000</v>
      </c>
    </row>
    <row r="7" spans="1:22" ht="11.25" customHeight="1" x14ac:dyDescent="0.2">
      <c r="A7" s="58" t="s">
        <v>6</v>
      </c>
      <c r="B7" s="69">
        <v>0</v>
      </c>
      <c r="C7" s="69">
        <v>0</v>
      </c>
      <c r="D7" s="70">
        <v>300000</v>
      </c>
    </row>
    <row r="8" spans="1:22" ht="11.25" customHeight="1" x14ac:dyDescent="0.2">
      <c r="A8" s="58" t="s">
        <v>7</v>
      </c>
      <c r="B8" s="69">
        <v>0</v>
      </c>
      <c r="C8" s="69">
        <v>0</v>
      </c>
      <c r="D8" s="70">
        <v>400000</v>
      </c>
    </row>
    <row r="9" spans="1:22" ht="11.25" customHeight="1" x14ac:dyDescent="0.2">
      <c r="A9" s="58" t="s">
        <v>8</v>
      </c>
      <c r="B9" s="69">
        <v>0</v>
      </c>
      <c r="C9" s="69">
        <v>0</v>
      </c>
      <c r="D9" s="70">
        <v>500000</v>
      </c>
    </row>
    <row r="10" spans="1:22" ht="11.25" customHeight="1" x14ac:dyDescent="0.2">
      <c r="A10" s="58" t="s">
        <v>9</v>
      </c>
      <c r="B10" s="69">
        <v>0</v>
      </c>
      <c r="C10" s="69">
        <v>0</v>
      </c>
      <c r="D10" s="70">
        <v>600000</v>
      </c>
    </row>
    <row r="11" spans="1:22" ht="11.25" customHeight="1" x14ac:dyDescent="0.2">
      <c r="A11" s="58" t="s">
        <v>10</v>
      </c>
      <c r="B11" s="69">
        <v>10485090.85</v>
      </c>
      <c r="C11" s="69">
        <v>50876742.780000001</v>
      </c>
      <c r="D11" s="70">
        <v>700000</v>
      </c>
    </row>
    <row r="12" spans="1:22" ht="22.5" x14ac:dyDescent="0.2">
      <c r="A12" s="58" t="s">
        <v>12</v>
      </c>
      <c r="B12" s="69">
        <v>0</v>
      </c>
      <c r="C12" s="69">
        <v>0</v>
      </c>
      <c r="D12" s="70">
        <v>800000</v>
      </c>
    </row>
    <row r="13" spans="1:22" ht="11.25" customHeight="1" x14ac:dyDescent="0.2">
      <c r="A13" s="58" t="s">
        <v>13</v>
      </c>
      <c r="B13" s="69">
        <v>260242061.49000001</v>
      </c>
      <c r="C13" s="69">
        <v>368266949.32999998</v>
      </c>
      <c r="D13" s="70">
        <v>900000</v>
      </c>
    </row>
    <row r="14" spans="1:22" ht="11.25" customHeight="1" x14ac:dyDescent="0.2">
      <c r="A14" s="58" t="s">
        <v>135</v>
      </c>
      <c r="B14" s="69">
        <v>0</v>
      </c>
      <c r="C14" s="69">
        <v>0</v>
      </c>
      <c r="D14" s="68" t="s">
        <v>134</v>
      </c>
      <c r="E14" s="68" t="s">
        <v>136</v>
      </c>
    </row>
    <row r="15" spans="1:22" ht="11.25" customHeight="1" x14ac:dyDescent="0.2">
      <c r="A15" s="60"/>
      <c r="B15" s="71"/>
      <c r="C15" s="71"/>
      <c r="D15" s="68" t="s">
        <v>134</v>
      </c>
    </row>
    <row r="16" spans="1:22" ht="11.25" customHeight="1" x14ac:dyDescent="0.2">
      <c r="A16" s="57" t="s">
        <v>130</v>
      </c>
      <c r="B16" s="67">
        <f>SUM(B17:B32)</f>
        <v>165266225.41</v>
      </c>
      <c r="C16" s="67">
        <f>SUM(C17:C32)</f>
        <v>395371177.83999997</v>
      </c>
      <c r="D16" s="68" t="s">
        <v>134</v>
      </c>
    </row>
    <row r="17" spans="1:4" ht="11.25" customHeight="1" x14ac:dyDescent="0.2">
      <c r="A17" s="58" t="s">
        <v>23</v>
      </c>
      <c r="B17" s="69">
        <v>18016442.079999998</v>
      </c>
      <c r="C17" s="69">
        <v>71601318.920000002</v>
      </c>
      <c r="D17" s="70">
        <v>1000</v>
      </c>
    </row>
    <row r="18" spans="1:4" ht="11.25" customHeight="1" x14ac:dyDescent="0.2">
      <c r="A18" s="58" t="s">
        <v>24</v>
      </c>
      <c r="B18" s="69">
        <v>2097167.75</v>
      </c>
      <c r="C18" s="69">
        <v>15333077.359999999</v>
      </c>
      <c r="D18" s="70">
        <v>2000</v>
      </c>
    </row>
    <row r="19" spans="1:4" ht="11.25" customHeight="1" x14ac:dyDescent="0.2">
      <c r="A19" s="58" t="s">
        <v>25</v>
      </c>
      <c r="B19" s="69">
        <v>9309771.6300000008</v>
      </c>
      <c r="C19" s="69">
        <v>112973571.98999999</v>
      </c>
      <c r="D19" s="70">
        <v>3000</v>
      </c>
    </row>
    <row r="20" spans="1:4" ht="11.25" customHeight="1" x14ac:dyDescent="0.2">
      <c r="A20" s="58" t="s">
        <v>27</v>
      </c>
      <c r="B20" s="69">
        <v>0</v>
      </c>
      <c r="C20" s="69">
        <v>0</v>
      </c>
      <c r="D20" s="70">
        <v>4100</v>
      </c>
    </row>
    <row r="21" spans="1:4" ht="11.25" customHeight="1" x14ac:dyDescent="0.2">
      <c r="A21" s="58" t="s">
        <v>28</v>
      </c>
      <c r="B21" s="69">
        <v>54499714.439999998</v>
      </c>
      <c r="C21" s="69">
        <v>17715780.219999999</v>
      </c>
      <c r="D21" s="70">
        <v>4200</v>
      </c>
    </row>
    <row r="22" spans="1:4" ht="11.25" customHeight="1" x14ac:dyDescent="0.2">
      <c r="A22" s="58" t="s">
        <v>29</v>
      </c>
      <c r="B22" s="69">
        <v>0</v>
      </c>
      <c r="C22" s="69">
        <v>0</v>
      </c>
      <c r="D22" s="70">
        <v>4300</v>
      </c>
    </row>
    <row r="23" spans="1:4" ht="11.25" customHeight="1" x14ac:dyDescent="0.2">
      <c r="A23" s="58" t="s">
        <v>30</v>
      </c>
      <c r="B23" s="69">
        <v>81257450.049999997</v>
      </c>
      <c r="C23" s="69">
        <v>177479992.78</v>
      </c>
      <c r="D23" s="70">
        <v>4400</v>
      </c>
    </row>
    <row r="24" spans="1:4" ht="11.25" customHeight="1" x14ac:dyDescent="0.2">
      <c r="A24" s="58" t="s">
        <v>31</v>
      </c>
      <c r="B24" s="69">
        <v>85679.46</v>
      </c>
      <c r="C24" s="69">
        <v>267436.57</v>
      </c>
      <c r="D24" s="70">
        <v>4500</v>
      </c>
    </row>
    <row r="25" spans="1:4" ht="11.25" customHeight="1" x14ac:dyDescent="0.2">
      <c r="A25" s="58" t="s">
        <v>32</v>
      </c>
      <c r="B25" s="69">
        <v>0</v>
      </c>
      <c r="C25" s="69">
        <v>0</v>
      </c>
      <c r="D25" s="70">
        <v>4600</v>
      </c>
    </row>
    <row r="26" spans="1:4" ht="11.25" customHeight="1" x14ac:dyDescent="0.2">
      <c r="A26" s="58" t="s">
        <v>33</v>
      </c>
      <c r="B26" s="69">
        <v>0</v>
      </c>
      <c r="C26" s="69">
        <v>0</v>
      </c>
      <c r="D26" s="70">
        <v>4700</v>
      </c>
    </row>
    <row r="27" spans="1:4" ht="11.25" customHeight="1" x14ac:dyDescent="0.2">
      <c r="A27" s="58" t="s">
        <v>34</v>
      </c>
      <c r="B27" s="69">
        <v>0</v>
      </c>
      <c r="C27" s="69">
        <v>0</v>
      </c>
      <c r="D27" s="70">
        <v>4800</v>
      </c>
    </row>
    <row r="28" spans="1:4" ht="11.25" customHeight="1" x14ac:dyDescent="0.2">
      <c r="A28" s="58" t="s">
        <v>35</v>
      </c>
      <c r="B28" s="69">
        <v>0</v>
      </c>
      <c r="C28" s="69">
        <v>0</v>
      </c>
      <c r="D28" s="70">
        <v>4900</v>
      </c>
    </row>
    <row r="29" spans="1:4" ht="11.25" customHeight="1" x14ac:dyDescent="0.2">
      <c r="A29" s="58" t="s">
        <v>37</v>
      </c>
      <c r="B29" s="69">
        <v>0</v>
      </c>
      <c r="C29" s="69">
        <v>0</v>
      </c>
      <c r="D29" s="70">
        <v>8100</v>
      </c>
    </row>
    <row r="30" spans="1:4" ht="11.25" customHeight="1" x14ac:dyDescent="0.2">
      <c r="A30" s="58" t="s">
        <v>38</v>
      </c>
      <c r="B30" s="69">
        <v>0</v>
      </c>
      <c r="C30" s="69">
        <v>0</v>
      </c>
      <c r="D30" s="70">
        <v>8300</v>
      </c>
    </row>
    <row r="31" spans="1:4" ht="11.25" customHeight="1" x14ac:dyDescent="0.2">
      <c r="A31" s="58" t="s">
        <v>39</v>
      </c>
      <c r="B31" s="69">
        <v>0</v>
      </c>
      <c r="C31" s="69">
        <v>0</v>
      </c>
      <c r="D31" s="70">
        <v>8500</v>
      </c>
    </row>
    <row r="32" spans="1:4" ht="11.25" customHeight="1" x14ac:dyDescent="0.2">
      <c r="A32" s="58" t="s">
        <v>137</v>
      </c>
      <c r="B32" s="69">
        <v>0</v>
      </c>
      <c r="C32" s="69">
        <v>0</v>
      </c>
      <c r="D32" s="68" t="s">
        <v>134</v>
      </c>
    </row>
    <row r="33" spans="1:4" ht="11.25" customHeight="1" x14ac:dyDescent="0.2">
      <c r="A33" s="55" t="s">
        <v>138</v>
      </c>
      <c r="B33" s="67">
        <f>B4-B16</f>
        <v>105460926.93000004</v>
      </c>
      <c r="C33" s="67">
        <f>C4-C16</f>
        <v>23772514.270000041</v>
      </c>
      <c r="D33" s="68" t="s">
        <v>134</v>
      </c>
    </row>
    <row r="34" spans="1:4" ht="11.25" customHeight="1" x14ac:dyDescent="0.2">
      <c r="A34" s="72"/>
      <c r="B34" s="71"/>
      <c r="C34" s="71"/>
      <c r="D34" s="68" t="s">
        <v>134</v>
      </c>
    </row>
    <row r="35" spans="1:4" ht="11.25" customHeight="1" x14ac:dyDescent="0.2">
      <c r="A35" s="55" t="s">
        <v>139</v>
      </c>
      <c r="B35" s="71"/>
      <c r="C35" s="71"/>
      <c r="D35" s="68" t="s">
        <v>134</v>
      </c>
    </row>
    <row r="36" spans="1:4" ht="11.25" customHeight="1" x14ac:dyDescent="0.2">
      <c r="A36" s="57" t="s">
        <v>129</v>
      </c>
      <c r="B36" s="67">
        <f>SUM(B37:B39)</f>
        <v>0</v>
      </c>
      <c r="C36" s="67">
        <f>SUM(C37:C39)</f>
        <v>0</v>
      </c>
      <c r="D36" s="68" t="s">
        <v>134</v>
      </c>
    </row>
    <row r="37" spans="1:4" ht="11.25" customHeight="1" x14ac:dyDescent="0.2">
      <c r="A37" s="58" t="s">
        <v>83</v>
      </c>
      <c r="B37" s="69">
        <v>0</v>
      </c>
      <c r="C37" s="69">
        <v>0</v>
      </c>
      <c r="D37" s="68">
        <v>620001</v>
      </c>
    </row>
    <row r="38" spans="1:4" ht="11.25" customHeight="1" x14ac:dyDescent="0.2">
      <c r="A38" s="58" t="s">
        <v>85</v>
      </c>
      <c r="B38" s="69">
        <v>0</v>
      </c>
      <c r="C38" s="69">
        <v>0</v>
      </c>
      <c r="D38" s="68">
        <v>621001</v>
      </c>
    </row>
    <row r="39" spans="1:4" ht="11.25" customHeight="1" x14ac:dyDescent="0.2">
      <c r="A39" s="58" t="s">
        <v>140</v>
      </c>
      <c r="B39" s="69">
        <v>0</v>
      </c>
      <c r="C39" s="69">
        <v>0</v>
      </c>
      <c r="D39" s="68" t="s">
        <v>134</v>
      </c>
    </row>
    <row r="40" spans="1:4" ht="11.25" customHeight="1" x14ac:dyDescent="0.2">
      <c r="A40" s="60"/>
      <c r="B40" s="71"/>
      <c r="C40" s="71"/>
      <c r="D40" s="68" t="s">
        <v>134</v>
      </c>
    </row>
    <row r="41" spans="1:4" ht="11.25" customHeight="1" x14ac:dyDescent="0.2">
      <c r="A41" s="57" t="s">
        <v>130</v>
      </c>
      <c r="B41" s="67">
        <f>SUM(B42:B44)</f>
        <v>1989387.0699999998</v>
      </c>
      <c r="C41" s="67">
        <f>SUM(C42:C44)</f>
        <v>5611257.4700000007</v>
      </c>
      <c r="D41" s="68" t="s">
        <v>134</v>
      </c>
    </row>
    <row r="42" spans="1:4" ht="11.25" customHeight="1" x14ac:dyDescent="0.2">
      <c r="A42" s="58" t="s">
        <v>83</v>
      </c>
      <c r="B42" s="69">
        <v>1653336.41</v>
      </c>
      <c r="C42" s="69">
        <v>2275227.25</v>
      </c>
      <c r="D42" s="68">
        <v>6000</v>
      </c>
    </row>
    <row r="43" spans="1:4" ht="11.25" customHeight="1" x14ac:dyDescent="0.2">
      <c r="A43" s="58" t="s">
        <v>85</v>
      </c>
      <c r="B43" s="69">
        <v>336050.66</v>
      </c>
      <c r="C43" s="69">
        <v>3336030.22</v>
      </c>
      <c r="D43" s="68">
        <v>5000</v>
      </c>
    </row>
    <row r="44" spans="1:4" ht="11.25" customHeight="1" x14ac:dyDescent="0.2">
      <c r="A44" s="58" t="s">
        <v>141</v>
      </c>
      <c r="B44" s="69">
        <v>0</v>
      </c>
      <c r="C44" s="69">
        <v>0</v>
      </c>
      <c r="D44" s="68">
        <v>7000</v>
      </c>
    </row>
    <row r="45" spans="1:4" ht="11.25" customHeight="1" x14ac:dyDescent="0.2">
      <c r="A45" s="55" t="s">
        <v>142</v>
      </c>
      <c r="B45" s="67">
        <f>B36-B41</f>
        <v>-1989387.0699999998</v>
      </c>
      <c r="C45" s="67">
        <f>C36-C41</f>
        <v>-5611257.4700000007</v>
      </c>
      <c r="D45" s="68" t="s">
        <v>134</v>
      </c>
    </row>
    <row r="46" spans="1:4" ht="11.25" customHeight="1" x14ac:dyDescent="0.2">
      <c r="A46" s="72"/>
      <c r="B46" s="71"/>
      <c r="C46" s="71"/>
      <c r="D46" s="68" t="s">
        <v>134</v>
      </c>
    </row>
    <row r="47" spans="1:4" ht="11.25" customHeight="1" x14ac:dyDescent="0.2">
      <c r="A47" s="55" t="s">
        <v>143</v>
      </c>
      <c r="B47" s="71"/>
      <c r="C47" s="71"/>
      <c r="D47" s="68" t="s">
        <v>134</v>
      </c>
    </row>
    <row r="48" spans="1:4" ht="11.25" customHeight="1" x14ac:dyDescent="0.2">
      <c r="A48" s="57" t="s">
        <v>129</v>
      </c>
      <c r="B48" s="67">
        <f>SUM(B49+B52)</f>
        <v>0</v>
      </c>
      <c r="C48" s="67">
        <f>SUM(C49+C52)</f>
        <v>0</v>
      </c>
      <c r="D48" s="68" t="s">
        <v>134</v>
      </c>
    </row>
    <row r="49" spans="1:4" ht="11.25" customHeight="1" x14ac:dyDescent="0.2">
      <c r="A49" s="58" t="s">
        <v>144</v>
      </c>
      <c r="B49" s="69">
        <f>B50+B51</f>
        <v>0</v>
      </c>
      <c r="C49" s="69">
        <f>C50+C51</f>
        <v>0</v>
      </c>
      <c r="D49" s="68" t="s">
        <v>134</v>
      </c>
    </row>
    <row r="50" spans="1:4" ht="11.25" customHeight="1" x14ac:dyDescent="0.2">
      <c r="A50" s="58" t="s">
        <v>145</v>
      </c>
      <c r="B50" s="69">
        <v>0</v>
      </c>
      <c r="C50" s="69">
        <v>0</v>
      </c>
      <c r="D50" s="73" t="s">
        <v>146</v>
      </c>
    </row>
    <row r="51" spans="1:4" ht="11.25" customHeight="1" x14ac:dyDescent="0.2">
      <c r="A51" s="58" t="s">
        <v>147</v>
      </c>
      <c r="B51" s="69">
        <v>0</v>
      </c>
      <c r="C51" s="69">
        <v>0</v>
      </c>
      <c r="D51" s="73" t="s">
        <v>148</v>
      </c>
    </row>
    <row r="52" spans="1:4" ht="11.25" customHeight="1" x14ac:dyDescent="0.2">
      <c r="A52" s="58" t="s">
        <v>149</v>
      </c>
      <c r="B52" s="69">
        <v>0</v>
      </c>
      <c r="C52" s="69">
        <v>0</v>
      </c>
      <c r="D52" s="73" t="s">
        <v>150</v>
      </c>
    </row>
    <row r="53" spans="1:4" ht="11.25" customHeight="1" x14ac:dyDescent="0.2">
      <c r="A53" s="60"/>
      <c r="B53" s="71"/>
      <c r="C53" s="71"/>
      <c r="D53" s="68" t="s">
        <v>134</v>
      </c>
    </row>
    <row r="54" spans="1:4" ht="11.25" customHeight="1" x14ac:dyDescent="0.2">
      <c r="A54" s="57" t="s">
        <v>130</v>
      </c>
      <c r="B54" s="67">
        <f>SUM(B55+B58)</f>
        <v>105362080.31999999</v>
      </c>
      <c r="C54" s="67">
        <f>SUM(C55+C58)</f>
        <v>5650798.6100000003</v>
      </c>
      <c r="D54" s="68" t="s">
        <v>134</v>
      </c>
    </row>
    <row r="55" spans="1:4" ht="11.25" customHeight="1" x14ac:dyDescent="0.2">
      <c r="A55" s="58" t="s">
        <v>151</v>
      </c>
      <c r="B55" s="69">
        <f>SUM(B56+B57)</f>
        <v>0</v>
      </c>
      <c r="C55" s="69">
        <f>SUM(C56+C57)</f>
        <v>0</v>
      </c>
      <c r="D55" s="68" t="s">
        <v>134</v>
      </c>
    </row>
    <row r="56" spans="1:4" ht="11.25" customHeight="1" x14ac:dyDescent="0.2">
      <c r="A56" s="58" t="s">
        <v>145</v>
      </c>
      <c r="B56" s="69">
        <v>0</v>
      </c>
      <c r="C56" s="69">
        <v>0</v>
      </c>
      <c r="D56" s="68" t="s">
        <v>152</v>
      </c>
    </row>
    <row r="57" spans="1:4" ht="11.25" customHeight="1" x14ac:dyDescent="0.2">
      <c r="A57" s="58" t="s">
        <v>147</v>
      </c>
      <c r="B57" s="69">
        <v>0</v>
      </c>
      <c r="C57" s="69">
        <v>0</v>
      </c>
      <c r="D57" s="68" t="s">
        <v>153</v>
      </c>
    </row>
    <row r="58" spans="1:4" ht="11.25" customHeight="1" x14ac:dyDescent="0.2">
      <c r="A58" s="58" t="s">
        <v>154</v>
      </c>
      <c r="B58" s="69">
        <v>105362080.31999999</v>
      </c>
      <c r="C58" s="69">
        <v>5650798.6100000003</v>
      </c>
      <c r="D58" s="68" t="s">
        <v>134</v>
      </c>
    </row>
    <row r="59" spans="1:4" ht="11.25" customHeight="1" x14ac:dyDescent="0.2">
      <c r="A59" s="55" t="s">
        <v>155</v>
      </c>
      <c r="B59" s="67">
        <f>B48-B54</f>
        <v>-105362080.31999999</v>
      </c>
      <c r="C59" s="67">
        <f>C48-C54</f>
        <v>-5650798.6100000003</v>
      </c>
      <c r="D59" s="68" t="s">
        <v>134</v>
      </c>
    </row>
    <row r="60" spans="1:4" ht="11.25" customHeight="1" x14ac:dyDescent="0.2">
      <c r="A60" s="72"/>
      <c r="B60" s="71"/>
      <c r="C60" s="71"/>
      <c r="D60" s="68" t="s">
        <v>134</v>
      </c>
    </row>
    <row r="61" spans="1:4" ht="11.25" customHeight="1" x14ac:dyDescent="0.2">
      <c r="A61" s="55" t="s">
        <v>156</v>
      </c>
      <c r="B61" s="67">
        <f>B59+B45+B33</f>
        <v>-1890540.4599999487</v>
      </c>
      <c r="C61" s="67">
        <f>C59+C45+C33</f>
        <v>12510458.190000039</v>
      </c>
      <c r="D61" s="68" t="s">
        <v>134</v>
      </c>
    </row>
    <row r="62" spans="1:4" ht="11.25" customHeight="1" x14ac:dyDescent="0.2">
      <c r="A62" s="72"/>
      <c r="B62" s="71"/>
      <c r="C62" s="71"/>
      <c r="D62" s="68" t="s">
        <v>134</v>
      </c>
    </row>
    <row r="63" spans="1:4" ht="11.25" customHeight="1" x14ac:dyDescent="0.2">
      <c r="A63" s="55" t="s">
        <v>157</v>
      </c>
      <c r="B63" s="67">
        <v>32739024.359999999</v>
      </c>
      <c r="C63" s="67">
        <v>20228566.170000002</v>
      </c>
      <c r="D63" s="68" t="s">
        <v>134</v>
      </c>
    </row>
    <row r="64" spans="1:4" ht="11.25" customHeight="1" x14ac:dyDescent="0.2">
      <c r="A64" s="72"/>
      <c r="B64" s="71"/>
      <c r="C64" s="71"/>
      <c r="D64" s="68" t="s">
        <v>134</v>
      </c>
    </row>
    <row r="65" spans="1:4" ht="11.25" customHeight="1" x14ac:dyDescent="0.2">
      <c r="A65" s="55" t="s">
        <v>158</v>
      </c>
      <c r="B65" s="67">
        <v>30848483.899999999</v>
      </c>
      <c r="C65" s="67">
        <v>32739024.359999999</v>
      </c>
      <c r="D65" s="68" t="s">
        <v>134</v>
      </c>
    </row>
    <row r="66" spans="1:4" ht="11.25" customHeight="1" x14ac:dyDescent="0.2">
      <c r="A66" s="61"/>
      <c r="B66" s="74"/>
      <c r="C66" s="75"/>
    </row>
    <row r="67" spans="1:4" x14ac:dyDescent="0.2">
      <c r="B67" s="76"/>
    </row>
    <row r="68" spans="1:4" ht="27.75" customHeight="1" x14ac:dyDescent="0.2">
      <c r="A68" s="535" t="s">
        <v>55</v>
      </c>
      <c r="B68" s="537"/>
      <c r="C68" s="537"/>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9" zoomScaleNormal="100" workbookViewId="0">
      <selection activeCell="G31" sqref="G31"/>
    </sheetView>
  </sheetViews>
  <sheetFormatPr baseColWidth="10" defaultColWidth="10.28515625" defaultRowHeight="11.25" x14ac:dyDescent="0.2"/>
  <cols>
    <col min="1" max="1" width="56.42578125" style="77" customWidth="1"/>
    <col min="2" max="6" width="17.85546875" style="77" customWidth="1"/>
    <col min="7" max="16384" width="10.28515625" style="77"/>
  </cols>
  <sheetData>
    <row r="1" spans="1:6" ht="45" customHeight="1" x14ac:dyDescent="0.2">
      <c r="A1" s="529" t="s">
        <v>159</v>
      </c>
      <c r="B1" s="530"/>
      <c r="C1" s="530"/>
      <c r="D1" s="530"/>
      <c r="E1" s="530"/>
      <c r="F1" s="531"/>
    </row>
    <row r="2" spans="1:6" x14ac:dyDescent="0.2">
      <c r="A2" s="37" t="s">
        <v>1</v>
      </c>
      <c r="B2" s="78" t="s">
        <v>160</v>
      </c>
      <c r="C2" s="78" t="s">
        <v>161</v>
      </c>
      <c r="D2" s="78" t="s">
        <v>162</v>
      </c>
      <c r="E2" s="78" t="s">
        <v>163</v>
      </c>
      <c r="F2" s="78" t="s">
        <v>164</v>
      </c>
    </row>
    <row r="3" spans="1:6" x14ac:dyDescent="0.2">
      <c r="A3" s="79" t="s">
        <v>57</v>
      </c>
      <c r="B3" s="67">
        <f>B4+B12</f>
        <v>618048697.96999991</v>
      </c>
      <c r="C3" s="67">
        <f t="shared" ref="C3:F3" si="0">C4+C12</f>
        <v>943835941.26999998</v>
      </c>
      <c r="D3" s="67">
        <f t="shared" si="0"/>
        <v>859290201.27999997</v>
      </c>
      <c r="E3" s="67">
        <f t="shared" si="0"/>
        <v>702594437.96000004</v>
      </c>
      <c r="F3" s="67">
        <f t="shared" si="0"/>
        <v>84545739.990000099</v>
      </c>
    </row>
    <row r="4" spans="1:6" x14ac:dyDescent="0.2">
      <c r="A4" s="80" t="s">
        <v>59</v>
      </c>
      <c r="B4" s="67">
        <f>SUM(B5:B11)</f>
        <v>56532488.879999995</v>
      </c>
      <c r="C4" s="67">
        <f>SUM(C5:C11)</f>
        <v>939857167.13</v>
      </c>
      <c r="D4" s="67">
        <f>SUM(D5:D11)</f>
        <v>857300814.20999992</v>
      </c>
      <c r="E4" s="67">
        <f>SUM(E5:E11)</f>
        <v>139088841.80000001</v>
      </c>
      <c r="F4" s="67">
        <f>SUM(F5:F11)</f>
        <v>82556352.920000002</v>
      </c>
    </row>
    <row r="5" spans="1:6" x14ac:dyDescent="0.2">
      <c r="A5" s="81" t="s">
        <v>61</v>
      </c>
      <c r="B5" s="69">
        <v>32739024.359999999</v>
      </c>
      <c r="C5" s="69">
        <v>504781581.98000002</v>
      </c>
      <c r="D5" s="69">
        <v>506672122.44</v>
      </c>
      <c r="E5" s="69">
        <f>B5+C5-D5</f>
        <v>30848483.900000036</v>
      </c>
      <c r="F5" s="69">
        <f t="shared" ref="F5:F11" si="1">E5-B5</f>
        <v>-1890540.4599999636</v>
      </c>
    </row>
    <row r="6" spans="1:6" x14ac:dyDescent="0.2">
      <c r="A6" s="81" t="s">
        <v>63</v>
      </c>
      <c r="B6" s="69">
        <v>22589786.02</v>
      </c>
      <c r="C6" s="69">
        <v>412141296.14999998</v>
      </c>
      <c r="D6" s="69">
        <v>349307280.88</v>
      </c>
      <c r="E6" s="69">
        <f t="shared" ref="E6:E11" si="2">B6+C6-D6</f>
        <v>85423801.289999962</v>
      </c>
      <c r="F6" s="69">
        <f t="shared" si="1"/>
        <v>62834015.269999966</v>
      </c>
    </row>
    <row r="7" spans="1:6" x14ac:dyDescent="0.2">
      <c r="A7" s="81" t="s">
        <v>65</v>
      </c>
      <c r="B7" s="69">
        <v>1203678.5</v>
      </c>
      <c r="C7" s="69">
        <v>22934289</v>
      </c>
      <c r="D7" s="69">
        <v>1321410.8899999999</v>
      </c>
      <c r="E7" s="69">
        <f t="shared" si="2"/>
        <v>22816556.609999999</v>
      </c>
      <c r="F7" s="69">
        <f t="shared" si="1"/>
        <v>21612878.109999999</v>
      </c>
    </row>
    <row r="8" spans="1:6" x14ac:dyDescent="0.2">
      <c r="A8" s="81" t="s">
        <v>67</v>
      </c>
      <c r="B8" s="69">
        <v>0</v>
      </c>
      <c r="C8" s="69">
        <v>0</v>
      </c>
      <c r="D8" s="69">
        <v>0</v>
      </c>
      <c r="E8" s="69">
        <f t="shared" si="2"/>
        <v>0</v>
      </c>
      <c r="F8" s="69">
        <f t="shared" si="1"/>
        <v>0</v>
      </c>
    </row>
    <row r="9" spans="1:6" x14ac:dyDescent="0.2">
      <c r="A9" s="81" t="s">
        <v>69</v>
      </c>
      <c r="B9" s="69">
        <v>0</v>
      </c>
      <c r="C9" s="69">
        <v>0</v>
      </c>
      <c r="D9" s="69">
        <v>0</v>
      </c>
      <c r="E9" s="69">
        <f t="shared" si="2"/>
        <v>0</v>
      </c>
      <c r="F9" s="69">
        <f t="shared" si="1"/>
        <v>0</v>
      </c>
    </row>
    <row r="10" spans="1:6" x14ac:dyDescent="0.2">
      <c r="A10" s="81" t="s">
        <v>71</v>
      </c>
      <c r="B10" s="69">
        <v>0</v>
      </c>
      <c r="C10" s="69">
        <v>0</v>
      </c>
      <c r="D10" s="69">
        <v>0</v>
      </c>
      <c r="E10" s="69">
        <f t="shared" si="2"/>
        <v>0</v>
      </c>
      <c r="F10" s="69">
        <f t="shared" si="1"/>
        <v>0</v>
      </c>
    </row>
    <row r="11" spans="1:6" x14ac:dyDescent="0.2">
      <c r="A11" s="81" t="s">
        <v>73</v>
      </c>
      <c r="B11" s="69">
        <v>0</v>
      </c>
      <c r="C11" s="69">
        <v>0</v>
      </c>
      <c r="D11" s="69">
        <v>0</v>
      </c>
      <c r="E11" s="69">
        <f t="shared" si="2"/>
        <v>0</v>
      </c>
      <c r="F11" s="69">
        <f t="shared" si="1"/>
        <v>0</v>
      </c>
    </row>
    <row r="12" spans="1:6" x14ac:dyDescent="0.2">
      <c r="A12" s="80" t="s">
        <v>78</v>
      </c>
      <c r="B12" s="67">
        <f>SUM(B13:B21)</f>
        <v>561516209.08999991</v>
      </c>
      <c r="C12" s="67">
        <f>SUM(C13:C21)</f>
        <v>3978774.1399999997</v>
      </c>
      <c r="D12" s="67">
        <f>SUM(D13:D21)</f>
        <v>1989387.0699999998</v>
      </c>
      <c r="E12" s="67">
        <f>SUM(E13:E21)</f>
        <v>563505596.16000009</v>
      </c>
      <c r="F12" s="67">
        <f>SUM(F13:F21)</f>
        <v>1989387.0700000897</v>
      </c>
    </row>
    <row r="13" spans="1:6" x14ac:dyDescent="0.2">
      <c r="A13" s="81" t="s">
        <v>79</v>
      </c>
      <c r="B13" s="69">
        <v>0</v>
      </c>
      <c r="C13" s="69">
        <v>0</v>
      </c>
      <c r="D13" s="69">
        <v>0</v>
      </c>
      <c r="E13" s="69">
        <f>B13+C13-D13</f>
        <v>0</v>
      </c>
      <c r="F13" s="69">
        <f t="shared" ref="F13:F21" si="3">E13-B13</f>
        <v>0</v>
      </c>
    </row>
    <row r="14" spans="1:6" x14ac:dyDescent="0.2">
      <c r="A14" s="81" t="s">
        <v>81</v>
      </c>
      <c r="B14" s="82">
        <v>0</v>
      </c>
      <c r="C14" s="82">
        <v>0</v>
      </c>
      <c r="D14" s="82">
        <v>0</v>
      </c>
      <c r="E14" s="82">
        <f t="shared" ref="E14:E21" si="4">B14+C14-D14</f>
        <v>0</v>
      </c>
      <c r="F14" s="82">
        <f t="shared" si="3"/>
        <v>0</v>
      </c>
    </row>
    <row r="15" spans="1:6" x14ac:dyDescent="0.2">
      <c r="A15" s="81" t="s">
        <v>83</v>
      </c>
      <c r="B15" s="82">
        <v>634808443.11000001</v>
      </c>
      <c r="C15" s="82">
        <v>3306672.82</v>
      </c>
      <c r="D15" s="82">
        <v>1653336.41</v>
      </c>
      <c r="E15" s="82">
        <f t="shared" si="4"/>
        <v>636461779.5200001</v>
      </c>
      <c r="F15" s="82">
        <f t="shared" si="3"/>
        <v>1653336.4100000858</v>
      </c>
    </row>
    <row r="16" spans="1:6" x14ac:dyDescent="0.2">
      <c r="A16" s="81" t="s">
        <v>85</v>
      </c>
      <c r="B16" s="69">
        <v>64737670.170000002</v>
      </c>
      <c r="C16" s="69">
        <v>672101.32</v>
      </c>
      <c r="D16" s="69">
        <v>336050.66</v>
      </c>
      <c r="E16" s="69">
        <f t="shared" si="4"/>
        <v>65073720.830000006</v>
      </c>
      <c r="F16" s="69">
        <f t="shared" si="3"/>
        <v>336050.66000000387</v>
      </c>
    </row>
    <row r="17" spans="1:6" x14ac:dyDescent="0.2">
      <c r="A17" s="81" t="s">
        <v>87</v>
      </c>
      <c r="B17" s="69">
        <v>0</v>
      </c>
      <c r="C17" s="69">
        <v>0</v>
      </c>
      <c r="D17" s="69">
        <v>0</v>
      </c>
      <c r="E17" s="69">
        <f t="shared" si="4"/>
        <v>0</v>
      </c>
      <c r="F17" s="69">
        <f t="shared" si="3"/>
        <v>0</v>
      </c>
    </row>
    <row r="18" spans="1:6" x14ac:dyDescent="0.2">
      <c r="A18" s="81" t="s">
        <v>89</v>
      </c>
      <c r="B18" s="69">
        <v>-138029904.19</v>
      </c>
      <c r="C18" s="69">
        <v>0</v>
      </c>
      <c r="D18" s="69">
        <v>0</v>
      </c>
      <c r="E18" s="69">
        <f t="shared" si="4"/>
        <v>-138029904.19</v>
      </c>
      <c r="F18" s="69">
        <f t="shared" si="3"/>
        <v>0</v>
      </c>
    </row>
    <row r="19" spans="1:6" x14ac:dyDescent="0.2">
      <c r="A19" s="81" t="s">
        <v>91</v>
      </c>
      <c r="B19" s="69">
        <v>0</v>
      </c>
      <c r="C19" s="69">
        <v>0</v>
      </c>
      <c r="D19" s="69">
        <v>0</v>
      </c>
      <c r="E19" s="69">
        <f t="shared" si="4"/>
        <v>0</v>
      </c>
      <c r="F19" s="69">
        <f t="shared" si="3"/>
        <v>0</v>
      </c>
    </row>
    <row r="20" spans="1:6" x14ac:dyDescent="0.2">
      <c r="A20" s="81" t="s">
        <v>93</v>
      </c>
      <c r="B20" s="69">
        <v>0</v>
      </c>
      <c r="C20" s="69">
        <v>0</v>
      </c>
      <c r="D20" s="69">
        <v>0</v>
      </c>
      <c r="E20" s="69">
        <f t="shared" si="4"/>
        <v>0</v>
      </c>
      <c r="F20" s="69">
        <f t="shared" si="3"/>
        <v>0</v>
      </c>
    </row>
    <row r="21" spans="1:6" x14ac:dyDescent="0.2">
      <c r="A21" s="81" t="s">
        <v>94</v>
      </c>
      <c r="B21" s="69">
        <v>0</v>
      </c>
      <c r="C21" s="69">
        <v>0</v>
      </c>
      <c r="D21" s="69">
        <v>0</v>
      </c>
      <c r="E21" s="69">
        <f t="shared" si="4"/>
        <v>0</v>
      </c>
      <c r="F21" s="69">
        <f t="shared" si="3"/>
        <v>0</v>
      </c>
    </row>
    <row r="23" spans="1:6" ht="12.75" x14ac:dyDescent="0.2">
      <c r="A23" s="16" t="s">
        <v>55</v>
      </c>
    </row>
  </sheetData>
  <sheetProtection formatCells="0" formatColumns="0" formatRows="0" autoFilter="0"/>
  <mergeCells count="1">
    <mergeCell ref="A1:F1"/>
  </mergeCells>
  <pageMargins left="0.7" right="0.7" top="0.75" bottom="0.75" header="0.3" footer="0.3"/>
  <pageSetup paperSize="9" scale="6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topLeftCell="A28" zoomScaleNormal="100" workbookViewId="0">
      <selection activeCell="F41" sqref="F41"/>
    </sheetView>
  </sheetViews>
  <sheetFormatPr baseColWidth="10" defaultColWidth="10.28515625" defaultRowHeight="11.25" x14ac:dyDescent="0.2"/>
  <cols>
    <col min="1" max="1" width="43.5703125" style="94" customWidth="1"/>
    <col min="2" max="5" width="17.85546875" style="95" customWidth="1"/>
    <col min="6" max="16384" width="10.28515625" style="64"/>
  </cols>
  <sheetData>
    <row r="1" spans="1:5" ht="45" customHeight="1" x14ac:dyDescent="0.2">
      <c r="A1" s="529" t="s">
        <v>165</v>
      </c>
      <c r="B1" s="530"/>
      <c r="C1" s="530"/>
      <c r="D1" s="530"/>
      <c r="E1" s="531"/>
    </row>
    <row r="2" spans="1:5" ht="35.1" customHeight="1" x14ac:dyDescent="0.2">
      <c r="A2" s="37" t="s">
        <v>166</v>
      </c>
      <c r="B2" s="78" t="s">
        <v>167</v>
      </c>
      <c r="C2" s="78" t="s">
        <v>168</v>
      </c>
      <c r="D2" s="78" t="s">
        <v>169</v>
      </c>
      <c r="E2" s="78" t="s">
        <v>170</v>
      </c>
    </row>
    <row r="3" spans="1:5" s="85" customFormat="1" ht="11.25" customHeight="1" x14ac:dyDescent="0.2">
      <c r="A3" s="83" t="s">
        <v>171</v>
      </c>
      <c r="B3" s="32"/>
      <c r="C3" s="32"/>
      <c r="D3" s="84">
        <f>D16+D30</f>
        <v>0</v>
      </c>
      <c r="E3" s="84">
        <f>E16+E30</f>
        <v>0</v>
      </c>
    </row>
    <row r="4" spans="1:5" ht="11.25" customHeight="1" x14ac:dyDescent="0.2">
      <c r="A4" s="86" t="s">
        <v>172</v>
      </c>
      <c r="B4" s="32"/>
      <c r="C4" s="32"/>
      <c r="D4" s="71"/>
      <c r="E4" s="71"/>
    </row>
    <row r="5" spans="1:5" ht="11.25" customHeight="1" x14ac:dyDescent="0.2">
      <c r="A5" s="87" t="s">
        <v>173</v>
      </c>
      <c r="B5" s="32"/>
      <c r="C5" s="32"/>
      <c r="D5" s="67">
        <f>SUM(D6:D8)</f>
        <v>0</v>
      </c>
      <c r="E5" s="67">
        <f>SUM(E6:E8)</f>
        <v>0</v>
      </c>
    </row>
    <row r="6" spans="1:5" ht="11.25" customHeight="1" x14ac:dyDescent="0.2">
      <c r="A6" s="88" t="s">
        <v>174</v>
      </c>
      <c r="B6" s="32"/>
      <c r="C6" s="32"/>
      <c r="D6" s="69">
        <v>0</v>
      </c>
      <c r="E6" s="69">
        <v>0</v>
      </c>
    </row>
    <row r="7" spans="1:5" ht="11.25" customHeight="1" x14ac:dyDescent="0.2">
      <c r="A7" s="88" t="s">
        <v>175</v>
      </c>
      <c r="B7" s="32"/>
      <c r="C7" s="32"/>
      <c r="D7" s="69">
        <v>0</v>
      </c>
      <c r="E7" s="69">
        <v>0</v>
      </c>
    </row>
    <row r="8" spans="1:5" ht="11.25" customHeight="1" x14ac:dyDescent="0.2">
      <c r="A8" s="88" t="s">
        <v>176</v>
      </c>
      <c r="B8" s="32"/>
      <c r="C8" s="32"/>
      <c r="D8" s="69">
        <v>0</v>
      </c>
      <c r="E8" s="69">
        <v>0</v>
      </c>
    </row>
    <row r="9" spans="1:5" ht="11.25" customHeight="1" x14ac:dyDescent="0.2">
      <c r="A9" s="89"/>
      <c r="B9" s="32"/>
      <c r="C9" s="32"/>
      <c r="D9" s="71"/>
      <c r="E9" s="71"/>
    </row>
    <row r="10" spans="1:5" ht="11.25" customHeight="1" x14ac:dyDescent="0.2">
      <c r="A10" s="87" t="s">
        <v>177</v>
      </c>
      <c r="B10" s="32"/>
      <c r="C10" s="32"/>
      <c r="D10" s="67">
        <f>SUM(D11:D14)</f>
        <v>0</v>
      </c>
      <c r="E10" s="67">
        <f>SUM(E11:E14)</f>
        <v>0</v>
      </c>
    </row>
    <row r="11" spans="1:5" ht="11.25" customHeight="1" x14ac:dyDescent="0.2">
      <c r="A11" s="88" t="s">
        <v>178</v>
      </c>
      <c r="B11" s="32"/>
      <c r="C11" s="32"/>
      <c r="D11" s="69">
        <v>0</v>
      </c>
      <c r="E11" s="69">
        <v>0</v>
      </c>
    </row>
    <row r="12" spans="1:5" ht="11.25" customHeight="1" x14ac:dyDescent="0.2">
      <c r="A12" s="88" t="s">
        <v>179</v>
      </c>
      <c r="B12" s="32"/>
      <c r="C12" s="32"/>
      <c r="D12" s="69">
        <v>0</v>
      </c>
      <c r="E12" s="69">
        <v>0</v>
      </c>
    </row>
    <row r="13" spans="1:5" ht="11.25" customHeight="1" x14ac:dyDescent="0.2">
      <c r="A13" s="88" t="s">
        <v>175</v>
      </c>
      <c r="B13" s="32"/>
      <c r="C13" s="32"/>
      <c r="D13" s="69">
        <v>0</v>
      </c>
      <c r="E13" s="69">
        <v>0</v>
      </c>
    </row>
    <row r="14" spans="1:5" ht="11.25" customHeight="1" x14ac:dyDescent="0.2">
      <c r="A14" s="88" t="s">
        <v>176</v>
      </c>
      <c r="B14" s="32"/>
      <c r="C14" s="32"/>
      <c r="D14" s="69">
        <v>0</v>
      </c>
      <c r="E14" s="69">
        <v>0</v>
      </c>
    </row>
    <row r="15" spans="1:5" ht="11.25" customHeight="1" x14ac:dyDescent="0.2">
      <c r="A15" s="89"/>
      <c r="B15" s="32"/>
      <c r="C15" s="32"/>
      <c r="D15" s="71"/>
      <c r="E15" s="71"/>
    </row>
    <row r="16" spans="1:5" ht="11.25" customHeight="1" x14ac:dyDescent="0.2">
      <c r="A16" s="87" t="s">
        <v>180</v>
      </c>
      <c r="B16" s="32"/>
      <c r="C16" s="32"/>
      <c r="D16" s="67">
        <f>D10+D5</f>
        <v>0</v>
      </c>
      <c r="E16" s="67">
        <f>E10+E5</f>
        <v>0</v>
      </c>
    </row>
    <row r="17" spans="1:5" ht="11.25" customHeight="1" x14ac:dyDescent="0.2">
      <c r="A17" s="90"/>
      <c r="B17" s="32"/>
      <c r="C17" s="32"/>
      <c r="D17" s="71"/>
      <c r="E17" s="71"/>
    </row>
    <row r="18" spans="1:5" ht="11.25" customHeight="1" x14ac:dyDescent="0.2">
      <c r="A18" s="86" t="s">
        <v>181</v>
      </c>
      <c r="B18" s="32"/>
      <c r="C18" s="32"/>
      <c r="D18" s="71"/>
      <c r="E18" s="71"/>
    </row>
    <row r="19" spans="1:5" ht="11.25" customHeight="1" x14ac:dyDescent="0.2">
      <c r="A19" s="87" t="s">
        <v>173</v>
      </c>
      <c r="B19" s="32"/>
      <c r="C19" s="32"/>
      <c r="D19" s="67">
        <f>SUM(D20:D22)</f>
        <v>0</v>
      </c>
      <c r="E19" s="67">
        <f>SUM(E20:E22)</f>
        <v>0</v>
      </c>
    </row>
    <row r="20" spans="1:5" ht="11.25" customHeight="1" x14ac:dyDescent="0.2">
      <c r="A20" s="88" t="s">
        <v>174</v>
      </c>
      <c r="B20" s="32"/>
      <c r="C20" s="32"/>
      <c r="D20" s="69">
        <v>0</v>
      </c>
      <c r="E20" s="69">
        <v>0</v>
      </c>
    </row>
    <row r="21" spans="1:5" ht="11.25" customHeight="1" x14ac:dyDescent="0.2">
      <c r="A21" s="88" t="s">
        <v>175</v>
      </c>
      <c r="B21" s="32"/>
      <c r="C21" s="32"/>
      <c r="D21" s="69">
        <v>0</v>
      </c>
      <c r="E21" s="69">
        <v>0</v>
      </c>
    </row>
    <row r="22" spans="1:5" ht="11.25" customHeight="1" x14ac:dyDescent="0.2">
      <c r="A22" s="88" t="s">
        <v>176</v>
      </c>
      <c r="B22" s="32"/>
      <c r="C22" s="32"/>
      <c r="D22" s="69">
        <v>0</v>
      </c>
      <c r="E22" s="69">
        <v>0</v>
      </c>
    </row>
    <row r="23" spans="1:5" ht="11.25" customHeight="1" x14ac:dyDescent="0.2">
      <c r="A23" s="89"/>
      <c r="B23" s="32"/>
      <c r="C23" s="32"/>
      <c r="D23" s="71"/>
      <c r="E23" s="71"/>
    </row>
    <row r="24" spans="1:5" ht="11.25" customHeight="1" x14ac:dyDescent="0.2">
      <c r="A24" s="87" t="s">
        <v>177</v>
      </c>
      <c r="B24" s="32"/>
      <c r="C24" s="32"/>
      <c r="D24" s="67">
        <f>SUM(D25:D28)</f>
        <v>0</v>
      </c>
      <c r="E24" s="67">
        <f>SUM(E25:E28)</f>
        <v>0</v>
      </c>
    </row>
    <row r="25" spans="1:5" ht="11.25" customHeight="1" x14ac:dyDescent="0.2">
      <c r="A25" s="88" t="s">
        <v>178</v>
      </c>
      <c r="B25" s="32"/>
      <c r="C25" s="32"/>
      <c r="D25" s="69">
        <v>0</v>
      </c>
      <c r="E25" s="69">
        <v>0</v>
      </c>
    </row>
    <row r="26" spans="1:5" ht="11.25" customHeight="1" x14ac:dyDescent="0.2">
      <c r="A26" s="88" t="s">
        <v>179</v>
      </c>
      <c r="B26" s="32"/>
      <c r="C26" s="32"/>
      <c r="D26" s="69">
        <v>0</v>
      </c>
      <c r="E26" s="69">
        <v>0</v>
      </c>
    </row>
    <row r="27" spans="1:5" ht="11.25" customHeight="1" x14ac:dyDescent="0.2">
      <c r="A27" s="88" t="s">
        <v>175</v>
      </c>
      <c r="B27" s="32"/>
      <c r="C27" s="32"/>
      <c r="D27" s="69">
        <v>0</v>
      </c>
      <c r="E27" s="69">
        <v>0</v>
      </c>
    </row>
    <row r="28" spans="1:5" ht="11.25" customHeight="1" x14ac:dyDescent="0.2">
      <c r="A28" s="88" t="s">
        <v>176</v>
      </c>
      <c r="B28" s="32"/>
      <c r="C28" s="32"/>
      <c r="D28" s="69">
        <v>0</v>
      </c>
      <c r="E28" s="69">
        <v>0</v>
      </c>
    </row>
    <row r="29" spans="1:5" ht="11.25" customHeight="1" x14ac:dyDescent="0.2">
      <c r="A29" s="89"/>
      <c r="B29" s="32"/>
      <c r="C29" s="32"/>
      <c r="D29" s="71"/>
      <c r="E29" s="71"/>
    </row>
    <row r="30" spans="1:5" ht="11.25" customHeight="1" x14ac:dyDescent="0.2">
      <c r="A30" s="87" t="s">
        <v>182</v>
      </c>
      <c r="B30" s="32"/>
      <c r="C30" s="32"/>
      <c r="D30" s="67">
        <f>D24+D19</f>
        <v>0</v>
      </c>
      <c r="E30" s="67">
        <f>E24+E19</f>
        <v>0</v>
      </c>
    </row>
    <row r="31" spans="1:5" ht="11.25" customHeight="1" x14ac:dyDescent="0.2">
      <c r="A31" s="91"/>
      <c r="B31" s="32"/>
      <c r="C31" s="32"/>
      <c r="D31" s="71"/>
      <c r="E31" s="71"/>
    </row>
    <row r="32" spans="1:5" ht="11.25" customHeight="1" x14ac:dyDescent="0.2">
      <c r="A32" s="87" t="s">
        <v>183</v>
      </c>
      <c r="B32" s="32"/>
      <c r="C32" s="32"/>
      <c r="D32" s="67">
        <v>3931847.22</v>
      </c>
      <c r="E32" s="67">
        <v>2374708.33</v>
      </c>
    </row>
    <row r="33" spans="1:5" ht="11.25" customHeight="1" x14ac:dyDescent="0.2">
      <c r="A33" s="92"/>
      <c r="B33" s="32"/>
      <c r="C33" s="32"/>
      <c r="D33" s="71"/>
      <c r="E33" s="71"/>
    </row>
    <row r="34" spans="1:5" ht="11.25" customHeight="1" x14ac:dyDescent="0.2">
      <c r="A34" s="87" t="s">
        <v>184</v>
      </c>
      <c r="B34" s="32"/>
      <c r="C34" s="32"/>
      <c r="D34" s="67">
        <f>D32+D3</f>
        <v>3931847.22</v>
      </c>
      <c r="E34" s="67">
        <f>E32+E3</f>
        <v>2374708.33</v>
      </c>
    </row>
    <row r="35" spans="1:5" x14ac:dyDescent="0.2">
      <c r="A35" s="61"/>
      <c r="B35" s="74"/>
      <c r="C35" s="74"/>
      <c r="D35" s="93"/>
      <c r="E35" s="93"/>
    </row>
    <row r="37" spans="1:5" ht="24.75" customHeight="1" x14ac:dyDescent="0.2">
      <c r="A37" s="535" t="s">
        <v>55</v>
      </c>
      <c r="B37" s="536"/>
      <c r="C37" s="536"/>
      <c r="D37" s="536"/>
      <c r="E37" s="536"/>
    </row>
  </sheetData>
  <sheetProtection formatCells="0" formatColumns="0" formatRows="0" autoFilter="0"/>
  <mergeCells count="2">
    <mergeCell ref="A1:E1"/>
    <mergeCell ref="A37:E37"/>
  </mergeCells>
  <pageMargins left="0.7" right="0.7" top="0.75" bottom="0.75" header="0.3" footer="0.3"/>
  <pageSetup scale="85"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zoomScaleNormal="100" zoomScaleSheetLayoutView="70" workbookViewId="0">
      <pane ySplit="2" topLeftCell="A21" activePane="bottomLeft" state="frozen"/>
      <selection pane="bottomLeft" activeCell="B27" sqref="B27"/>
    </sheetView>
  </sheetViews>
  <sheetFormatPr baseColWidth="10" defaultColWidth="10.28515625" defaultRowHeight="11.25" x14ac:dyDescent="0.2"/>
  <cols>
    <col min="1" max="1" width="56.42578125" style="64" customWidth="1"/>
    <col min="2" max="2" width="47.85546875" style="64" customWidth="1"/>
    <col min="3" max="16384" width="10.28515625" style="64"/>
  </cols>
  <sheetData>
    <row r="1" spans="1:2" ht="39.950000000000003" customHeight="1" x14ac:dyDescent="0.2">
      <c r="A1" s="529" t="s">
        <v>185</v>
      </c>
      <c r="B1" s="538"/>
    </row>
    <row r="2" spans="1:2" ht="15" customHeight="1" x14ac:dyDescent="0.2">
      <c r="A2" s="37" t="s">
        <v>186</v>
      </c>
      <c r="B2" s="37" t="s">
        <v>187</v>
      </c>
    </row>
    <row r="3" spans="1:2" x14ac:dyDescent="0.2">
      <c r="A3" s="382" t="s">
        <v>188</v>
      </c>
      <c r="B3" s="97"/>
    </row>
    <row r="4" spans="1:2" x14ac:dyDescent="0.2">
      <c r="A4" s="383" t="s">
        <v>1092</v>
      </c>
      <c r="B4" s="97"/>
    </row>
    <row r="5" spans="1:2" x14ac:dyDescent="0.2">
      <c r="A5" s="384"/>
      <c r="B5" s="97"/>
    </row>
    <row r="6" spans="1:2" x14ac:dyDescent="0.2">
      <c r="A6" s="384"/>
      <c r="B6" s="97"/>
    </row>
    <row r="7" spans="1:2" x14ac:dyDescent="0.2">
      <c r="A7" s="384"/>
      <c r="B7" s="97"/>
    </row>
    <row r="8" spans="1:2" x14ac:dyDescent="0.2">
      <c r="A8" s="383"/>
      <c r="B8" s="97"/>
    </row>
    <row r="9" spans="1:2" x14ac:dyDescent="0.2">
      <c r="A9" s="382" t="s">
        <v>189</v>
      </c>
      <c r="B9" s="97"/>
    </row>
    <row r="10" spans="1:2" x14ac:dyDescent="0.2">
      <c r="A10" s="383" t="s">
        <v>1093</v>
      </c>
      <c r="B10" s="97"/>
    </row>
    <row r="11" spans="1:2" x14ac:dyDescent="0.2">
      <c r="A11" s="384"/>
      <c r="B11" s="97"/>
    </row>
    <row r="12" spans="1:2" x14ac:dyDescent="0.2">
      <c r="A12" s="384"/>
      <c r="B12" s="97"/>
    </row>
    <row r="13" spans="1:2" x14ac:dyDescent="0.2">
      <c r="A13" s="384"/>
      <c r="B13" s="97"/>
    </row>
    <row r="14" spans="1:2" x14ac:dyDescent="0.2">
      <c r="A14" s="383"/>
      <c r="B14" s="99"/>
    </row>
    <row r="15" spans="1:2" x14ac:dyDescent="0.2">
      <c r="A15" s="382" t="s">
        <v>190</v>
      </c>
      <c r="B15" s="97"/>
    </row>
    <row r="16" spans="1:2" x14ac:dyDescent="0.2">
      <c r="A16" s="383" t="s">
        <v>1094</v>
      </c>
      <c r="B16" s="97"/>
    </row>
    <row r="17" spans="1:4" x14ac:dyDescent="0.2">
      <c r="A17" s="384"/>
      <c r="B17" s="100"/>
    </row>
    <row r="18" spans="1:4" x14ac:dyDescent="0.2">
      <c r="A18" s="384"/>
      <c r="B18" s="97"/>
    </row>
    <row r="19" spans="1:4" x14ac:dyDescent="0.2">
      <c r="A19" s="384"/>
      <c r="B19" s="97"/>
    </row>
    <row r="20" spans="1:4" x14ac:dyDescent="0.2">
      <c r="A20" s="383"/>
      <c r="B20" s="97"/>
    </row>
    <row r="21" spans="1:4" x14ac:dyDescent="0.2">
      <c r="A21" s="382" t="s">
        <v>191</v>
      </c>
      <c r="B21" s="97"/>
    </row>
    <row r="22" spans="1:4" x14ac:dyDescent="0.2">
      <c r="A22" s="383" t="s">
        <v>1095</v>
      </c>
      <c r="B22" s="97"/>
    </row>
    <row r="23" spans="1:4" ht="15" x14ac:dyDescent="0.25">
      <c r="A23" s="385" t="s">
        <v>191</v>
      </c>
      <c r="B23" s="97"/>
      <c r="D23" s="101"/>
    </row>
    <row r="24" spans="1:4" x14ac:dyDescent="0.2">
      <c r="A24" s="384"/>
      <c r="B24" s="97"/>
    </row>
    <row r="25" spans="1:4" x14ac:dyDescent="0.2">
      <c r="A25" s="384"/>
      <c r="B25" s="97"/>
    </row>
    <row r="26" spans="1:4" x14ac:dyDescent="0.2">
      <c r="A26" s="383"/>
      <c r="B26" s="97"/>
    </row>
    <row r="27" spans="1:4" x14ac:dyDescent="0.2">
      <c r="A27" s="382" t="s">
        <v>192</v>
      </c>
      <c r="B27" s="97"/>
    </row>
    <row r="28" spans="1:4" x14ac:dyDescent="0.2">
      <c r="A28" s="383" t="s">
        <v>1096</v>
      </c>
      <c r="B28" s="97"/>
    </row>
    <row r="29" spans="1:4" x14ac:dyDescent="0.2">
      <c r="A29" s="96"/>
      <c r="B29" s="97"/>
    </row>
    <row r="30" spans="1:4" x14ac:dyDescent="0.2">
      <c r="A30" s="98"/>
      <c r="B30" s="97"/>
    </row>
    <row r="31" spans="1:4" x14ac:dyDescent="0.2">
      <c r="A31" s="98"/>
      <c r="B31" s="97"/>
    </row>
    <row r="32" spans="1:4" x14ac:dyDescent="0.2">
      <c r="A32" s="102"/>
      <c r="B32" s="103"/>
    </row>
    <row r="34" spans="1:2" ht="27.6" customHeight="1" x14ac:dyDescent="0.2">
      <c r="A34" s="539" t="s">
        <v>55</v>
      </c>
      <c r="B34" s="540"/>
    </row>
  </sheetData>
  <sheetProtection formatCells="0" formatColumns="0" formatRows="0" insertRows="0" deleteRows="0" autoFilter="0"/>
  <mergeCells count="2">
    <mergeCell ref="A1:B1"/>
    <mergeCell ref="A34:B34"/>
  </mergeCells>
  <dataValidations count="4">
    <dataValidation allowBlank="1" showInputMessage="1" showErrorMessage="1" prompt="Cualquier Financiamiento sin fuente o garantía de pago definida, que sea asumida de manera solidaria o subsidiaria por las Entidades Federativas con sus Municipios, organismos descentralizados.." sqref="A27"/>
    <dataValidation allowBlank="1" showInputMessage="1" showErrorMessage="1" prompt="Asignaciones para el pago de pensionistas y jubilados o a sus familiares, así como los pagos adicionales derivados de compromisos contractuales a personal retirado. (DOF 2-dic-09)" sqref="A21"/>
    <dataValidation allowBlank="1" showInputMessage="1" showErrorMessage="1" prompt="Corresponde a la responsabilidad subsidiaria o solidadaria que adquiere un ente público ante un acreedor por el otorgamiento de céditos a un tercero (DOF 9-dic-09)" sqref="A9 A15"/>
    <dataValidation allowBlank="1" showInputMessage="1" showErrorMessage="1" prompt="Representa las demandas  interpuestas por el ente público contra terceros o viceversa (DOF 9-dic-09)" sqref="A3"/>
  </dataValidations>
  <pageMargins left="0.7" right="0.7" top="0.75" bottom="0.75" header="0.3" footer="0.3"/>
  <pageSetup scale="94"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00"/>
    <pageSetUpPr fitToPage="1"/>
  </sheetPr>
  <dimension ref="A1:E44"/>
  <sheetViews>
    <sheetView zoomScaleNormal="100" zoomScaleSheetLayoutView="100" workbookViewId="0">
      <pane ySplit="5" topLeftCell="A40" activePane="bottomLeft" state="frozen"/>
      <selection activeCell="A46" sqref="A46"/>
      <selection pane="bottomLeft" activeCell="A46" sqref="A46"/>
    </sheetView>
  </sheetViews>
  <sheetFormatPr baseColWidth="10" defaultColWidth="12.85546875" defaultRowHeight="11.25" x14ac:dyDescent="0.2"/>
  <cols>
    <col min="1" max="1" width="14.5703125" style="107" customWidth="1"/>
    <col min="2" max="2" width="73.85546875" style="107" bestFit="1" customWidth="1"/>
    <col min="3" max="3" width="8" style="107" customWidth="1"/>
    <col min="4" max="16384" width="12.85546875" style="107"/>
  </cols>
  <sheetData>
    <row r="1" spans="1:5" ht="18.95" customHeight="1" x14ac:dyDescent="0.2">
      <c r="A1" s="541" t="s">
        <v>193</v>
      </c>
      <c r="B1" s="541"/>
      <c r="C1" s="104"/>
      <c r="D1" s="105" t="s">
        <v>194</v>
      </c>
      <c r="E1" s="106">
        <v>2024</v>
      </c>
    </row>
    <row r="2" spans="1:5" ht="18.95" customHeight="1" x14ac:dyDescent="0.2">
      <c r="A2" s="542" t="s">
        <v>195</v>
      </c>
      <c r="B2" s="542"/>
      <c r="C2" s="108"/>
      <c r="D2" s="105" t="s">
        <v>196</v>
      </c>
      <c r="E2" s="104" t="s">
        <v>197</v>
      </c>
    </row>
    <row r="3" spans="1:5" ht="18.95" customHeight="1" x14ac:dyDescent="0.2">
      <c r="A3" s="543" t="s">
        <v>198</v>
      </c>
      <c r="B3" s="543"/>
      <c r="C3" s="104"/>
      <c r="D3" s="105" t="s">
        <v>199</v>
      </c>
      <c r="E3" s="106">
        <v>1</v>
      </c>
    </row>
    <row r="4" spans="1:5" ht="18.95" customHeight="1" x14ac:dyDescent="0.2">
      <c r="A4" s="543" t="s">
        <v>200</v>
      </c>
      <c r="B4" s="543"/>
      <c r="C4" s="543"/>
      <c r="D4" s="543"/>
      <c r="E4" s="543"/>
    </row>
    <row r="5" spans="1:5" ht="15" customHeight="1" x14ac:dyDescent="0.2">
      <c r="A5" s="109" t="s">
        <v>201</v>
      </c>
      <c r="B5" s="110" t="s">
        <v>202</v>
      </c>
    </row>
    <row r="6" spans="1:5" x14ac:dyDescent="0.2">
      <c r="A6" s="111"/>
      <c r="B6" s="112"/>
    </row>
    <row r="7" spans="1:5" x14ac:dyDescent="0.2">
      <c r="A7" s="113"/>
      <c r="B7" s="114" t="s">
        <v>203</v>
      </c>
    </row>
    <row r="8" spans="1:5" x14ac:dyDescent="0.2">
      <c r="A8" s="113"/>
      <c r="B8" s="114"/>
    </row>
    <row r="9" spans="1:5" x14ac:dyDescent="0.2">
      <c r="A9" s="113"/>
      <c r="B9" s="115" t="s">
        <v>204</v>
      </c>
    </row>
    <row r="10" spans="1:5" x14ac:dyDescent="0.2">
      <c r="A10" s="116" t="s">
        <v>205</v>
      </c>
      <c r="B10" s="117" t="s">
        <v>206</v>
      </c>
    </row>
    <row r="11" spans="1:5" x14ac:dyDescent="0.2">
      <c r="A11" s="116" t="s">
        <v>207</v>
      </c>
      <c r="B11" s="117" t="s">
        <v>208</v>
      </c>
    </row>
    <row r="12" spans="1:5" x14ac:dyDescent="0.2">
      <c r="A12" s="116" t="s">
        <v>209</v>
      </c>
      <c r="B12" s="117" t="s">
        <v>210</v>
      </c>
    </row>
    <row r="13" spans="1:5" x14ac:dyDescent="0.2">
      <c r="A13" s="116" t="s">
        <v>211</v>
      </c>
      <c r="B13" s="117" t="s">
        <v>212</v>
      </c>
    </row>
    <row r="14" spans="1:5" x14ac:dyDescent="0.2">
      <c r="A14" s="116" t="s">
        <v>213</v>
      </c>
      <c r="B14" s="117" t="s">
        <v>214</v>
      </c>
    </row>
    <row r="15" spans="1:5" x14ac:dyDescent="0.2">
      <c r="A15" s="116" t="s">
        <v>215</v>
      </c>
      <c r="B15" s="117" t="s">
        <v>216</v>
      </c>
    </row>
    <row r="16" spans="1:5" x14ac:dyDescent="0.2">
      <c r="A16" s="116" t="s">
        <v>217</v>
      </c>
      <c r="B16" s="117" t="s">
        <v>218</v>
      </c>
    </row>
    <row r="17" spans="1:2" x14ac:dyDescent="0.2">
      <c r="A17" s="116" t="s">
        <v>219</v>
      </c>
      <c r="B17" s="117" t="s">
        <v>220</v>
      </c>
    </row>
    <row r="18" spans="1:2" x14ac:dyDescent="0.2">
      <c r="A18" s="116" t="s">
        <v>221</v>
      </c>
      <c r="B18" s="117" t="s">
        <v>222</v>
      </c>
    </row>
    <row r="19" spans="1:2" x14ac:dyDescent="0.2">
      <c r="A19" s="116" t="s">
        <v>223</v>
      </c>
      <c r="B19" s="117" t="s">
        <v>224</v>
      </c>
    </row>
    <row r="20" spans="1:2" x14ac:dyDescent="0.2">
      <c r="A20" s="116" t="s">
        <v>225</v>
      </c>
      <c r="B20" s="117" t="s">
        <v>226</v>
      </c>
    </row>
    <row r="21" spans="1:2" x14ac:dyDescent="0.2">
      <c r="A21" s="116" t="s">
        <v>227</v>
      </c>
      <c r="B21" s="117" t="s">
        <v>228</v>
      </c>
    </row>
    <row r="22" spans="1:2" x14ac:dyDescent="0.2">
      <c r="A22" s="116" t="s">
        <v>229</v>
      </c>
      <c r="B22" s="117" t="s">
        <v>230</v>
      </c>
    </row>
    <row r="23" spans="1:2" x14ac:dyDescent="0.2">
      <c r="A23" s="116" t="s">
        <v>231</v>
      </c>
      <c r="B23" s="117" t="s">
        <v>232</v>
      </c>
    </row>
    <row r="24" spans="1:2" x14ac:dyDescent="0.2">
      <c r="A24" s="116" t="s">
        <v>233</v>
      </c>
      <c r="B24" s="117" t="s">
        <v>234</v>
      </c>
    </row>
    <row r="25" spans="1:2" x14ac:dyDescent="0.2">
      <c r="A25" s="116" t="s">
        <v>235</v>
      </c>
      <c r="B25" s="117" t="s">
        <v>236</v>
      </c>
    </row>
    <row r="26" spans="1:2" x14ac:dyDescent="0.2">
      <c r="A26" s="116" t="s">
        <v>237</v>
      </c>
      <c r="B26" s="117" t="s">
        <v>238</v>
      </c>
    </row>
    <row r="27" spans="1:2" x14ac:dyDescent="0.2">
      <c r="A27" s="116" t="s">
        <v>239</v>
      </c>
      <c r="B27" s="117" t="s">
        <v>240</v>
      </c>
    </row>
    <row r="28" spans="1:2" x14ac:dyDescent="0.2">
      <c r="A28" s="116" t="s">
        <v>241</v>
      </c>
      <c r="B28" s="117" t="s">
        <v>242</v>
      </c>
    </row>
    <row r="29" spans="1:2" x14ac:dyDescent="0.2">
      <c r="A29" s="116" t="s">
        <v>243</v>
      </c>
      <c r="B29" s="117" t="s">
        <v>244</v>
      </c>
    </row>
    <row r="30" spans="1:2" x14ac:dyDescent="0.2">
      <c r="A30" s="116" t="s">
        <v>245</v>
      </c>
      <c r="B30" s="117" t="s">
        <v>246</v>
      </c>
    </row>
    <row r="31" spans="1:2" x14ac:dyDescent="0.2">
      <c r="A31" s="116" t="s">
        <v>247</v>
      </c>
      <c r="B31" s="117" t="s">
        <v>248</v>
      </c>
    </row>
    <row r="32" spans="1:2" x14ac:dyDescent="0.2">
      <c r="A32" s="116" t="s">
        <v>249</v>
      </c>
      <c r="B32" s="117" t="s">
        <v>250</v>
      </c>
    </row>
    <row r="33" spans="1:2" x14ac:dyDescent="0.2">
      <c r="A33" s="113"/>
      <c r="B33" s="118"/>
    </row>
    <row r="34" spans="1:2" x14ac:dyDescent="0.2">
      <c r="A34" s="113"/>
      <c r="B34" s="115"/>
    </row>
    <row r="35" spans="1:2" x14ac:dyDescent="0.2">
      <c r="A35" s="116" t="s">
        <v>251</v>
      </c>
      <c r="B35" s="117" t="s">
        <v>252</v>
      </c>
    </row>
    <row r="36" spans="1:2" x14ac:dyDescent="0.2">
      <c r="A36" s="116" t="s">
        <v>253</v>
      </c>
      <c r="B36" s="117" t="s">
        <v>254</v>
      </c>
    </row>
    <row r="37" spans="1:2" x14ac:dyDescent="0.2">
      <c r="A37" s="113"/>
      <c r="B37" s="118"/>
    </row>
    <row r="38" spans="1:2" x14ac:dyDescent="0.2">
      <c r="A38" s="113"/>
      <c r="B38" s="114" t="s">
        <v>255</v>
      </c>
    </row>
    <row r="39" spans="1:2" x14ac:dyDescent="0.2">
      <c r="A39" s="113" t="s">
        <v>256</v>
      </c>
      <c r="B39" s="117" t="s">
        <v>257</v>
      </c>
    </row>
    <row r="40" spans="1:2" x14ac:dyDescent="0.2">
      <c r="A40" s="113"/>
      <c r="B40" s="117" t="s">
        <v>258</v>
      </c>
    </row>
    <row r="41" spans="1:2" ht="12" thickBot="1" x14ac:dyDescent="0.25">
      <c r="A41" s="119"/>
      <c r="B41" s="120"/>
    </row>
    <row r="44" spans="1:2" x14ac:dyDescent="0.2">
      <c r="B44" s="107" t="s">
        <v>55</v>
      </c>
    </row>
  </sheetData>
  <sheetProtection formatCells="0" formatColumns="0" formatRows="0" autoFilter="0" pivotTables="0"/>
  <mergeCells count="4">
    <mergeCell ref="A1:B1"/>
    <mergeCell ref="A2:B2"/>
    <mergeCell ref="A3:B3"/>
    <mergeCell ref="A4:E4"/>
  </mergeCells>
  <dataValidations count="1">
    <dataValidation type="list" allowBlank="1" showInputMessage="1" showErrorMessage="1" sqref="E3">
      <formula1>"1, 2, 3, 4"</formula1>
    </dataValidation>
  </dataValidations>
  <hyperlinks>
    <hyperlink ref="A28:B28" location="VHP!A6" display="VHP-01"/>
    <hyperlink ref="A29:B29" location="VHP!A12" display="VHP-02"/>
    <hyperlink ref="A30:B30" location="EFE!A6" display="EFE-01"/>
    <hyperlink ref="A31:B31" location="EFE!A18" display="EFE-02"/>
    <hyperlink ref="A32:B32" location="EFE!A44" display="EFE-03"/>
    <hyperlink ref="A35:B35" location="Conciliacion_Ig!B6" display="Conciliacion_Ig"/>
    <hyperlink ref="A36:B36" location="Conciliacion_Eg!B5" display="Conciliacion_Eg"/>
    <hyperlink ref="B39" location="Memoria!A8" display="CONTABLES"/>
    <hyperlink ref="B40" location="Memoria!A35" display="PRESUPUESTALES"/>
    <hyperlink ref="A10" location="ACT!A8" display="ACT-01"/>
    <hyperlink ref="A11" location="ACT!A56" display="ACT-02"/>
    <hyperlink ref="A12" location="ACT!A71" display="ACT-03"/>
    <hyperlink ref="A13" location="ACT!A96" display="ACT-04"/>
    <hyperlink ref="A14" location="ESF!A6" display="ESF-01"/>
    <hyperlink ref="A15" location="ESF!A13" display="ESF-02"/>
    <hyperlink ref="A16" location="ESF!A18" display="ESF-03"/>
    <hyperlink ref="A17" location="ESF!A30" display="ESF-04"/>
    <hyperlink ref="A18" location="ESF!A39" display="ESF-05"/>
    <hyperlink ref="A19" location="ESF!A44" display="ESF-06"/>
    <hyperlink ref="A20" location="ESF!A48" display="ESF-07"/>
    <hyperlink ref="A21" location="ESF!A52" display="ESF-08"/>
    <hyperlink ref="A22" location="ESF!A72" display="ESF-09"/>
    <hyperlink ref="A23" location="ESF!A88" display="ESF-10"/>
    <hyperlink ref="A24" location="ESF!A94" display="ESF-11"/>
    <hyperlink ref="A25" location="ESF!A108" display="ESF-12"/>
    <hyperlink ref="A26" location="ESF!A125" display="ESF-13"/>
    <hyperlink ref="A27" location="ESF!A142" display="ESF-14"/>
    <hyperlink ref="B10" location="ACT!A8" display="INGRESOS DE GESTION"/>
    <hyperlink ref="B11" location="ACT!A56" display="PARTICIPACIONES, APORTACIONES, CONVENIOS, INCENTIVOS…"/>
    <hyperlink ref="B12" location="ACT!A71" display="OTROS INGRESOS Y BENEFICIOS"/>
    <hyperlink ref="B13" location="ACT!A96" display="GASTOS Y OTRAS PERDIDAS"/>
    <hyperlink ref="B14" location="ESF!A6" display="FONDOS CON AFECTACIÓN ESPECÍFICA E INVERSIONES FINANCIERAS"/>
    <hyperlink ref="B15" location="ESF!A13" display="CONTRIBUCIONES POR RECUPERAR"/>
    <hyperlink ref="B16" location="ESF!A18" display="CONTRIBUCIONES POR RECUPERAR CORTO PLAZO"/>
    <hyperlink ref="B17" location="ESF!A30" display="BIENES DISPONIBLES PARA SU TRANSFORMACIÓN ESTIMACIONES Y DETERIOROS (INVENTARIOS)"/>
    <hyperlink ref="B18" location="ESF!A39" display="ALMACENES"/>
    <hyperlink ref="B19" location="ESF!A44" display="FIDEICOMISOS, MANDATOS Y CONTRATOS ANÁLOGOS"/>
    <hyperlink ref="B20" location="ESF!A48" display="PARTICIPACIONES Y APORTACIONES DE CAPITAL"/>
    <hyperlink ref="B21" location="ESF!A52" display="BIENES MUEBLES E INMUEBLES"/>
    <hyperlink ref="B22" location="ESF!A72" display="INTANGIBLES Y DIFERIDOS"/>
    <hyperlink ref="B23" location="ESF!A88" display="ESTIMACIONES Y DETERIOROS"/>
    <hyperlink ref="B24" location="ESF!A94" display="OTROS ACTIVOS"/>
    <hyperlink ref="B25" location="ESF!A108" display="CUENTAS Y DOCUMENTOS POR PAGAR"/>
    <hyperlink ref="B26" location="ESF!A125" display="FONDOS Y BIENES DE TERCEROS"/>
    <hyperlink ref="B27" location="ESF!A142" display="OTROS PASIVOS CIRCULANTES"/>
  </hyperlinks>
  <pageMargins left="0.70866141732283472" right="0.70866141732283472" top="0.74803149606299213" bottom="0.74803149606299213" header="0.31496062992125984" footer="0.31496062992125984"/>
  <pageSetup scale="98" orientation="landscape" r:id="rId1"/>
  <headerFooter>
    <oddHeader>&amp;CNOTAS A LOS ESTADOS FINANCIEROS</oddHeader>
    <oddFooter>&amp;L&amp;F&amp;R&amp;A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10</vt:i4>
      </vt:variant>
    </vt:vector>
  </HeadingPairs>
  <TitlesOfParts>
    <vt:vector size="46" baseType="lpstr">
      <vt:lpstr>ACT</vt:lpstr>
      <vt:lpstr>ESF</vt:lpstr>
      <vt:lpstr>VHP</vt:lpstr>
      <vt:lpstr>CSF</vt:lpstr>
      <vt:lpstr>EFE</vt:lpstr>
      <vt:lpstr>EAA</vt:lpstr>
      <vt:lpstr>ADP</vt:lpstr>
      <vt:lpstr>IPC</vt:lpstr>
      <vt:lpstr>Notas a los Edos Financieros</vt:lpstr>
      <vt:lpstr>ACT N</vt:lpstr>
      <vt:lpstr>ESF N</vt:lpstr>
      <vt:lpstr>VHP N</vt:lpstr>
      <vt:lpstr>EFE N</vt:lpstr>
      <vt:lpstr>Conciliacion_Ig</vt:lpstr>
      <vt:lpstr>Conciliacion_Eg</vt:lpstr>
      <vt:lpstr>Memoria</vt:lpstr>
      <vt:lpstr>NGA</vt:lpstr>
      <vt:lpstr>EAI</vt:lpstr>
      <vt:lpstr>COG</vt:lpstr>
      <vt:lpstr>CTG</vt:lpstr>
      <vt:lpstr>CA</vt:lpstr>
      <vt:lpstr>CFG</vt:lpstr>
      <vt:lpstr>EN</vt:lpstr>
      <vt:lpstr>ID</vt:lpstr>
      <vt:lpstr>FFF</vt:lpstr>
      <vt:lpstr>GCP</vt:lpstr>
      <vt:lpstr>PPI</vt:lpstr>
      <vt:lpstr>INR</vt:lpstr>
      <vt:lpstr>IPF</vt:lpstr>
      <vt:lpstr>RBM</vt:lpstr>
      <vt:lpstr>RBI</vt:lpstr>
      <vt:lpstr>CBP</vt:lpstr>
      <vt:lpstr>DGTOF</vt:lpstr>
      <vt:lpstr>RAS</vt:lpstr>
      <vt:lpstr>REB</vt:lpstr>
      <vt:lpstr>IAL</vt:lpstr>
      <vt:lpstr>ACT!Área_de_impresión</vt:lpstr>
      <vt:lpstr>ADP!Área_de_impresión</vt:lpstr>
      <vt:lpstr>CSF!Área_de_impresión</vt:lpstr>
      <vt:lpstr>EAA!Área_de_impresión</vt:lpstr>
      <vt:lpstr>EAI!Área_de_impresión</vt:lpstr>
      <vt:lpstr>ESF!Área_de_impresión</vt:lpstr>
      <vt:lpstr>INR!Área_de_impresión</vt:lpstr>
      <vt:lpstr>REB!Área_de_impresión</vt:lpstr>
      <vt:lpstr>VHP!Área_de_impresión</vt:lpstr>
      <vt:lpstr>NGA!Títulos_a_imprimir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Castro</dc:creator>
  <cp:lastModifiedBy>Windows User</cp:lastModifiedBy>
  <cp:lastPrinted>2024-04-25T22:19:43Z</cp:lastPrinted>
  <dcterms:created xsi:type="dcterms:W3CDTF">2024-04-22T05:46:52Z</dcterms:created>
  <dcterms:modified xsi:type="dcterms:W3CDTF">2024-04-25T22:21:22Z</dcterms:modified>
  <cp:contentStatus/>
</cp:coreProperties>
</file>