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Google Drive\CAP V CONTABILIDAD\2017\INFORMACION TRIMESTRAL\segundo trimestre\información programatica\"/>
    </mc:Choice>
  </mc:AlternateContent>
  <bookViews>
    <workbookView xWindow="0" yWindow="0" windowWidth="21600" windowHeight="9975"/>
  </bookViews>
  <sheets>
    <sheet name="PyPI" sheetId="1" r:id="rId1"/>
  </sheets>
  <externalReferences>
    <externalReference r:id="rId2"/>
  </externalReferences>
  <definedNames>
    <definedName name="_xlnm._FilterDatabase" localSheetId="0" hidden="1">PyPI!$B$7:$Q$73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PyPI!$1:$9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" i="1" l="1"/>
  <c r="N73" i="1"/>
  <c r="M73" i="1"/>
  <c r="L73" i="1"/>
  <c r="K73" i="1"/>
  <c r="J73" i="1"/>
  <c r="I73" i="1"/>
  <c r="H73" i="1"/>
  <c r="Q71" i="1"/>
  <c r="P71" i="1"/>
  <c r="Q70" i="1"/>
  <c r="P70" i="1"/>
  <c r="Q69" i="1"/>
  <c r="P69" i="1"/>
  <c r="Q68" i="1"/>
  <c r="P68" i="1"/>
  <c r="Q67" i="1"/>
  <c r="P67" i="1"/>
  <c r="Q64" i="1"/>
  <c r="P64" i="1"/>
  <c r="Q61" i="1"/>
  <c r="P61" i="1"/>
  <c r="Q60" i="1"/>
  <c r="P60" i="1"/>
  <c r="Q59" i="1"/>
  <c r="P59" i="1"/>
  <c r="Q58" i="1"/>
  <c r="P58" i="1"/>
  <c r="Q56" i="1"/>
  <c r="P56" i="1"/>
  <c r="Q55" i="1"/>
  <c r="P55" i="1"/>
  <c r="Q53" i="1"/>
  <c r="P53" i="1"/>
  <c r="Q52" i="1"/>
  <c r="P52" i="1"/>
  <c r="Q50" i="1"/>
  <c r="P50" i="1"/>
  <c r="Q49" i="1"/>
  <c r="P49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<sst xmlns="http://schemas.openxmlformats.org/spreadsheetml/2006/main" count="147" uniqueCount="142">
  <si>
    <t>PROGRAMAS Y PROYECTOS DE INVERSIÓN</t>
  </si>
  <si>
    <t>Del 1 de Enero al 30 de Junio de 2017</t>
  </si>
  <si>
    <t>Ente Público:</t>
  </si>
  <si>
    <t>Comisión de Deporte del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</si>
  <si>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</si>
  <si>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</si>
  <si>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</si>
  <si>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</si>
  <si>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</si>
  <si>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</si>
  <si>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</si>
  <si>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</si>
  <si>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</si>
  <si>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</si>
  <si>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</si>
  <si>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</si>
  <si>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</si>
  <si>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</si>
  <si>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</si>
  <si>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</si>
  <si>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</si>
  <si>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</si>
  <si>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</si>
  <si>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</si>
  <si>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PROGRAMA</t>
  </si>
  <si>
    <t>G1043</t>
  </si>
  <si>
    <t>Programa de gestión</t>
  </si>
  <si>
    <t>G1044</t>
  </si>
  <si>
    <t>G1045</t>
  </si>
  <si>
    <t>G1046</t>
  </si>
  <si>
    <t>G1047</t>
  </si>
  <si>
    <t>G2034</t>
  </si>
  <si>
    <t>Programa de Mando</t>
  </si>
  <si>
    <t>P0311</t>
  </si>
  <si>
    <t>Administraciòn y operación de deporte adaptado</t>
  </si>
  <si>
    <t>P0313</t>
  </si>
  <si>
    <t>Administración y operación de la Dirección de Alto Rendimiento</t>
  </si>
  <si>
    <t>P0314</t>
  </si>
  <si>
    <t>Administración y operación de la Dirección de Cultura Física</t>
  </si>
  <si>
    <t>P0315</t>
  </si>
  <si>
    <t>Administracion y operación de la Dirección de Deporte</t>
  </si>
  <si>
    <t>P0316</t>
  </si>
  <si>
    <t>Administración y operación de la dirección de Gestión Estrategica y Mercadotecnia</t>
  </si>
  <si>
    <t>P0317</t>
  </si>
  <si>
    <t>Administración y operación de la Dirección de Investigación y Medicina del Deporte</t>
  </si>
  <si>
    <t>P0318</t>
  </si>
  <si>
    <t>Administración y operación de las Coordinaciones Regionales</t>
  </si>
  <si>
    <t>P0319</t>
  </si>
  <si>
    <t>Administración y operación de la Coordinación del Sistema Nacional de Competencias Deportivas</t>
  </si>
  <si>
    <t>P0320</t>
  </si>
  <si>
    <t>Administración y operación del centro estatal de capacitación</t>
  </si>
  <si>
    <t>P0321</t>
  </si>
  <si>
    <t>Administración y operación de la Dirección de Infraestructura Deportiva</t>
  </si>
  <si>
    <t>P0322</t>
  </si>
  <si>
    <t>Coordinación Administración y operación de los macrocentros deportivos</t>
  </si>
  <si>
    <t>P0323</t>
  </si>
  <si>
    <t>Coordinación, administración y operación del centro acuatico de Dolores Hidalgo</t>
  </si>
  <si>
    <t>P0324</t>
  </si>
  <si>
    <t>Coordinación, administración y operación del centro acuático Guanajuato</t>
  </si>
  <si>
    <t>P0325</t>
  </si>
  <si>
    <t>Coordinación, administración y operación del centro acuático León</t>
  </si>
  <si>
    <t>P0328</t>
  </si>
  <si>
    <t>Coordinación, Administración y Operación de las Ligas Deportivas</t>
  </si>
  <si>
    <t>P0329</t>
  </si>
  <si>
    <t>Administración y Operación del Registro Estatal De Deporte</t>
  </si>
  <si>
    <t>PROYECTOS</t>
  </si>
  <si>
    <t>Q0133</t>
  </si>
  <si>
    <t>Centros de Formación Deportiva</t>
  </si>
  <si>
    <t>Q0134</t>
  </si>
  <si>
    <t>Apoyo a la población guanajuatense para la promoción de la cultura física</t>
  </si>
  <si>
    <t>Q0135</t>
  </si>
  <si>
    <t>Fondo de apoyo para el deporte de alto rendimiento del estado de Guanajuato.</t>
  </si>
  <si>
    <t>Q0136</t>
  </si>
  <si>
    <t>Organización de Campeonatos Deportivos Nacionales e Internacionales en el Estado de Guanajuato</t>
  </si>
  <si>
    <t>Q0138</t>
  </si>
  <si>
    <t>Atención a deportistas con discapacidad</t>
  </si>
  <si>
    <t>Q0139</t>
  </si>
  <si>
    <t>Ligas Deportivas</t>
  </si>
  <si>
    <t>Q0140</t>
  </si>
  <si>
    <t>Equipamiento, Operación, Mantenimiento y Rehabilitación de Macrocentros Deportivos</t>
  </si>
  <si>
    <t>Q0141</t>
  </si>
  <si>
    <t>Ampliación y Equipamiento del Laboratorio de Investigación y Medicina del Deporte</t>
  </si>
  <si>
    <t>Q0145</t>
  </si>
  <si>
    <t>Formación y actualización en materia deportiva</t>
  </si>
  <si>
    <t>Q0146</t>
  </si>
  <si>
    <t>Construcción, Rehabilitación y Equipamiento de Instalaciones Deportivas</t>
  </si>
  <si>
    <t>Q0147</t>
  </si>
  <si>
    <t>Rescate, Reactivación y modernización de canchas deportivas</t>
  </si>
  <si>
    <t>Q0148</t>
  </si>
  <si>
    <t>Centro Deportivo Comunitario Las Joyas en León</t>
  </si>
  <si>
    <t>Q0150</t>
  </si>
  <si>
    <t>Q0151</t>
  </si>
  <si>
    <t>Unidad deportiva en Purísima del Rincón</t>
  </si>
  <si>
    <t>Q0339</t>
  </si>
  <si>
    <t>Sistema nacional de competencias deportivas, participación de las delegaciones Estatales en las competencias del Sistema.</t>
  </si>
  <si>
    <t>Q0403</t>
  </si>
  <si>
    <t>Proyectos de Desarrollo Regional</t>
  </si>
  <si>
    <t>Q0404</t>
  </si>
  <si>
    <t>Infraestructura deportiva</t>
  </si>
  <si>
    <t>Q0433</t>
  </si>
  <si>
    <t>Macrocentro Deportivo CEDAJ León</t>
  </si>
  <si>
    <t>Q0652</t>
  </si>
  <si>
    <t>Unidad Deportiva Sur en Irapuato</t>
  </si>
  <si>
    <t>Q0895</t>
  </si>
  <si>
    <t>Módulo Deportivo CODE San Francisco del Rincón</t>
  </si>
  <si>
    <t>Q1009</t>
  </si>
  <si>
    <t>Unidad Deportiva Lic. Arnulfo Vázquez Nieto</t>
  </si>
  <si>
    <t>Q1010</t>
  </si>
  <si>
    <t>Unidad Deportiva</t>
  </si>
  <si>
    <t>Q1078</t>
  </si>
  <si>
    <t>Unidad deportiva II</t>
  </si>
  <si>
    <t>Q1096</t>
  </si>
  <si>
    <t>Liga Universitaria</t>
  </si>
  <si>
    <t>Q1110</t>
  </si>
  <si>
    <t>Municipio con Vía Activa y Saludable</t>
  </si>
  <si>
    <t>Q1450</t>
  </si>
  <si>
    <t>Infraestructura social deportiva Fuentes de Balvanera en Apaseo el Grande</t>
  </si>
  <si>
    <t>Q2094</t>
  </si>
  <si>
    <t>Fondo para fortalecimiento de la infraestructura estatal</t>
  </si>
  <si>
    <t>Q2122</t>
  </si>
  <si>
    <t>Q2184</t>
  </si>
  <si>
    <t>Unidad deportiva cabecera municipal Abasolo</t>
  </si>
  <si>
    <t>Q2489</t>
  </si>
  <si>
    <t>Equipamiento de gimnasios municipales</t>
  </si>
  <si>
    <t>Q2529</t>
  </si>
  <si>
    <t>Campo de futbol el internado, SanLuis de La Paz</t>
  </si>
  <si>
    <t>Q2546</t>
  </si>
  <si>
    <t>Polideportivo Gran Hacienda Municipio de Celaya</t>
  </si>
  <si>
    <t>Q2556</t>
  </si>
  <si>
    <t>Dormitorios en Macrocentro deportivo Polideportivo</t>
  </si>
  <si>
    <t>Q2565</t>
  </si>
  <si>
    <t>Remodelación de Estado de Beisbol Domingo Santana</t>
  </si>
  <si>
    <t>Q2577</t>
  </si>
  <si>
    <t>Unidad Deportiva Sur en Salamanca</t>
  </si>
  <si>
    <t>Q2578</t>
  </si>
  <si>
    <t>Unidad Deportiva Victoria</t>
  </si>
  <si>
    <t>Total del Gasto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</si>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</sst>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43" fontId="5" fillId="0" borderId="12" xfId="0" applyNumberFormat="1" applyFont="1" applyFill="1" applyBorder="1" applyAlignment="1">
      <alignment horizontal="right" vertical="center" wrapText="1"/>
    </xf>
    <xf numFmtId="43" fontId="3" fillId="0" borderId="0" xfId="0" applyNumberFormat="1" applyFont="1"/>
    <xf numFmtId="0" fontId="5" fillId="3" borderId="11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5" fillId="3" borderId="12" xfId="1" applyFont="1" applyFill="1" applyBorder="1" applyAlignment="1">
      <alignment horizontal="right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43" fontId="5" fillId="0" borderId="12" xfId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1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horizontal="center"/>
    </xf>
    <xf numFmtId="43" fontId="5" fillId="3" borderId="8" xfId="1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43" fontId="3" fillId="3" borderId="0" xfId="0" applyNumberFormat="1" applyFont="1" applyFill="1"/>
    <xf numFmtId="0" fontId="3" fillId="0" borderId="1" xfId="0" applyFont="1" applyBorder="1"/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PROCESOS%202017/CONTABILIDAD%20GUBERNAMENTAL/JUNIO/CONAC/Estad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103"/>
  <sheetViews>
    <sheetView showGridLines="0" tabSelected="1" zoomScale="64" zoomScaleNormal="64" workbookViewId="0">
      <selection activeCell="L46" sqref="L46"/>
    </sheetView>
  </sheetViews>
  <sheetFormatPr baseColWidth="10" defaultColWidth="11.42578125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29.85546875" style="3" customWidth="1"/>
    <col min="9" max="9" width="21.140625" style="3" customWidth="1"/>
    <col min="10" max="10" width="20.28515625" style="3" customWidth="1"/>
    <col min="11" max="11" width="19.42578125" style="3" customWidth="1"/>
    <col min="12" max="12" width="19.85546875" style="3" customWidth="1"/>
    <col min="13" max="13" width="19" style="3" customWidth="1"/>
    <col min="14" max="14" width="21.42578125" style="3" customWidth="1"/>
    <col min="15" max="15" width="20.7109375" style="3" customWidth="1"/>
    <col min="16" max="16" width="14.5703125" style="2" customWidth="1"/>
    <col min="17" max="17" width="14" style="3" customWidth="1"/>
    <col min="18" max="18" width="12.7109375" style="3" customWidth="1"/>
    <col min="19" max="16384" width="11.42578125" style="3"/>
  </cols>
  <sheetData>
    <row r="1" spans="2:18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8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8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8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8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8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8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8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8" x14ac:dyDescent="0.2">
      <c r="B11" s="41"/>
      <c r="C11" s="42" t="s">
        <v>24</v>
      </c>
      <c r="D11" s="43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6"/>
      <c r="Q11" s="47"/>
    </row>
    <row r="12" spans="2:18" ht="25.5" x14ac:dyDescent="0.2">
      <c r="B12" s="41"/>
      <c r="C12" s="48"/>
      <c r="D12" s="49"/>
      <c r="E12" s="44" t="s">
        <v>25</v>
      </c>
      <c r="F12" s="50" t="s">
        <v>26</v>
      </c>
      <c r="G12" s="44">
        <v>102</v>
      </c>
      <c r="H12" s="45">
        <v>1408717</v>
      </c>
      <c r="I12" s="51">
        <v>33667.18</v>
      </c>
      <c r="J12" s="45">
        <v>1442384.18</v>
      </c>
      <c r="K12" s="45">
        <v>626262.96000000008</v>
      </c>
      <c r="L12" s="45">
        <v>624264.96000000008</v>
      </c>
      <c r="M12" s="45">
        <v>624264.96000000008</v>
      </c>
      <c r="N12" s="45">
        <v>624264.96000000008</v>
      </c>
      <c r="O12" s="45">
        <v>818119.21999999986</v>
      </c>
      <c r="P12" s="46">
        <f>L12/H12</f>
        <v>0.44314433630033573</v>
      </c>
      <c r="Q12" s="47">
        <f>L12/J12</f>
        <v>0.43280075354126535</v>
      </c>
      <c r="R12" s="52"/>
    </row>
    <row r="13" spans="2:18" ht="25.5" x14ac:dyDescent="0.2">
      <c r="B13" s="41"/>
      <c r="C13" s="48"/>
      <c r="D13" s="49"/>
      <c r="E13" s="44" t="s">
        <v>27</v>
      </c>
      <c r="F13" s="50" t="s">
        <v>26</v>
      </c>
      <c r="G13" s="44">
        <v>401</v>
      </c>
      <c r="H13" s="45">
        <v>4863105.74</v>
      </c>
      <c r="I13" s="51">
        <v>4936322.68</v>
      </c>
      <c r="J13" s="45">
        <v>9799428.4199999999</v>
      </c>
      <c r="K13" s="45">
        <v>5966558.7299999995</v>
      </c>
      <c r="L13" s="45">
        <v>5772986.46</v>
      </c>
      <c r="M13" s="45">
        <v>5772986.46</v>
      </c>
      <c r="N13" s="45">
        <v>5772986.46</v>
      </c>
      <c r="O13" s="45">
        <v>4026441.96</v>
      </c>
      <c r="P13" s="46">
        <f t="shared" ref="P13:P61" si="0">L13/H13</f>
        <v>1.187098691380706</v>
      </c>
      <c r="Q13" s="47">
        <f t="shared" ref="Q13:Q61" si="1">L13/J13</f>
        <v>0.58911461082951611</v>
      </c>
      <c r="R13" s="52"/>
    </row>
    <row r="14" spans="2:18" ht="25.5" x14ac:dyDescent="0.2">
      <c r="B14" s="41"/>
      <c r="C14" s="48"/>
      <c r="D14" s="49"/>
      <c r="E14" s="44" t="s">
        <v>28</v>
      </c>
      <c r="F14" s="50" t="s">
        <v>26</v>
      </c>
      <c r="G14" s="44">
        <v>501</v>
      </c>
      <c r="H14" s="45">
        <v>11686065.379999999</v>
      </c>
      <c r="I14" s="51">
        <v>2132926.81</v>
      </c>
      <c r="J14" s="45">
        <v>13818992.190000001</v>
      </c>
      <c r="K14" s="45">
        <v>6381270.1400000006</v>
      </c>
      <c r="L14" s="45">
        <v>5519022.8400000008</v>
      </c>
      <c r="M14" s="45">
        <v>5519022.8400000008</v>
      </c>
      <c r="N14" s="45">
        <v>5519022.8400000008</v>
      </c>
      <c r="O14" s="45">
        <v>8299969.3499999996</v>
      </c>
      <c r="P14" s="46">
        <f t="shared" si="0"/>
        <v>0.47227382874696883</v>
      </c>
      <c r="Q14" s="47">
        <f t="shared" si="1"/>
        <v>0.39937954693930544</v>
      </c>
      <c r="R14" s="52"/>
    </row>
    <row r="15" spans="2:18" ht="25.5" x14ac:dyDescent="0.2">
      <c r="B15" s="41"/>
      <c r="C15" s="48"/>
      <c r="D15" s="49"/>
      <c r="E15" s="44" t="s">
        <v>29</v>
      </c>
      <c r="F15" s="50" t="s">
        <v>26</v>
      </c>
      <c r="G15" s="44">
        <v>701</v>
      </c>
      <c r="H15" s="45">
        <v>1166388</v>
      </c>
      <c r="I15" s="51">
        <v>416593.97000000003</v>
      </c>
      <c r="J15" s="45">
        <v>1582981.97</v>
      </c>
      <c r="K15" s="45">
        <v>699696</v>
      </c>
      <c r="L15" s="45">
        <v>692627</v>
      </c>
      <c r="M15" s="45">
        <v>692627</v>
      </c>
      <c r="N15" s="45">
        <v>692627</v>
      </c>
      <c r="O15" s="45">
        <v>890354.97</v>
      </c>
      <c r="P15" s="46">
        <f t="shared" si="0"/>
        <v>0.59382212437027815</v>
      </c>
      <c r="Q15" s="47">
        <f t="shared" si="1"/>
        <v>0.43754572896367228</v>
      </c>
      <c r="R15" s="52"/>
    </row>
    <row r="16" spans="2:18" ht="25.5" x14ac:dyDescent="0.2">
      <c r="B16" s="41"/>
      <c r="C16" s="48"/>
      <c r="D16" s="49"/>
      <c r="E16" s="44" t="s">
        <v>30</v>
      </c>
      <c r="F16" s="50" t="s">
        <v>26</v>
      </c>
      <c r="G16" s="44">
        <v>1101</v>
      </c>
      <c r="H16" s="45">
        <v>3845089.37</v>
      </c>
      <c r="I16" s="51">
        <v>423428.06</v>
      </c>
      <c r="J16" s="45">
        <v>4268517.43</v>
      </c>
      <c r="K16" s="45">
        <v>1689998.6200000003</v>
      </c>
      <c r="L16" s="45">
        <v>1650839.5100000005</v>
      </c>
      <c r="M16" s="45">
        <v>1650839.5100000005</v>
      </c>
      <c r="N16" s="45">
        <v>1650839.5100000005</v>
      </c>
      <c r="O16" s="45">
        <v>2617677.9199999995</v>
      </c>
      <c r="P16" s="46">
        <f t="shared" si="0"/>
        <v>0.4293370975666036</v>
      </c>
      <c r="Q16" s="47">
        <f t="shared" si="1"/>
        <v>0.38674774955762581</v>
      </c>
      <c r="R16" s="52"/>
    </row>
    <row r="17" spans="2:18" ht="25.5" x14ac:dyDescent="0.2">
      <c r="B17" s="41"/>
      <c r="C17" s="48"/>
      <c r="D17" s="49"/>
      <c r="E17" s="44" t="s">
        <v>31</v>
      </c>
      <c r="F17" s="50" t="s">
        <v>32</v>
      </c>
      <c r="G17" s="44">
        <v>101</v>
      </c>
      <c r="H17" s="45">
        <v>8307127.5999999996</v>
      </c>
      <c r="I17" s="51">
        <v>1771520.75</v>
      </c>
      <c r="J17" s="45">
        <v>10078648.350000001</v>
      </c>
      <c r="K17" s="45">
        <v>5631480.5699999994</v>
      </c>
      <c r="L17" s="45">
        <v>5492315.25</v>
      </c>
      <c r="M17" s="45">
        <v>5492315.25</v>
      </c>
      <c r="N17" s="45">
        <v>5492315.25</v>
      </c>
      <c r="O17" s="45">
        <v>4586333.1000000006</v>
      </c>
      <c r="P17" s="46">
        <f t="shared" si="0"/>
        <v>0.66115696236566779</v>
      </c>
      <c r="Q17" s="47">
        <f t="shared" si="1"/>
        <v>0.5449456176333406</v>
      </c>
      <c r="R17" s="52"/>
    </row>
    <row r="18" spans="2:18" ht="51" x14ac:dyDescent="0.2">
      <c r="B18" s="41"/>
      <c r="C18" s="48"/>
      <c r="D18" s="49"/>
      <c r="E18" s="44" t="s">
        <v>33</v>
      </c>
      <c r="F18" s="50" t="s">
        <v>34</v>
      </c>
      <c r="G18" s="44">
        <v>201</v>
      </c>
      <c r="H18" s="45">
        <v>291559</v>
      </c>
      <c r="I18" s="51">
        <v>13939.550000000001</v>
      </c>
      <c r="J18" s="45">
        <v>305498.55000000005</v>
      </c>
      <c r="K18" s="45">
        <v>138548.32</v>
      </c>
      <c r="L18" s="45">
        <v>138548.31</v>
      </c>
      <c r="M18" s="45">
        <v>138548.31</v>
      </c>
      <c r="N18" s="45">
        <v>138548.31</v>
      </c>
      <c r="O18" s="45">
        <v>166950.24</v>
      </c>
      <c r="P18" s="46">
        <f t="shared" si="0"/>
        <v>0.47519819316158995</v>
      </c>
      <c r="Q18" s="47">
        <f t="shared" si="1"/>
        <v>0.45351544221731976</v>
      </c>
      <c r="R18" s="52"/>
    </row>
    <row r="19" spans="2:18" ht="76.5" x14ac:dyDescent="0.2">
      <c r="B19" s="41"/>
      <c r="C19" s="48"/>
      <c r="D19" s="49"/>
      <c r="E19" s="44" t="s">
        <v>35</v>
      </c>
      <c r="F19" s="50" t="s">
        <v>36</v>
      </c>
      <c r="G19" s="44">
        <v>201</v>
      </c>
      <c r="H19" s="45">
        <v>1112003</v>
      </c>
      <c r="I19" s="51">
        <v>9993.0499999999975</v>
      </c>
      <c r="J19" s="45">
        <v>1121996.05</v>
      </c>
      <c r="K19" s="45">
        <v>399026.47999999992</v>
      </c>
      <c r="L19" s="45">
        <v>390623.72999999992</v>
      </c>
      <c r="M19" s="45">
        <v>390623.72999999992</v>
      </c>
      <c r="N19" s="45">
        <v>390623.72999999992</v>
      </c>
      <c r="O19" s="45">
        <v>731372.32</v>
      </c>
      <c r="P19" s="46">
        <f t="shared" si="0"/>
        <v>0.35127938503763023</v>
      </c>
      <c r="Q19" s="47">
        <f t="shared" si="1"/>
        <v>0.34815071764290073</v>
      </c>
      <c r="R19" s="52"/>
    </row>
    <row r="20" spans="2:18" ht="63.75" x14ac:dyDescent="0.2">
      <c r="B20" s="41"/>
      <c r="C20" s="48"/>
      <c r="D20" s="49"/>
      <c r="E20" s="44" t="s">
        <v>37</v>
      </c>
      <c r="F20" s="50" t="s">
        <v>38</v>
      </c>
      <c r="G20" s="44">
        <v>1201</v>
      </c>
      <c r="H20" s="45">
        <v>4479980.46</v>
      </c>
      <c r="I20" s="51">
        <v>2048869.02</v>
      </c>
      <c r="J20" s="45">
        <v>6528849.4799999986</v>
      </c>
      <c r="K20" s="45">
        <v>2850243.2800000003</v>
      </c>
      <c r="L20" s="45">
        <v>2619648.14</v>
      </c>
      <c r="M20" s="45">
        <v>2619648.14</v>
      </c>
      <c r="N20" s="45">
        <v>2619648.14</v>
      </c>
      <c r="O20" s="45">
        <v>3909201.34</v>
      </c>
      <c r="P20" s="46">
        <f t="shared" si="0"/>
        <v>0.58474543882273988</v>
      </c>
      <c r="Q20" s="47">
        <f t="shared" si="1"/>
        <v>0.40124192601236086</v>
      </c>
      <c r="R20" s="52"/>
    </row>
    <row r="21" spans="2:18" ht="63.75" x14ac:dyDescent="0.2">
      <c r="B21" s="41"/>
      <c r="C21" s="48"/>
      <c r="D21" s="49"/>
      <c r="E21" s="44" t="s">
        <v>39</v>
      </c>
      <c r="F21" s="50" t="s">
        <v>40</v>
      </c>
      <c r="G21" s="44">
        <v>201</v>
      </c>
      <c r="H21" s="45">
        <v>11583724.74</v>
      </c>
      <c r="I21" s="51">
        <v>5196858.0600000005</v>
      </c>
      <c r="J21" s="45">
        <v>16780582.800000001</v>
      </c>
      <c r="K21" s="45">
        <v>8434150.7499999981</v>
      </c>
      <c r="L21" s="45">
        <v>7290506.4399999985</v>
      </c>
      <c r="M21" s="45">
        <v>7290506.4399999985</v>
      </c>
      <c r="N21" s="45">
        <v>7290506.4399999985</v>
      </c>
      <c r="O21" s="45">
        <v>9490076.3600000013</v>
      </c>
      <c r="P21" s="46">
        <f t="shared" si="0"/>
        <v>0.62937497252718722</v>
      </c>
      <c r="Q21" s="47">
        <f t="shared" si="1"/>
        <v>0.43446086032244352</v>
      </c>
      <c r="R21" s="52"/>
    </row>
    <row r="22" spans="2:18" ht="89.25" x14ac:dyDescent="0.2">
      <c r="B22" s="41"/>
      <c r="C22" s="48"/>
      <c r="D22" s="49"/>
      <c r="E22" s="44" t="s">
        <v>41</v>
      </c>
      <c r="F22" s="50" t="s">
        <v>42</v>
      </c>
      <c r="G22" s="44">
        <v>501</v>
      </c>
      <c r="H22" s="45">
        <v>1515205</v>
      </c>
      <c r="I22" s="51">
        <v>616312.21000000008</v>
      </c>
      <c r="J22" s="45">
        <v>2131517.21</v>
      </c>
      <c r="K22" s="45">
        <v>863556.78999999992</v>
      </c>
      <c r="L22" s="45">
        <v>853985.7699999999</v>
      </c>
      <c r="M22" s="45">
        <v>853985.7699999999</v>
      </c>
      <c r="N22" s="45">
        <v>853985.7699999999</v>
      </c>
      <c r="O22" s="45">
        <v>1277531.4399999997</v>
      </c>
      <c r="P22" s="46">
        <f t="shared" si="0"/>
        <v>0.56361071274184016</v>
      </c>
      <c r="Q22" s="47">
        <f t="shared" si="1"/>
        <v>0.40064690352652604</v>
      </c>
      <c r="R22" s="52"/>
    </row>
    <row r="23" spans="2:18" ht="89.25" x14ac:dyDescent="0.2">
      <c r="B23" s="41"/>
      <c r="C23" s="48"/>
      <c r="D23" s="49"/>
      <c r="E23" s="44" t="s">
        <v>43</v>
      </c>
      <c r="F23" s="50" t="s">
        <v>44</v>
      </c>
      <c r="G23" s="44">
        <v>1301</v>
      </c>
      <c r="H23" s="45">
        <v>5620739.5499999998</v>
      </c>
      <c r="I23" s="51">
        <v>316625.95000000024</v>
      </c>
      <c r="J23" s="45">
        <v>5937365.4999999991</v>
      </c>
      <c r="K23" s="45">
        <v>2654027.7499999991</v>
      </c>
      <c r="L23" s="45">
        <v>2500246.5899999994</v>
      </c>
      <c r="M23" s="45">
        <v>2500246.5899999994</v>
      </c>
      <c r="N23" s="45">
        <v>2500246.5899999994</v>
      </c>
      <c r="O23" s="45">
        <v>3437118.91</v>
      </c>
      <c r="P23" s="46">
        <f t="shared" si="0"/>
        <v>0.44482519920354602</v>
      </c>
      <c r="Q23" s="47">
        <f t="shared" si="1"/>
        <v>0.42110370163332539</v>
      </c>
      <c r="R23" s="52"/>
    </row>
    <row r="24" spans="2:18" ht="63.75" x14ac:dyDescent="0.2">
      <c r="B24" s="41"/>
      <c r="C24" s="48"/>
      <c r="D24" s="49"/>
      <c r="E24" s="44" t="s">
        <v>45</v>
      </c>
      <c r="F24" s="50" t="s">
        <v>46</v>
      </c>
      <c r="G24" s="44">
        <v>801</v>
      </c>
      <c r="H24" s="45">
        <v>2246471.15</v>
      </c>
      <c r="I24" s="51">
        <v>2331612.1799999997</v>
      </c>
      <c r="J24" s="45">
        <v>4578083.33</v>
      </c>
      <c r="K24" s="45">
        <v>1965777.7099999995</v>
      </c>
      <c r="L24" s="45">
        <v>1866978.2299999995</v>
      </c>
      <c r="M24" s="45">
        <v>1866978.2299999995</v>
      </c>
      <c r="N24" s="45">
        <v>1866978.2299999995</v>
      </c>
      <c r="O24" s="45">
        <v>2711105.0999999992</v>
      </c>
      <c r="P24" s="46">
        <f t="shared" si="0"/>
        <v>0.83107153635157949</v>
      </c>
      <c r="Q24" s="47">
        <f t="shared" si="1"/>
        <v>0.40780783035681428</v>
      </c>
      <c r="R24" s="52"/>
    </row>
    <row r="25" spans="2:18" ht="102" x14ac:dyDescent="0.2">
      <c r="B25" s="41"/>
      <c r="C25" s="48"/>
      <c r="D25" s="49"/>
      <c r="E25" s="44" t="s">
        <v>47</v>
      </c>
      <c r="F25" s="50" t="s">
        <v>48</v>
      </c>
      <c r="G25" s="44">
        <v>201</v>
      </c>
      <c r="H25" s="45">
        <v>860740</v>
      </c>
      <c r="I25" s="51">
        <v>205155.66</v>
      </c>
      <c r="J25" s="45">
        <v>1065895.6599999999</v>
      </c>
      <c r="K25" s="45">
        <v>483953.03</v>
      </c>
      <c r="L25" s="45">
        <v>483953.00000000006</v>
      </c>
      <c r="M25" s="45">
        <v>483953.00000000006</v>
      </c>
      <c r="N25" s="45">
        <v>483953.00000000006</v>
      </c>
      <c r="O25" s="45">
        <v>581942.66</v>
      </c>
      <c r="P25" s="46">
        <f t="shared" si="0"/>
        <v>0.56225224806561802</v>
      </c>
      <c r="Q25" s="47">
        <f t="shared" si="1"/>
        <v>0.45403412187643216</v>
      </c>
      <c r="R25" s="52"/>
    </row>
    <row r="26" spans="2:18" ht="63.75" x14ac:dyDescent="0.2">
      <c r="B26" s="41"/>
      <c r="C26" s="48"/>
      <c r="D26" s="49"/>
      <c r="E26" s="44" t="s">
        <v>49</v>
      </c>
      <c r="F26" s="50" t="s">
        <v>50</v>
      </c>
      <c r="G26" s="44">
        <v>901</v>
      </c>
      <c r="H26" s="45">
        <v>3271821.55</v>
      </c>
      <c r="I26" s="51">
        <v>-471201.25</v>
      </c>
      <c r="J26" s="45">
        <v>2800620.3</v>
      </c>
      <c r="K26" s="45">
        <v>1376959.2300000002</v>
      </c>
      <c r="L26" s="45">
        <v>1348459.7000000002</v>
      </c>
      <c r="M26" s="45">
        <v>1348459.7000000002</v>
      </c>
      <c r="N26" s="45">
        <v>1348459.7000000002</v>
      </c>
      <c r="O26" s="45">
        <v>1452160.5999999996</v>
      </c>
      <c r="P26" s="46">
        <f t="shared" si="0"/>
        <v>0.41214341289487511</v>
      </c>
      <c r="Q26" s="47">
        <f t="shared" si="1"/>
        <v>0.48148608363654305</v>
      </c>
      <c r="R26" s="52"/>
    </row>
    <row r="27" spans="2:18" ht="76.5" x14ac:dyDescent="0.2">
      <c r="B27" s="41"/>
      <c r="C27" s="48"/>
      <c r="D27" s="49"/>
      <c r="E27" s="44" t="s">
        <v>51</v>
      </c>
      <c r="F27" s="50" t="s">
        <v>52</v>
      </c>
      <c r="G27" s="44">
        <v>601</v>
      </c>
      <c r="H27" s="45">
        <v>5267171.9000000004</v>
      </c>
      <c r="I27" s="51">
        <v>114613.22000000002</v>
      </c>
      <c r="J27" s="45">
        <v>5381785.120000001</v>
      </c>
      <c r="K27" s="45">
        <v>2474802.4900000002</v>
      </c>
      <c r="L27" s="45">
        <v>2394747.36</v>
      </c>
      <c r="M27" s="45">
        <v>2394747.36</v>
      </c>
      <c r="N27" s="45">
        <v>2394747.36</v>
      </c>
      <c r="O27" s="45">
        <v>2987037.7600000002</v>
      </c>
      <c r="P27" s="46">
        <f t="shared" si="0"/>
        <v>0.4546552505719435</v>
      </c>
      <c r="Q27" s="47">
        <f t="shared" si="1"/>
        <v>0.44497268222407205</v>
      </c>
      <c r="R27" s="52"/>
    </row>
    <row r="28" spans="2:18" ht="76.5" x14ac:dyDescent="0.2">
      <c r="B28" s="41"/>
      <c r="C28" s="48"/>
      <c r="D28" s="49"/>
      <c r="E28" s="44" t="s">
        <v>53</v>
      </c>
      <c r="F28" s="50" t="s">
        <v>54</v>
      </c>
      <c r="G28" s="44">
        <v>103</v>
      </c>
      <c r="H28" s="45">
        <v>13870779.880000001</v>
      </c>
      <c r="I28" s="51">
        <v>4742835.8600000003</v>
      </c>
      <c r="J28" s="45">
        <v>18613615.739999998</v>
      </c>
      <c r="K28" s="45">
        <v>9870551.0600000024</v>
      </c>
      <c r="L28" s="45">
        <v>9547195.0800000019</v>
      </c>
      <c r="M28" s="45">
        <v>9547195.0800000019</v>
      </c>
      <c r="N28" s="45">
        <v>9547195.0800000019</v>
      </c>
      <c r="O28" s="45">
        <v>9066420.6599999983</v>
      </c>
      <c r="P28" s="46">
        <f t="shared" si="0"/>
        <v>0.68829547888406128</v>
      </c>
      <c r="Q28" s="47">
        <f t="shared" si="1"/>
        <v>0.51291458969379167</v>
      </c>
      <c r="R28" s="52"/>
    </row>
    <row r="29" spans="2:18" ht="89.25" x14ac:dyDescent="0.2">
      <c r="B29" s="41"/>
      <c r="C29" s="48"/>
      <c r="D29" s="49"/>
      <c r="E29" s="44" t="s">
        <v>55</v>
      </c>
      <c r="F29" s="50" t="s">
        <v>56</v>
      </c>
      <c r="G29" s="44">
        <v>103</v>
      </c>
      <c r="H29" s="45">
        <v>6357624</v>
      </c>
      <c r="I29" s="51">
        <v>-681445.02000000014</v>
      </c>
      <c r="J29" s="45">
        <v>5676178.9800000004</v>
      </c>
      <c r="K29" s="45">
        <v>3034764.74</v>
      </c>
      <c r="L29" s="45">
        <v>2784256.57</v>
      </c>
      <c r="M29" s="45">
        <v>2784256.57</v>
      </c>
      <c r="N29" s="45">
        <v>2784256.57</v>
      </c>
      <c r="O29" s="45">
        <v>2891922.41</v>
      </c>
      <c r="P29" s="46">
        <f t="shared" si="0"/>
        <v>0.43793979794967425</v>
      </c>
      <c r="Q29" s="47">
        <f t="shared" si="1"/>
        <v>0.49051599320781103</v>
      </c>
      <c r="R29" s="52"/>
    </row>
    <row r="30" spans="2:18" ht="76.5" x14ac:dyDescent="0.2">
      <c r="B30" s="41"/>
      <c r="C30" s="48"/>
      <c r="D30" s="49"/>
      <c r="E30" s="44" t="s">
        <v>57</v>
      </c>
      <c r="F30" s="50" t="s">
        <v>58</v>
      </c>
      <c r="G30" s="44">
        <v>103</v>
      </c>
      <c r="H30" s="45">
        <v>7023367</v>
      </c>
      <c r="I30" s="51">
        <v>760854.34999999986</v>
      </c>
      <c r="J30" s="45">
        <v>7784221.3499999996</v>
      </c>
      <c r="K30" s="45">
        <v>4244121.4000000004</v>
      </c>
      <c r="L30" s="45">
        <v>3964637.5399999996</v>
      </c>
      <c r="M30" s="45">
        <v>3964637.5399999996</v>
      </c>
      <c r="N30" s="45">
        <v>3964637.5399999996</v>
      </c>
      <c r="O30" s="45">
        <v>3819583.8099999996</v>
      </c>
      <c r="P30" s="46">
        <f t="shared" si="0"/>
        <v>0.564492435038636</v>
      </c>
      <c r="Q30" s="47">
        <f t="shared" si="1"/>
        <v>0.50931716375203018</v>
      </c>
      <c r="R30" s="52"/>
    </row>
    <row r="31" spans="2:18" ht="63.75" x14ac:dyDescent="0.2">
      <c r="B31" s="41"/>
      <c r="C31" s="48"/>
      <c r="D31" s="49"/>
      <c r="E31" s="44" t="s">
        <v>59</v>
      </c>
      <c r="F31" s="50" t="s">
        <v>60</v>
      </c>
      <c r="G31" s="44">
        <v>103</v>
      </c>
      <c r="H31" s="45">
        <v>7595180</v>
      </c>
      <c r="I31" s="51">
        <v>2620421.2399999998</v>
      </c>
      <c r="J31" s="45">
        <v>10215601.24</v>
      </c>
      <c r="K31" s="45">
        <v>5232262.9499999993</v>
      </c>
      <c r="L31" s="45">
        <v>4863787.67</v>
      </c>
      <c r="M31" s="45">
        <v>4863787.67</v>
      </c>
      <c r="N31" s="45">
        <v>4863787.67</v>
      </c>
      <c r="O31" s="45">
        <v>5351813.57</v>
      </c>
      <c r="P31" s="46">
        <f t="shared" si="0"/>
        <v>0.64037819643510752</v>
      </c>
      <c r="Q31" s="47">
        <f t="shared" si="1"/>
        <v>0.47611369666187164</v>
      </c>
      <c r="R31" s="52"/>
    </row>
    <row r="32" spans="2:18" ht="63.75" x14ac:dyDescent="0.2">
      <c r="B32" s="41"/>
      <c r="C32" s="48"/>
      <c r="D32" s="49"/>
      <c r="E32" s="44" t="s">
        <v>61</v>
      </c>
      <c r="F32" s="50" t="s">
        <v>62</v>
      </c>
      <c r="G32" s="44">
        <v>104</v>
      </c>
      <c r="H32" s="45">
        <v>2121742</v>
      </c>
      <c r="I32" s="51">
        <v>8372.8000000000011</v>
      </c>
      <c r="J32" s="45">
        <v>2130114.7999999998</v>
      </c>
      <c r="K32" s="45">
        <v>926661.65999999992</v>
      </c>
      <c r="L32" s="45">
        <v>855375.4</v>
      </c>
      <c r="M32" s="45">
        <v>855375.4</v>
      </c>
      <c r="N32" s="45">
        <v>855375.4</v>
      </c>
      <c r="O32" s="45">
        <v>1274739.3999999999</v>
      </c>
      <c r="P32" s="46">
        <f t="shared" si="0"/>
        <v>0.40314769656254157</v>
      </c>
      <c r="Q32" s="47">
        <f t="shared" si="1"/>
        <v>0.4015630519068738</v>
      </c>
      <c r="R32" s="52"/>
    </row>
    <row r="33" spans="2:18" ht="63.75" x14ac:dyDescent="0.2">
      <c r="B33" s="41"/>
      <c r="C33" s="48"/>
      <c r="D33" s="49"/>
      <c r="E33" s="44" t="s">
        <v>63</v>
      </c>
      <c r="F33" s="50" t="s">
        <v>64</v>
      </c>
      <c r="G33" s="44">
        <v>1101</v>
      </c>
      <c r="H33" s="45">
        <v>233480</v>
      </c>
      <c r="I33" s="51">
        <v>0</v>
      </c>
      <c r="J33" s="45">
        <v>233480</v>
      </c>
      <c r="K33" s="45">
        <v>19172.53</v>
      </c>
      <c r="L33" s="45">
        <v>16727.25</v>
      </c>
      <c r="M33" s="45">
        <v>16727.25</v>
      </c>
      <c r="N33" s="45">
        <v>16727.25</v>
      </c>
      <c r="O33" s="45">
        <v>216752.74999999997</v>
      </c>
      <c r="P33" s="46">
        <f t="shared" si="0"/>
        <v>7.1643181428816177E-2</v>
      </c>
      <c r="Q33" s="47">
        <f t="shared" si="1"/>
        <v>7.1643181428816177E-2</v>
      </c>
      <c r="R33" s="52"/>
    </row>
    <row r="34" spans="2:18" x14ac:dyDescent="0.2">
      <c r="B34" s="41"/>
      <c r="C34" s="48"/>
      <c r="D34" s="49"/>
      <c r="E34" s="44"/>
      <c r="F34" s="50"/>
      <c r="G34" s="44"/>
      <c r="H34" s="45"/>
      <c r="I34" s="51"/>
      <c r="J34" s="45"/>
      <c r="K34" s="45"/>
      <c r="L34" s="45"/>
      <c r="M34" s="45"/>
      <c r="N34" s="45"/>
      <c r="O34" s="45"/>
      <c r="P34" s="46"/>
      <c r="Q34" s="47"/>
      <c r="R34" s="52"/>
    </row>
    <row r="35" spans="2:18" x14ac:dyDescent="0.2">
      <c r="B35" s="41"/>
      <c r="C35" s="48"/>
      <c r="D35" s="53" t="s">
        <v>65</v>
      </c>
      <c r="E35" s="44"/>
      <c r="F35" s="44"/>
      <c r="G35" s="44"/>
      <c r="H35" s="45"/>
      <c r="I35" s="51"/>
      <c r="J35" s="45"/>
      <c r="K35" s="45"/>
      <c r="L35" s="45"/>
      <c r="M35" s="45"/>
      <c r="N35" s="45"/>
      <c r="O35" s="45"/>
      <c r="P35" s="46"/>
      <c r="Q35" s="47"/>
      <c r="R35" s="52"/>
    </row>
    <row r="36" spans="2:18" ht="38.25" x14ac:dyDescent="0.2">
      <c r="B36" s="41"/>
      <c r="C36" s="54"/>
      <c r="D36" s="55"/>
      <c r="E36" s="44" t="s">
        <v>66</v>
      </c>
      <c r="F36" s="50" t="s">
        <v>67</v>
      </c>
      <c r="G36" s="44">
        <v>201</v>
      </c>
      <c r="H36" s="56">
        <v>8000000</v>
      </c>
      <c r="I36" s="51">
        <v>0</v>
      </c>
      <c r="J36" s="45">
        <v>8000000</v>
      </c>
      <c r="K36" s="56">
        <v>3397765</v>
      </c>
      <c r="L36" s="57">
        <v>3392628.59</v>
      </c>
      <c r="M36" s="57">
        <v>3392628.59</v>
      </c>
      <c r="N36" s="57">
        <v>3392628.59</v>
      </c>
      <c r="O36" s="45">
        <v>4607371.41</v>
      </c>
      <c r="P36" s="46">
        <f t="shared" si="0"/>
        <v>0.42407857374999997</v>
      </c>
      <c r="Q36" s="47">
        <f t="shared" si="1"/>
        <v>0.42407857374999997</v>
      </c>
      <c r="R36" s="52"/>
    </row>
    <row r="37" spans="2:18" ht="89.25" x14ac:dyDescent="0.2">
      <c r="B37" s="41"/>
      <c r="C37" s="48"/>
      <c r="D37" s="49"/>
      <c r="E37" s="44" t="s">
        <v>68</v>
      </c>
      <c r="F37" s="50" t="s">
        <v>69</v>
      </c>
      <c r="G37" s="58">
        <v>1201</v>
      </c>
      <c r="H37" s="56">
        <v>21200000</v>
      </c>
      <c r="I37" s="51">
        <v>1209935.6299999999</v>
      </c>
      <c r="J37" s="45">
        <v>22409935.629999999</v>
      </c>
      <c r="K37" s="56">
        <v>12244145.23</v>
      </c>
      <c r="L37" s="56">
        <v>8810065.2300000004</v>
      </c>
      <c r="M37" s="56">
        <v>8810065.2300000004</v>
      </c>
      <c r="N37" s="56">
        <v>8810065.2300000004</v>
      </c>
      <c r="O37" s="45">
        <v>13599870.4</v>
      </c>
      <c r="P37" s="46">
        <f t="shared" si="0"/>
        <v>0.41556911462264151</v>
      </c>
      <c r="Q37" s="47">
        <f t="shared" si="1"/>
        <v>0.39313210780516644</v>
      </c>
      <c r="R37" s="52"/>
    </row>
    <row r="38" spans="2:18" ht="89.25" x14ac:dyDescent="0.2">
      <c r="B38" s="41"/>
      <c r="C38" s="48"/>
      <c r="D38" s="49"/>
      <c r="E38" s="44" t="s">
        <v>70</v>
      </c>
      <c r="F38" s="50" t="s">
        <v>71</v>
      </c>
      <c r="G38" s="58">
        <v>201</v>
      </c>
      <c r="H38" s="56">
        <v>12000000</v>
      </c>
      <c r="I38" s="51">
        <v>0</v>
      </c>
      <c r="J38" s="45">
        <v>12000000</v>
      </c>
      <c r="K38" s="56">
        <v>4435691.0199999996</v>
      </c>
      <c r="L38" s="56">
        <v>4078970.85</v>
      </c>
      <c r="M38" s="56">
        <v>4078970.85</v>
      </c>
      <c r="N38" s="56">
        <v>4078970.85</v>
      </c>
      <c r="O38" s="45">
        <v>7921029.1499999994</v>
      </c>
      <c r="P38" s="46">
        <f t="shared" si="0"/>
        <v>0.33991423749999999</v>
      </c>
      <c r="Q38" s="47">
        <f t="shared" si="1"/>
        <v>0.33991423749999999</v>
      </c>
      <c r="R38" s="52"/>
    </row>
    <row r="39" spans="2:18" ht="102" x14ac:dyDescent="0.2">
      <c r="B39" s="41"/>
      <c r="C39" s="48"/>
      <c r="D39" s="49"/>
      <c r="E39" s="44" t="s">
        <v>72</v>
      </c>
      <c r="F39" s="50" t="s">
        <v>73</v>
      </c>
      <c r="G39" s="58">
        <v>201</v>
      </c>
      <c r="H39" s="56">
        <v>6000000</v>
      </c>
      <c r="I39" s="51">
        <v>0</v>
      </c>
      <c r="J39" s="45">
        <v>6000000</v>
      </c>
      <c r="K39" s="56">
        <v>2844155.86</v>
      </c>
      <c r="L39" s="56">
        <v>2542795.86</v>
      </c>
      <c r="M39" s="56">
        <v>2542795.86</v>
      </c>
      <c r="N39" s="56">
        <v>2542795.86</v>
      </c>
      <c r="O39" s="45">
        <v>3457204.1399999997</v>
      </c>
      <c r="P39" s="46">
        <f t="shared" si="0"/>
        <v>0.42379930999999998</v>
      </c>
      <c r="Q39" s="47">
        <f t="shared" si="1"/>
        <v>0.42379930999999998</v>
      </c>
      <c r="R39" s="52"/>
    </row>
    <row r="40" spans="2:18" ht="51" x14ac:dyDescent="0.2">
      <c r="B40" s="41"/>
      <c r="C40" s="48"/>
      <c r="D40" s="49"/>
      <c r="E40" s="44" t="s">
        <v>74</v>
      </c>
      <c r="F40" s="50" t="s">
        <v>75</v>
      </c>
      <c r="G40" s="58">
        <v>201</v>
      </c>
      <c r="H40" s="56">
        <v>2500000</v>
      </c>
      <c r="I40" s="51">
        <v>0</v>
      </c>
      <c r="J40" s="45">
        <v>2500000</v>
      </c>
      <c r="K40" s="56">
        <v>740732.08000000007</v>
      </c>
      <c r="L40" s="56">
        <v>732450.28</v>
      </c>
      <c r="M40" s="56">
        <v>732450.28</v>
      </c>
      <c r="N40" s="56">
        <v>732450.28</v>
      </c>
      <c r="O40" s="45">
        <v>1767549.72</v>
      </c>
      <c r="P40" s="46">
        <f t="shared" si="0"/>
        <v>0.29298011200000001</v>
      </c>
      <c r="Q40" s="47">
        <f t="shared" si="1"/>
        <v>0.29298011200000001</v>
      </c>
      <c r="R40" s="52"/>
    </row>
    <row r="41" spans="2:18" ht="25.5" x14ac:dyDescent="0.25">
      <c r="B41" s="41"/>
      <c r="C41" s="48"/>
      <c r="D41" s="49"/>
      <c r="E41" s="44" t="s">
        <v>76</v>
      </c>
      <c r="F41" s="50" t="s">
        <v>77</v>
      </c>
      <c r="G41" s="58">
        <v>104</v>
      </c>
      <c r="H41" s="56">
        <v>3000000</v>
      </c>
      <c r="I41" s="51">
        <v>25720.5</v>
      </c>
      <c r="J41" s="45">
        <v>3025720.5</v>
      </c>
      <c r="K41" s="56">
        <v>1013288.83</v>
      </c>
      <c r="L41" s="56">
        <v>944288.83</v>
      </c>
      <c r="M41" s="56">
        <v>944288.83</v>
      </c>
      <c r="N41" s="56">
        <v>944288.83</v>
      </c>
      <c r="O41" s="45">
        <v>2081431.67</v>
      </c>
      <c r="P41" s="46">
        <f t="shared" si="0"/>
        <v>0.31476294333333332</v>
      </c>
      <c r="Q41" s="47">
        <f t="shared" si="1"/>
        <v>0.31208726318243868</v>
      </c>
      <c r="R41" s="52"/>
    </row>
    <row r="42" spans="2:18" ht="102" x14ac:dyDescent="0.25">
      <c r="B42" s="41"/>
      <c r="C42" s="48"/>
      <c r="D42" s="49"/>
      <c r="E42" s="44" t="s">
        <v>78</v>
      </c>
      <c r="F42" s="50" t="s">
        <v>79</v>
      </c>
      <c r="G42" s="58">
        <v>103</v>
      </c>
      <c r="H42" s="56">
        <v>5000000</v>
      </c>
      <c r="I42" s="51">
        <v>0</v>
      </c>
      <c r="J42" s="45">
        <v>5000000</v>
      </c>
      <c r="K42" s="56">
        <v>1407951.43</v>
      </c>
      <c r="L42" s="56">
        <v>397773.69</v>
      </c>
      <c r="M42" s="56">
        <v>397773.69</v>
      </c>
      <c r="N42" s="56">
        <v>397773.69</v>
      </c>
      <c r="O42" s="45">
        <v>4602226.3099999996</v>
      </c>
      <c r="P42" s="46">
        <f t="shared" si="0"/>
        <v>7.9554738E-2</v>
      </c>
      <c r="Q42" s="47">
        <f t="shared" si="1"/>
        <v>7.9554738E-2</v>
      </c>
      <c r="R42" s="52"/>
    </row>
    <row r="43" spans="2:18" ht="89.25" x14ac:dyDescent="0.25">
      <c r="B43" s="41"/>
      <c r="C43" s="48"/>
      <c r="D43" s="49"/>
      <c r="E43" s="44" t="s">
        <v>80</v>
      </c>
      <c r="F43" s="50" t="s">
        <v>81</v>
      </c>
      <c r="G43" s="58">
        <v>1301</v>
      </c>
      <c r="H43" s="56">
        <v>2500000</v>
      </c>
      <c r="I43" s="51">
        <v>0</v>
      </c>
      <c r="J43" s="45">
        <v>2500000</v>
      </c>
      <c r="K43" s="56">
        <v>1051952.1800000002</v>
      </c>
      <c r="L43" s="56">
        <v>1020162.63</v>
      </c>
      <c r="M43" s="56">
        <v>1020162.63</v>
      </c>
      <c r="N43" s="56">
        <v>1020162.63</v>
      </c>
      <c r="O43" s="45">
        <v>1479837.3699999999</v>
      </c>
      <c r="P43" s="46">
        <f t="shared" si="0"/>
        <v>0.40806505199999998</v>
      </c>
      <c r="Q43" s="47">
        <f t="shared" si="1"/>
        <v>0.40806505199999998</v>
      </c>
      <c r="R43" s="52"/>
    </row>
    <row r="44" spans="2:18" ht="51" x14ac:dyDescent="0.25">
      <c r="B44" s="41"/>
      <c r="C44" s="54"/>
      <c r="D44" s="55"/>
      <c r="E44" s="44" t="s">
        <v>82</v>
      </c>
      <c r="F44" s="50" t="s">
        <v>83</v>
      </c>
      <c r="G44" s="44">
        <v>901</v>
      </c>
      <c r="H44" s="45">
        <v>1300000</v>
      </c>
      <c r="I44" s="51">
        <v>0</v>
      </c>
      <c r="J44" s="45">
        <v>1300000</v>
      </c>
      <c r="K44" s="56">
        <v>277846.81</v>
      </c>
      <c r="L44" s="57">
        <v>262135.95</v>
      </c>
      <c r="M44" s="57">
        <v>262135.95</v>
      </c>
      <c r="N44" s="57">
        <v>262135.95</v>
      </c>
      <c r="O44" s="45">
        <v>1037864.0499999999</v>
      </c>
      <c r="P44" s="46">
        <f t="shared" si="0"/>
        <v>0.20164303846153847</v>
      </c>
      <c r="Q44" s="47">
        <f t="shared" si="1"/>
        <v>0.20164303846153847</v>
      </c>
      <c r="R44" s="52"/>
    </row>
    <row r="45" spans="2:18" ht="89.25" x14ac:dyDescent="0.25">
      <c r="B45" s="41"/>
      <c r="C45" s="48"/>
      <c r="D45" s="49"/>
      <c r="E45" s="44" t="s">
        <v>84</v>
      </c>
      <c r="F45" s="50" t="s">
        <v>85</v>
      </c>
      <c r="G45" s="58">
        <v>601</v>
      </c>
      <c r="H45" s="56">
        <v>52999999.999999993</v>
      </c>
      <c r="I45" s="51">
        <v>30204006.490000002</v>
      </c>
      <c r="J45" s="45">
        <v>83204006.489999995</v>
      </c>
      <c r="K45" s="56">
        <v>27471533.509999998</v>
      </c>
      <c r="L45" s="56">
        <v>26558184.27</v>
      </c>
      <c r="M45" s="56">
        <v>26558184.27</v>
      </c>
      <c r="N45" s="56">
        <v>26558184.27</v>
      </c>
      <c r="O45" s="45">
        <v>56645822.220000014</v>
      </c>
      <c r="P45" s="46">
        <f t="shared" si="0"/>
        <v>0.50109781641509443</v>
      </c>
      <c r="Q45" s="47">
        <f t="shared" si="1"/>
        <v>0.31919357480930843</v>
      </c>
      <c r="R45" s="52"/>
    </row>
    <row r="46" spans="2:18" ht="63.75" x14ac:dyDescent="0.25">
      <c r="B46" s="41"/>
      <c r="C46" s="48"/>
      <c r="D46" s="49"/>
      <c r="E46" s="44" t="s">
        <v>86</v>
      </c>
      <c r="F46" s="50" t="s">
        <v>87</v>
      </c>
      <c r="G46" s="58">
        <v>601</v>
      </c>
      <c r="H46" s="56">
        <v>0</v>
      </c>
      <c r="I46" s="51">
        <v>3857.36</v>
      </c>
      <c r="J46" s="45">
        <v>3857.36</v>
      </c>
      <c r="K46" s="56">
        <v>0</v>
      </c>
      <c r="L46" s="56">
        <v>0</v>
      </c>
      <c r="M46" s="56">
        <v>0</v>
      </c>
      <c r="N46" s="56">
        <v>0</v>
      </c>
      <c r="O46" s="45">
        <v>3857.36</v>
      </c>
      <c r="P46" s="46" t="e">
        <f t="shared" si="0"/>
        <v>#DIV/0!</v>
      </c>
      <c r="Q46" s="47">
        <f t="shared" si="1"/>
        <v>0</v>
      </c>
      <c r="R46" s="52"/>
    </row>
    <row r="47" spans="2:18" ht="63.75" x14ac:dyDescent="0.25">
      <c r="B47" s="41"/>
      <c r="C47" s="48"/>
      <c r="D47" s="49"/>
      <c r="E47" s="44" t="s">
        <v>88</v>
      </c>
      <c r="F47" s="50" t="s">
        <v>89</v>
      </c>
      <c r="G47" s="58">
        <v>601</v>
      </c>
      <c r="H47" s="56">
        <v>0</v>
      </c>
      <c r="I47" s="51">
        <v>401837.5</v>
      </c>
      <c r="J47" s="45">
        <v>401837.5</v>
      </c>
      <c r="K47" s="57">
        <v>312783.25</v>
      </c>
      <c r="L47" s="56">
        <v>312783.25</v>
      </c>
      <c r="M47" s="56">
        <v>312783.25</v>
      </c>
      <c r="N47" s="56">
        <v>312783.25</v>
      </c>
      <c r="O47" s="45">
        <v>89054.25</v>
      </c>
      <c r="P47" s="46"/>
      <c r="Q47" s="47"/>
      <c r="R47" s="52"/>
    </row>
    <row r="48" spans="2:18" ht="15" x14ac:dyDescent="0.25">
      <c r="B48" s="41"/>
      <c r="C48" s="48"/>
      <c r="D48" s="49"/>
      <c r="E48" s="44" t="s">
        <v>90</v>
      </c>
      <c r="F48" s="50"/>
      <c r="G48" s="44"/>
      <c r="H48" s="56">
        <v>3000000</v>
      </c>
      <c r="I48" s="51">
        <v>-3000000</v>
      </c>
      <c r="J48" s="45">
        <v>0</v>
      </c>
      <c r="K48" s="57">
        <v>0</v>
      </c>
      <c r="L48" s="56">
        <v>0</v>
      </c>
      <c r="M48" s="56">
        <v>0</v>
      </c>
      <c r="N48" s="56">
        <v>0</v>
      </c>
      <c r="O48" s="45">
        <v>0</v>
      </c>
      <c r="P48" s="46"/>
      <c r="Q48" s="47"/>
      <c r="R48" s="52"/>
    </row>
    <row r="49" spans="2:18" ht="51" x14ac:dyDescent="0.25">
      <c r="B49" s="41"/>
      <c r="C49" s="54"/>
      <c r="D49" s="55"/>
      <c r="E49" s="44" t="s">
        <v>91</v>
      </c>
      <c r="F49" s="50" t="s">
        <v>92</v>
      </c>
      <c r="G49" s="44">
        <v>601</v>
      </c>
      <c r="H49" s="56">
        <v>0</v>
      </c>
      <c r="I49" s="51">
        <v>40055432.159999996</v>
      </c>
      <c r="J49" s="51">
        <v>40055432.159999996</v>
      </c>
      <c r="K49" s="56">
        <v>9613311.7300000004</v>
      </c>
      <c r="L49" s="56">
        <v>6072958.9399999995</v>
      </c>
      <c r="M49" s="56">
        <v>6072958.9399999995</v>
      </c>
      <c r="N49" s="56">
        <v>6072958.9399999995</v>
      </c>
      <c r="O49" s="45">
        <v>33982473.219999999</v>
      </c>
      <c r="P49" s="46" t="e">
        <f t="shared" si="0"/>
        <v>#DIV/0!</v>
      </c>
      <c r="Q49" s="47">
        <f t="shared" si="1"/>
        <v>0.15161386639749089</v>
      </c>
      <c r="R49" s="52"/>
    </row>
    <row r="50" spans="2:18" ht="140.25" x14ac:dyDescent="0.25">
      <c r="B50" s="41"/>
      <c r="C50" s="48"/>
      <c r="D50" s="49"/>
      <c r="E50" s="44" t="s">
        <v>93</v>
      </c>
      <c r="F50" s="50" t="s">
        <v>94</v>
      </c>
      <c r="G50" s="58">
        <v>201</v>
      </c>
      <c r="H50" s="56">
        <v>20000000</v>
      </c>
      <c r="I50" s="51">
        <v>0</v>
      </c>
      <c r="J50" s="45">
        <v>20000000</v>
      </c>
      <c r="K50" s="56">
        <v>11873322.15</v>
      </c>
      <c r="L50" s="56">
        <v>11110352.09</v>
      </c>
      <c r="M50" s="56">
        <v>11110352.09</v>
      </c>
      <c r="N50" s="56">
        <v>11110352.09</v>
      </c>
      <c r="O50" s="45">
        <v>8889647.9100000001</v>
      </c>
      <c r="P50" s="46">
        <f t="shared" si="0"/>
        <v>0.55551760449999998</v>
      </c>
      <c r="Q50" s="47">
        <f t="shared" si="1"/>
        <v>0.55551760449999998</v>
      </c>
      <c r="R50" s="52"/>
    </row>
    <row r="51" spans="2:18" ht="38.25" x14ac:dyDescent="0.25">
      <c r="B51" s="41"/>
      <c r="C51" s="48"/>
      <c r="D51" s="49"/>
      <c r="E51" s="44" t="s">
        <v>95</v>
      </c>
      <c r="F51" s="50" t="s">
        <v>96</v>
      </c>
      <c r="G51" s="59">
        <v>601</v>
      </c>
      <c r="H51" s="56">
        <v>0</v>
      </c>
      <c r="I51" s="51">
        <v>42072941.560000002</v>
      </c>
      <c r="J51" s="45">
        <v>42072941.560000002</v>
      </c>
      <c r="K51" s="57">
        <v>10629970.789999999</v>
      </c>
      <c r="L51" s="57">
        <v>10629970.789999999</v>
      </c>
      <c r="M51" s="57">
        <v>10629970.789999999</v>
      </c>
      <c r="N51" s="57">
        <v>10629970.789999999</v>
      </c>
      <c r="O51" s="45">
        <v>31442970.77</v>
      </c>
      <c r="P51" s="46"/>
      <c r="Q51" s="47"/>
      <c r="R51" s="52"/>
    </row>
    <row r="52" spans="2:18" ht="25.5" x14ac:dyDescent="0.25">
      <c r="B52" s="41"/>
      <c r="C52" s="48"/>
      <c r="D52" s="49"/>
      <c r="E52" s="44" t="s">
        <v>97</v>
      </c>
      <c r="F52" s="50" t="s">
        <v>98</v>
      </c>
      <c r="G52" s="59">
        <v>601</v>
      </c>
      <c r="H52" s="56">
        <v>0</v>
      </c>
      <c r="I52" s="51">
        <v>10712993.33</v>
      </c>
      <c r="J52" s="51">
        <v>10712993.33</v>
      </c>
      <c r="K52" s="57">
        <v>5033321.21</v>
      </c>
      <c r="L52" s="57">
        <v>5033321.21</v>
      </c>
      <c r="M52" s="57">
        <v>5033321.21</v>
      </c>
      <c r="N52" s="57">
        <v>5033321.21</v>
      </c>
      <c r="O52" s="45">
        <v>5679672.1199999992</v>
      </c>
      <c r="P52" s="46" t="e">
        <f t="shared" si="0"/>
        <v>#DIV/0!</v>
      </c>
      <c r="Q52" s="47">
        <f t="shared" si="1"/>
        <v>0.46983331875181888</v>
      </c>
      <c r="R52" s="52"/>
    </row>
    <row r="53" spans="2:18" ht="38.25" x14ac:dyDescent="0.25">
      <c r="B53" s="41"/>
      <c r="C53" s="54"/>
      <c r="D53" s="55"/>
      <c r="E53" s="44" t="s">
        <v>99</v>
      </c>
      <c r="F53" s="50" t="s">
        <v>100</v>
      </c>
      <c r="G53" s="59">
        <v>601</v>
      </c>
      <c r="H53" s="56">
        <v>0</v>
      </c>
      <c r="I53" s="51">
        <v>802266.34</v>
      </c>
      <c r="J53" s="45">
        <v>802266.34</v>
      </c>
      <c r="K53" s="57">
        <v>0</v>
      </c>
      <c r="L53" s="57">
        <v>0</v>
      </c>
      <c r="M53" s="57">
        <v>0</v>
      </c>
      <c r="N53" s="57">
        <v>0</v>
      </c>
      <c r="O53" s="45">
        <v>802266.34</v>
      </c>
      <c r="P53" s="46" t="e">
        <f t="shared" si="0"/>
        <v>#DIV/0!</v>
      </c>
      <c r="Q53" s="47">
        <f t="shared" si="1"/>
        <v>0</v>
      </c>
      <c r="R53" s="52"/>
    </row>
    <row r="54" spans="2:18" ht="38.25" x14ac:dyDescent="0.25">
      <c r="B54" s="41"/>
      <c r="C54" s="48"/>
      <c r="D54" s="49"/>
      <c r="E54" s="44" t="s">
        <v>101</v>
      </c>
      <c r="F54" s="50" t="s">
        <v>102</v>
      </c>
      <c r="G54" s="59">
        <v>601</v>
      </c>
      <c r="H54" s="56">
        <v>0</v>
      </c>
      <c r="I54" s="51">
        <v>10000000</v>
      </c>
      <c r="J54" s="45">
        <v>10000000</v>
      </c>
      <c r="K54" s="57">
        <v>5744855.5300000003</v>
      </c>
      <c r="L54" s="57">
        <v>5744855.5300000003</v>
      </c>
      <c r="M54" s="57">
        <v>5744855.5300000003</v>
      </c>
      <c r="N54" s="57">
        <v>5744855.5300000003</v>
      </c>
      <c r="O54" s="45">
        <v>4255144.47</v>
      </c>
      <c r="P54" s="46"/>
      <c r="Q54" s="47"/>
      <c r="R54" s="52"/>
    </row>
    <row r="55" spans="2:18" ht="63.75" x14ac:dyDescent="0.25">
      <c r="B55" s="41"/>
      <c r="C55" s="48"/>
      <c r="D55" s="49"/>
      <c r="E55" s="44" t="s">
        <v>103</v>
      </c>
      <c r="F55" s="50" t="s">
        <v>104</v>
      </c>
      <c r="G55" s="59">
        <v>601</v>
      </c>
      <c r="H55" s="56">
        <v>0</v>
      </c>
      <c r="I55" s="51">
        <v>118</v>
      </c>
      <c r="J55" s="45">
        <v>118</v>
      </c>
      <c r="K55" s="56">
        <v>0</v>
      </c>
      <c r="L55" s="56">
        <v>0</v>
      </c>
      <c r="M55" s="56">
        <v>0</v>
      </c>
      <c r="N55" s="56">
        <v>0</v>
      </c>
      <c r="O55" s="45">
        <v>118</v>
      </c>
      <c r="P55" s="46" t="e">
        <f t="shared" si="0"/>
        <v>#DIV/0!</v>
      </c>
      <c r="Q55" s="47">
        <f t="shared" si="1"/>
        <v>0</v>
      </c>
      <c r="R55" s="52"/>
    </row>
    <row r="56" spans="2:18" ht="51" x14ac:dyDescent="0.25">
      <c r="B56" s="41"/>
      <c r="C56" s="48"/>
      <c r="D56" s="49"/>
      <c r="E56" s="44" t="s">
        <v>105</v>
      </c>
      <c r="F56" s="50" t="s">
        <v>106</v>
      </c>
      <c r="G56" s="59">
        <v>601</v>
      </c>
      <c r="H56" s="56">
        <v>0</v>
      </c>
      <c r="I56" s="51">
        <v>93939.58</v>
      </c>
      <c r="J56" s="45">
        <v>93939.58</v>
      </c>
      <c r="K56" s="56">
        <v>0</v>
      </c>
      <c r="L56" s="56">
        <v>0</v>
      </c>
      <c r="M56" s="56">
        <v>0</v>
      </c>
      <c r="N56" s="56">
        <v>0</v>
      </c>
      <c r="O56" s="45">
        <v>93939.58</v>
      </c>
      <c r="P56" s="46" t="e">
        <f t="shared" si="0"/>
        <v>#DIV/0!</v>
      </c>
      <c r="Q56" s="47">
        <f t="shared" si="1"/>
        <v>0</v>
      </c>
      <c r="R56" s="52"/>
    </row>
    <row r="57" spans="2:18" ht="25.5" x14ac:dyDescent="0.25">
      <c r="B57" s="41"/>
      <c r="C57" s="48"/>
      <c r="D57" s="49"/>
      <c r="E57" s="44" t="s">
        <v>107</v>
      </c>
      <c r="F57" s="50" t="s">
        <v>108</v>
      </c>
      <c r="G57" s="59">
        <v>601</v>
      </c>
      <c r="H57" s="56">
        <v>0</v>
      </c>
      <c r="I57" s="51">
        <v>2373721.65</v>
      </c>
      <c r="J57" s="45">
        <v>2373721.65</v>
      </c>
      <c r="K57" s="56">
        <v>1186860.83</v>
      </c>
      <c r="L57" s="56">
        <v>1186860.83</v>
      </c>
      <c r="M57" s="56">
        <v>1186860.83</v>
      </c>
      <c r="N57" s="56">
        <v>1186860.83</v>
      </c>
      <c r="O57" s="45">
        <v>1186860.82</v>
      </c>
      <c r="P57" s="46"/>
      <c r="Q57" s="47"/>
      <c r="R57" s="52"/>
    </row>
    <row r="58" spans="2:18" ht="25.5" x14ac:dyDescent="0.25">
      <c r="B58" s="41"/>
      <c r="C58" s="48"/>
      <c r="D58" s="49"/>
      <c r="E58" s="44" t="s">
        <v>109</v>
      </c>
      <c r="F58" s="60" t="s">
        <v>110</v>
      </c>
      <c r="G58" s="59">
        <v>601</v>
      </c>
      <c r="H58" s="56">
        <v>0</v>
      </c>
      <c r="I58" s="51">
        <v>2597399.35</v>
      </c>
      <c r="J58" s="51">
        <v>2597399.35</v>
      </c>
      <c r="K58" s="51">
        <v>2480793.92</v>
      </c>
      <c r="L58" s="51">
        <v>2480793.92</v>
      </c>
      <c r="M58" s="51">
        <v>2480793.92</v>
      </c>
      <c r="N58" s="51">
        <v>2480793.92</v>
      </c>
      <c r="O58" s="45">
        <v>116605.43</v>
      </c>
      <c r="P58" s="46" t="e">
        <f t="shared" si="0"/>
        <v>#DIV/0!</v>
      </c>
      <c r="Q58" s="47">
        <f t="shared" si="1"/>
        <v>0.95510685332234335</v>
      </c>
      <c r="R58" s="52"/>
    </row>
    <row r="59" spans="2:18" ht="25.5" x14ac:dyDescent="0.25">
      <c r="B59" s="41"/>
      <c r="C59" s="48"/>
      <c r="D59" s="49"/>
      <c r="E59" s="44" t="s">
        <v>111</v>
      </c>
      <c r="F59" s="50" t="s">
        <v>112</v>
      </c>
      <c r="G59" s="59">
        <v>601</v>
      </c>
      <c r="H59" s="56">
        <v>1500000</v>
      </c>
      <c r="I59" s="51">
        <v>0</v>
      </c>
      <c r="J59" s="45">
        <v>1500000</v>
      </c>
      <c r="K59" s="56">
        <v>385833.2</v>
      </c>
      <c r="L59" s="56">
        <v>385833.2</v>
      </c>
      <c r="M59" s="56">
        <v>385833.2</v>
      </c>
      <c r="N59" s="56">
        <v>385833.2</v>
      </c>
      <c r="O59" s="45">
        <v>1114166.8</v>
      </c>
      <c r="P59" s="46">
        <f t="shared" si="0"/>
        <v>0.25722213333333332</v>
      </c>
      <c r="Q59" s="47">
        <f t="shared" si="1"/>
        <v>0.25722213333333332</v>
      </c>
      <c r="R59" s="52"/>
    </row>
    <row r="60" spans="2:18" ht="38.25" x14ac:dyDescent="0.25">
      <c r="B60" s="41"/>
      <c r="C60" s="48"/>
      <c r="D60" s="49"/>
      <c r="E60" s="44" t="s">
        <v>113</v>
      </c>
      <c r="F60" s="50" t="s">
        <v>114</v>
      </c>
      <c r="G60" s="59">
        <v>601</v>
      </c>
      <c r="H60" s="56">
        <v>1000000</v>
      </c>
      <c r="I60" s="51">
        <v>0</v>
      </c>
      <c r="J60" s="45">
        <v>1000000</v>
      </c>
      <c r="K60" s="57">
        <v>460378.99</v>
      </c>
      <c r="L60" s="56">
        <v>330378.99</v>
      </c>
      <c r="M60" s="56">
        <v>330378.99</v>
      </c>
      <c r="N60" s="56">
        <v>330378.99</v>
      </c>
      <c r="O60" s="45">
        <v>669621.01</v>
      </c>
      <c r="P60" s="46">
        <f t="shared" si="0"/>
        <v>0.33037898999999998</v>
      </c>
      <c r="Q60" s="47">
        <f t="shared" si="1"/>
        <v>0.33037898999999998</v>
      </c>
      <c r="R60" s="52"/>
    </row>
    <row r="61" spans="2:18" ht="15" customHeight="1" x14ac:dyDescent="0.25">
      <c r="B61" s="34"/>
      <c r="C61" s="35"/>
      <c r="D61" s="36"/>
      <c r="E61" s="44" t="s">
        <v>115</v>
      </c>
      <c r="F61" s="50" t="s">
        <v>116</v>
      </c>
      <c r="G61" s="59">
        <v>601</v>
      </c>
      <c r="H61" s="56">
        <v>0</v>
      </c>
      <c r="I61" s="51">
        <v>8113.03</v>
      </c>
      <c r="J61" s="45">
        <v>8113.03</v>
      </c>
      <c r="K61" s="56">
        <v>0</v>
      </c>
      <c r="L61" s="56">
        <v>0</v>
      </c>
      <c r="M61" s="56">
        <v>0</v>
      </c>
      <c r="N61" s="56">
        <v>0</v>
      </c>
      <c r="O61" s="45">
        <v>8113.03</v>
      </c>
      <c r="P61" s="46" t="e">
        <f t="shared" si="0"/>
        <v>#DIV/0!</v>
      </c>
      <c r="Q61" s="47">
        <f t="shared" si="1"/>
        <v>0</v>
      </c>
      <c r="R61" s="52"/>
    </row>
    <row r="62" spans="2:18" ht="15" customHeight="1" x14ac:dyDescent="0.25">
      <c r="B62" s="61"/>
      <c r="C62" s="62"/>
      <c r="D62" s="63"/>
      <c r="E62" s="44" t="s">
        <v>117</v>
      </c>
      <c r="F62" s="50" t="s">
        <v>118</v>
      </c>
      <c r="G62" s="59">
        <v>601</v>
      </c>
      <c r="H62" s="56">
        <v>0</v>
      </c>
      <c r="I62" s="51">
        <v>17520344.399999999</v>
      </c>
      <c r="J62" s="45">
        <v>17520344.399999999</v>
      </c>
      <c r="K62" s="56">
        <v>8760172.1999999993</v>
      </c>
      <c r="L62" s="56">
        <v>8760172.1999999993</v>
      </c>
      <c r="M62" s="56">
        <v>8760172.1999999993</v>
      </c>
      <c r="N62" s="56">
        <v>8760172.1999999993</v>
      </c>
      <c r="O62" s="45">
        <v>8760172.1999999993</v>
      </c>
      <c r="P62" s="46"/>
      <c r="Q62" s="47"/>
      <c r="R62" s="52"/>
    </row>
    <row r="63" spans="2:18" ht="15" customHeight="1" x14ac:dyDescent="0.25">
      <c r="B63" s="61"/>
      <c r="C63" s="62"/>
      <c r="D63" s="63"/>
      <c r="E63" s="44" t="s">
        <v>119</v>
      </c>
      <c r="F63" s="50" t="s">
        <v>108</v>
      </c>
      <c r="G63" s="59">
        <v>601</v>
      </c>
      <c r="H63" s="56">
        <v>0</v>
      </c>
      <c r="I63" s="51">
        <v>8406500</v>
      </c>
      <c r="J63" s="45">
        <v>8406500</v>
      </c>
      <c r="K63" s="56">
        <v>0</v>
      </c>
      <c r="L63" s="56">
        <v>0</v>
      </c>
      <c r="M63" s="56">
        <v>0</v>
      </c>
      <c r="N63" s="56">
        <v>0</v>
      </c>
      <c r="O63" s="45">
        <v>8406500</v>
      </c>
      <c r="P63" s="46"/>
      <c r="Q63" s="47"/>
      <c r="R63" s="52"/>
    </row>
    <row r="64" spans="2:18" ht="15.75" customHeight="1" x14ac:dyDescent="0.25">
      <c r="B64" s="61"/>
      <c r="C64" s="62"/>
      <c r="D64" s="63"/>
      <c r="E64" s="44" t="s">
        <v>120</v>
      </c>
      <c r="F64" s="60" t="s">
        <v>121</v>
      </c>
      <c r="G64" s="59">
        <v>601</v>
      </c>
      <c r="H64" s="64">
        <v>0</v>
      </c>
      <c r="I64" s="51">
        <v>12107557.68</v>
      </c>
      <c r="J64" s="45">
        <v>12107557.68</v>
      </c>
      <c r="K64" s="64">
        <v>8557406.6999999993</v>
      </c>
      <c r="L64" s="64">
        <v>8557406.6999999993</v>
      </c>
      <c r="M64" s="64">
        <v>8557406.6999999993</v>
      </c>
      <c r="N64" s="64">
        <v>8557406.6999999993</v>
      </c>
      <c r="O64" s="45">
        <v>3550150.98</v>
      </c>
      <c r="P64" s="46" t="e">
        <f t="shared" ref="P64" si="2">L64/H64</f>
        <v>#DIV/0!</v>
      </c>
      <c r="Q64" s="47">
        <f t="shared" ref="Q64" si="3">L64/J64</f>
        <v>0.70678223686149722</v>
      </c>
      <c r="R64" s="52"/>
    </row>
    <row r="65" spans="1:18" ht="15.75" customHeight="1" x14ac:dyDescent="0.25">
      <c r="B65" s="61"/>
      <c r="C65" s="62"/>
      <c r="D65" s="63"/>
      <c r="E65" s="44" t="s">
        <v>122</v>
      </c>
      <c r="F65" s="60" t="s">
        <v>123</v>
      </c>
      <c r="G65" s="59">
        <v>601</v>
      </c>
      <c r="H65" s="64">
        <v>10000000</v>
      </c>
      <c r="I65" s="51">
        <v>0</v>
      </c>
      <c r="J65" s="45">
        <v>10000000</v>
      </c>
      <c r="K65" s="64">
        <v>0</v>
      </c>
      <c r="L65" s="64">
        <v>0</v>
      </c>
      <c r="M65" s="64">
        <v>0</v>
      </c>
      <c r="N65" s="64">
        <v>0</v>
      </c>
      <c r="O65" s="45">
        <v>10000000</v>
      </c>
      <c r="P65" s="46"/>
      <c r="Q65" s="47"/>
      <c r="R65" s="52"/>
    </row>
    <row r="66" spans="1:18" ht="15.75" customHeight="1" x14ac:dyDescent="0.25">
      <c r="B66" s="61"/>
      <c r="C66" s="62"/>
      <c r="D66" s="63"/>
      <c r="E66" s="44" t="s">
        <v>124</v>
      </c>
      <c r="F66" s="60" t="s">
        <v>125</v>
      </c>
      <c r="G66" s="59">
        <v>601</v>
      </c>
      <c r="H66" s="64">
        <v>0</v>
      </c>
      <c r="I66" s="51">
        <v>5167905.26</v>
      </c>
      <c r="J66" s="45">
        <v>5167905.26</v>
      </c>
      <c r="K66" s="64">
        <v>0</v>
      </c>
      <c r="L66" s="64">
        <v>0</v>
      </c>
      <c r="M66" s="64">
        <v>0</v>
      </c>
      <c r="N66" s="64">
        <v>0</v>
      </c>
      <c r="O66" s="45">
        <v>5167905.26</v>
      </c>
      <c r="P66" s="46"/>
      <c r="Q66" s="47"/>
      <c r="R66" s="52"/>
    </row>
    <row r="67" spans="1:18" ht="15.75" customHeight="1" x14ac:dyDescent="0.25">
      <c r="B67" s="61"/>
      <c r="C67" s="62"/>
      <c r="D67" s="63"/>
      <c r="E67" s="44" t="s">
        <v>126</v>
      </c>
      <c r="F67" s="60" t="s">
        <v>127</v>
      </c>
      <c r="G67" s="59">
        <v>601</v>
      </c>
      <c r="H67" s="64">
        <v>0</v>
      </c>
      <c r="I67" s="51">
        <v>5000000</v>
      </c>
      <c r="J67" s="45">
        <v>5000000</v>
      </c>
      <c r="K67" s="64">
        <v>3684124.25</v>
      </c>
      <c r="L67" s="64">
        <v>3684124.25</v>
      </c>
      <c r="M67" s="64">
        <v>3684124.25</v>
      </c>
      <c r="N67" s="64">
        <v>3684124.25</v>
      </c>
      <c r="O67" s="45">
        <v>1315875.75</v>
      </c>
      <c r="P67" s="46" t="e">
        <f t="shared" ref="P67:P71" si="4">L67/H67</f>
        <v>#DIV/0!</v>
      </c>
      <c r="Q67" s="47">
        <f t="shared" ref="Q67:Q71" si="5">L67/J67</f>
        <v>0.73682484999999998</v>
      </c>
      <c r="R67" s="52"/>
    </row>
    <row r="68" spans="1:18" ht="15.75" customHeight="1" x14ac:dyDescent="0.25">
      <c r="B68" s="61"/>
      <c r="C68" s="62"/>
      <c r="D68" s="63"/>
      <c r="E68" s="44" t="s">
        <v>128</v>
      </c>
      <c r="F68" s="60" t="s">
        <v>129</v>
      </c>
      <c r="G68" s="59">
        <v>601</v>
      </c>
      <c r="H68" s="64">
        <v>0</v>
      </c>
      <c r="I68" s="51">
        <v>4017970.15</v>
      </c>
      <c r="J68" s="45">
        <v>4017970.15</v>
      </c>
      <c r="K68" s="64">
        <v>0</v>
      </c>
      <c r="L68" s="64">
        <v>0</v>
      </c>
      <c r="M68" s="64">
        <v>0</v>
      </c>
      <c r="N68" s="64">
        <v>0</v>
      </c>
      <c r="O68" s="45">
        <v>4017970.15</v>
      </c>
      <c r="P68" s="46" t="e">
        <f t="shared" si="4"/>
        <v>#DIV/0!</v>
      </c>
      <c r="Q68" s="47">
        <f t="shared" si="5"/>
        <v>0</v>
      </c>
      <c r="R68" s="52"/>
    </row>
    <row r="69" spans="1:18" ht="15.75" customHeight="1" x14ac:dyDescent="0.25">
      <c r="B69" s="61"/>
      <c r="C69" s="62"/>
      <c r="D69" s="63"/>
      <c r="E69" s="44" t="s">
        <v>130</v>
      </c>
      <c r="F69" s="60" t="s">
        <v>131</v>
      </c>
      <c r="G69" s="59">
        <v>601</v>
      </c>
      <c r="H69" s="64">
        <v>0</v>
      </c>
      <c r="I69" s="51">
        <v>3000000</v>
      </c>
      <c r="J69" s="45">
        <v>3000000</v>
      </c>
      <c r="K69" s="64">
        <v>0</v>
      </c>
      <c r="L69" s="64">
        <v>0</v>
      </c>
      <c r="M69" s="64">
        <v>0</v>
      </c>
      <c r="N69" s="64">
        <v>0</v>
      </c>
      <c r="O69" s="45">
        <v>3000000</v>
      </c>
      <c r="P69" s="46" t="e">
        <f t="shared" si="4"/>
        <v>#DIV/0!</v>
      </c>
      <c r="Q69" s="47">
        <f t="shared" si="5"/>
        <v>0</v>
      </c>
      <c r="R69" s="52"/>
    </row>
    <row r="70" spans="1:18" ht="15.75" customHeight="1" x14ac:dyDescent="0.25">
      <c r="B70" s="61"/>
      <c r="C70" s="62"/>
      <c r="D70" s="63"/>
      <c r="E70" s="44" t="s">
        <v>132</v>
      </c>
      <c r="F70" s="60" t="s">
        <v>133</v>
      </c>
      <c r="G70" s="59">
        <v>601</v>
      </c>
      <c r="H70" s="64">
        <v>0</v>
      </c>
      <c r="I70" s="51">
        <v>7956000</v>
      </c>
      <c r="J70" s="45">
        <v>7956000</v>
      </c>
      <c r="K70" s="64">
        <v>1978000</v>
      </c>
      <c r="L70" s="64">
        <v>1978000</v>
      </c>
      <c r="M70" s="64">
        <v>1978000</v>
      </c>
      <c r="N70" s="64">
        <v>1978000</v>
      </c>
      <c r="O70" s="45">
        <v>5978000</v>
      </c>
      <c r="P70" s="46" t="e">
        <f t="shared" si="4"/>
        <v>#DIV/0!</v>
      </c>
      <c r="Q70" s="47">
        <f t="shared" si="5"/>
        <v>0.24861739567621921</v>
      </c>
      <c r="R70" s="52"/>
    </row>
    <row r="71" spans="1:18" ht="15.75" customHeight="1" x14ac:dyDescent="0.25">
      <c r="B71" s="61"/>
      <c r="C71" s="62"/>
      <c r="D71" s="63"/>
      <c r="E71" s="44" t="s">
        <v>134</v>
      </c>
      <c r="F71" s="60" t="s">
        <v>135</v>
      </c>
      <c r="G71" s="59">
        <v>601</v>
      </c>
      <c r="H71" s="64">
        <v>0</v>
      </c>
      <c r="I71" s="51">
        <v>8893900</v>
      </c>
      <c r="J71" s="45">
        <v>8893900</v>
      </c>
      <c r="K71" s="64">
        <v>2521950</v>
      </c>
      <c r="L71" s="64">
        <v>2521950</v>
      </c>
      <c r="M71" s="64">
        <v>2521950</v>
      </c>
      <c r="N71" s="64">
        <v>2521950</v>
      </c>
      <c r="O71" s="45">
        <v>6371950</v>
      </c>
      <c r="P71" s="46" t="e">
        <f t="shared" si="4"/>
        <v>#DIV/0!</v>
      </c>
      <c r="Q71" s="47">
        <f t="shared" si="5"/>
        <v>0.28355951832154624</v>
      </c>
      <c r="R71" s="52"/>
    </row>
    <row r="72" spans="1:18" ht="15" x14ac:dyDescent="0.25">
      <c r="B72" s="65"/>
      <c r="C72" s="66"/>
      <c r="D72" s="67"/>
      <c r="E72" s="68"/>
      <c r="F72" s="68"/>
      <c r="G72" s="69"/>
      <c r="H72" s="69"/>
      <c r="I72" s="69"/>
      <c r="J72" s="69"/>
      <c r="K72" s="69"/>
      <c r="L72" s="69"/>
      <c r="M72" s="69"/>
      <c r="N72" s="69"/>
      <c r="O72" s="69"/>
      <c r="P72" s="46"/>
      <c r="Q72" s="47"/>
    </row>
    <row r="73" spans="1:18" s="78" customFormat="1" x14ac:dyDescent="0.2">
      <c r="A73" s="70"/>
      <c r="B73" s="71"/>
      <c r="C73" s="72" t="s">
        <v>136</v>
      </c>
      <c r="D73" s="73"/>
      <c r="E73" s="74">
        <v>0</v>
      </c>
      <c r="F73" s="74">
        <v>0</v>
      </c>
      <c r="G73" s="74">
        <v>0</v>
      </c>
      <c r="H73" s="75">
        <f t="shared" ref="H73:O73" si="6">SUM(H10:H72)</f>
        <v>254728082.31999999</v>
      </c>
      <c r="I73" s="75">
        <f t="shared" si="6"/>
        <v>237180736.30000004</v>
      </c>
      <c r="J73" s="75">
        <f t="shared" si="6"/>
        <v>491908818.61999983</v>
      </c>
      <c r="K73" s="75">
        <f t="shared" si="6"/>
        <v>194071993.88999999</v>
      </c>
      <c r="L73" s="75">
        <f t="shared" si="6"/>
        <v>179200950.87999997</v>
      </c>
      <c r="M73" s="75">
        <f t="shared" si="6"/>
        <v>179200950.87999997</v>
      </c>
      <c r="N73" s="75">
        <f t="shared" si="6"/>
        <v>179200950.87999997</v>
      </c>
      <c r="O73" s="75">
        <f t="shared" si="6"/>
        <v>312707867.74000001</v>
      </c>
      <c r="P73" s="76"/>
      <c r="Q73" s="77"/>
    </row>
    <row r="74" spans="1:18" ht="1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8" ht="15" x14ac:dyDescent="0.25">
      <c r="B75" s="79" t="s">
        <v>137</v>
      </c>
      <c r="G75" s="2"/>
      <c r="H75" s="2"/>
      <c r="I75" s="2"/>
      <c r="J75" s="80"/>
      <c r="K75" s="2"/>
      <c r="L75" s="80"/>
      <c r="M75" s="80"/>
      <c r="N75" s="80"/>
      <c r="O75" s="2"/>
    </row>
    <row r="76" spans="1:18" ht="15" x14ac:dyDescent="0.25">
      <c r="J76" s="52"/>
      <c r="K76" s="52"/>
      <c r="L76" s="52"/>
      <c r="M76" s="52"/>
      <c r="N76" s="52"/>
      <c r="O76" s="52"/>
    </row>
    <row r="77" spans="1:18" ht="15" x14ac:dyDescent="0.25">
      <c r="J77" s="52"/>
      <c r="K77" s="52"/>
      <c r="L77" s="52"/>
      <c r="M77" s="52"/>
      <c r="N77" s="52"/>
      <c r="O77" s="52"/>
    </row>
    <row r="78" spans="1:18" ht="15" x14ac:dyDescent="0.25">
      <c r="J78" s="52"/>
      <c r="K78" s="52"/>
      <c r="L78" s="52"/>
      <c r="M78" s="52"/>
      <c r="N78" s="52"/>
      <c r="O78" s="52"/>
    </row>
    <row r="79" spans="1:18" ht="15" x14ac:dyDescent="0.25">
      <c r="J79" s="52"/>
      <c r="K79" s="52"/>
      <c r="L79" s="52"/>
      <c r="M79" s="52"/>
      <c r="N79" s="52"/>
      <c r="O79" s="52"/>
    </row>
    <row r="80" spans="1:18" ht="15" x14ac:dyDescent="0.25">
      <c r="J80" s="52"/>
      <c r="K80" s="52"/>
      <c r="L80" s="52"/>
      <c r="M80" s="52"/>
      <c r="N80" s="52"/>
      <c r="O80" s="52"/>
    </row>
    <row r="81" spans="4:15" ht="15" x14ac:dyDescent="0.25">
      <c r="J81" s="52"/>
      <c r="K81" s="52"/>
      <c r="L81" s="52"/>
      <c r="M81" s="52"/>
      <c r="N81" s="52"/>
      <c r="O81" s="52"/>
    </row>
    <row r="82" spans="4:15" ht="15" x14ac:dyDescent="0.25">
      <c r="J82" s="52"/>
      <c r="K82" s="52"/>
      <c r="L82" s="52"/>
      <c r="M82" s="52"/>
      <c r="N82" s="52"/>
      <c r="O82" s="52"/>
    </row>
    <row r="83" spans="4:15" ht="15" x14ac:dyDescent="0.25">
      <c r="J83" s="52"/>
      <c r="K83" s="52"/>
      <c r="L83" s="52"/>
      <c r="M83" s="52"/>
      <c r="N83" s="52"/>
      <c r="O83" s="52"/>
    </row>
    <row r="84" spans="4:15" ht="15" x14ac:dyDescent="0.25">
      <c r="J84" s="52"/>
      <c r="K84" s="52"/>
      <c r="L84" s="52"/>
      <c r="M84" s="52"/>
      <c r="N84" s="52"/>
      <c r="O84" s="52"/>
    </row>
    <row r="85" spans="4:15" ht="15" x14ac:dyDescent="0.25">
      <c r="J85" s="52"/>
      <c r="K85" s="52"/>
      <c r="L85" s="52"/>
      <c r="M85" s="52"/>
      <c r="N85" s="52"/>
      <c r="O85" s="52"/>
    </row>
    <row r="86" spans="4:15" ht="15" x14ac:dyDescent="0.25">
      <c r="J86" s="52"/>
      <c r="K86" s="52"/>
      <c r="L86" s="52"/>
      <c r="M86" s="52"/>
      <c r="N86" s="52"/>
      <c r="O86" s="52"/>
    </row>
    <row r="87" spans="4:15" ht="15" x14ac:dyDescent="0.25">
      <c r="J87" s="52"/>
      <c r="K87" s="52"/>
      <c r="L87" s="52"/>
      <c r="M87" s="52"/>
      <c r="N87" s="52"/>
      <c r="O87" s="52"/>
    </row>
    <row r="88" spans="4:15" ht="15" x14ac:dyDescent="0.25">
      <c r="J88" s="52"/>
      <c r="K88" s="52"/>
      <c r="L88" s="52"/>
      <c r="M88" s="52"/>
      <c r="N88" s="52"/>
      <c r="O88" s="52"/>
    </row>
    <row r="89" spans="4:15" ht="15" x14ac:dyDescent="0.25">
      <c r="J89" s="52"/>
      <c r="K89" s="52"/>
      <c r="L89" s="52"/>
      <c r="M89" s="52"/>
      <c r="N89" s="52"/>
      <c r="O89" s="52"/>
    </row>
    <row r="90" spans="4:15" ht="15" x14ac:dyDescent="0.25">
      <c r="D90" s="81"/>
    </row>
    <row r="91" spans="4:15" ht="15" x14ac:dyDescent="0.25">
      <c r="D91" s="82" t="s">
        <v>138</v>
      </c>
      <c r="E91" s="82"/>
      <c r="H91" s="83" t="s">
        <v>139</v>
      </c>
      <c r="I91" s="83"/>
      <c r="J91" s="83"/>
      <c r="K91" s="83"/>
      <c r="L91" s="83"/>
      <c r="M91" s="83"/>
      <c r="N91" s="83"/>
      <c r="O91" s="83"/>
    </row>
    <row r="92" spans="4:15" ht="15" x14ac:dyDescent="0.25">
      <c r="D92" s="84" t="s">
        <v>140</v>
      </c>
      <c r="E92" s="84"/>
      <c r="H92" s="85" t="s">
        <v>141</v>
      </c>
      <c r="I92" s="85"/>
      <c r="J92" s="85"/>
      <c r="K92" s="85"/>
      <c r="L92" s="85"/>
      <c r="M92" s="85"/>
      <c r="N92" s="85"/>
      <c r="O92" s="85"/>
    </row>
    <row r="103" spans="11:11" ht="15" x14ac:dyDescent="0.25">
      <c r="K103" s="86"/>
    </row>
  </sheetData>
  <mergeCells count="22">
    <mergeCell ref="D92:E92"/>
    <mergeCell ref="H92:O92"/>
    <mergeCell ref="C53:D53"/>
    <mergeCell ref="B61:D61"/>
    <mergeCell ref="C73:D73"/>
    <mergeCell ref="P73:Q73"/>
    <mergeCell ref="D91:E91"/>
    <mergeCell ref="H91:O91"/>
    <mergeCell ref="P7:Q7"/>
    <mergeCell ref="B10:D10"/>
    <mergeCell ref="C11:D11"/>
    <mergeCell ref="C36:D36"/>
    <mergeCell ref="C44:D44"/>
    <mergeCell ref="C49:D49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4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2017-07-28T18:13:03Z</dcterms:created>
  <dcterms:modified xsi:type="dcterms:W3CDTF">2017-07-28T18:13:46Z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