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RESUPUESTO05\Desktop\INFORMACION CONTABLE\"/>
    </mc:Choice>
  </mc:AlternateContent>
  <bookViews>
    <workbookView xWindow="0" yWindow="0" windowWidth="23040" windowHeight="9024"/>
  </bookViews>
  <sheets>
    <sheet name="ACT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_xlnm._FilterDatabase" localSheetId="0" hidden="1">ACT!#REF!</definedName>
    <definedName name="A">[1]ECABR!#REF!</definedName>
    <definedName name="A_impresión_IM">[1]ECABR!#REF!</definedName>
    <definedName name="abc">[2]TOTAL!#REF!</definedName>
    <definedName name="Abr">#REF!</definedName>
    <definedName name="anexo">[1]ECABR!#REF!</definedName>
    <definedName name="_xlnm.Extract">[4]EGRESOS!#REF!</definedName>
    <definedName name="_xlnm.Print_Area" localSheetId="0">ACT!$A$1:$C$79</definedName>
    <definedName name="B">[4]EGRESOS!#REF!</definedName>
    <definedName name="BASE">#REF!</definedName>
    <definedName name="_xlnm.Database">[5]REPORTO!#REF!</definedName>
    <definedName name="cba">[2]TOTAL!#REF!</definedName>
    <definedName name="ELOY">#REF!</definedName>
    <definedName name="Ene">#REF!</definedName>
    <definedName name="Feb">#REF!</definedName>
    <definedName name="Fecha">#REF!</definedName>
    <definedName name="HF">[6]T1705HF!$B$20:$B$20</definedName>
    <definedName name="ju">[5]REPORTO!#REF!</definedName>
    <definedName name="Jul">#REF!</definedName>
    <definedName name="Jun">#REF!</definedName>
    <definedName name="mao">[1]ECABR!#REF!</definedName>
    <definedName name="Mar">#REF!</definedName>
    <definedName name="May">#REF!</definedName>
    <definedName name="MUEBLES">#REF!</definedName>
    <definedName name="N">#REF!</definedName>
    <definedName name="REPORTO">#REF!</definedName>
    <definedName name="sssss">[1]ECABR!#REF!</definedName>
    <definedName name="TCAIE">[7]CH1902!$B$20:$B$20</definedName>
    <definedName name="TCFEEIS">#REF!</definedName>
    <definedName name="TRASP">#REF!</definedName>
    <definedName name="U">#REF!</definedName>
    <definedName name="x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1" l="1"/>
  <c r="C4" i="1"/>
  <c r="C24" i="1" s="1"/>
  <c r="C66" i="1" s="1"/>
  <c r="B13" i="1"/>
  <c r="C13" i="1"/>
  <c r="B17" i="1"/>
  <c r="C17" i="1"/>
  <c r="B24" i="1"/>
  <c r="B27" i="1"/>
  <c r="C27" i="1"/>
  <c r="B32" i="1"/>
  <c r="C32" i="1"/>
  <c r="B43" i="1"/>
  <c r="C43" i="1"/>
  <c r="B48" i="1"/>
  <c r="C48" i="1"/>
  <c r="B55" i="1"/>
  <c r="C55" i="1"/>
  <c r="B61" i="1"/>
  <c r="B64" i="1" s="1"/>
  <c r="C61" i="1"/>
  <c r="C64" i="1"/>
  <c r="B66" i="1" l="1"/>
</calcChain>
</file>

<file path=xl/sharedStrings.xml><?xml version="1.0" encoding="utf-8"?>
<sst xmlns="http://schemas.openxmlformats.org/spreadsheetml/2006/main" count="56" uniqueCount="56">
  <si>
    <t>Bajo protesta de decir verdad declaramos que los Estados Financieros y sus notas, son razonablemente correctos y son responsabilidad del emisor.</t>
  </si>
  <si>
    <t>Resultados del Ejercicio (Ahorro/Desahorro)</t>
  </si>
  <si>
    <t>Total de Gastos y Otras Pérdidas</t>
  </si>
  <si>
    <t>Inversión Pública no Capitalizable</t>
  </si>
  <si>
    <t>Inversión Pública</t>
  </si>
  <si>
    <t>Otros Gastos</t>
  </si>
  <si>
    <t>Disminución de Inventarios</t>
  </si>
  <si>
    <t>Provisiones</t>
  </si>
  <si>
    <t>Estimaciones, Depreciaciones, Deterioros, Obsolescencia y Amortizaciones</t>
  </si>
  <si>
    <t>Otros Gastos y Pérdidas Extraordinarias</t>
  </si>
  <si>
    <t>Apoyos Financieros</t>
  </si>
  <si>
    <t>Costo por Coberturas</t>
  </si>
  <si>
    <t>Gastos de la Deuda Pública</t>
  </si>
  <si>
    <t>Comisiones de la Deuda Pública</t>
  </si>
  <si>
    <t>Intereses de la Deuda Pública</t>
  </si>
  <si>
    <t>Intereses, Comisiones y Otros Gastos de la Deuda Pública</t>
  </si>
  <si>
    <t>Convenios</t>
  </si>
  <si>
    <t>Aportaciones</t>
  </si>
  <si>
    <t>Participaciones</t>
  </si>
  <si>
    <t>Participaciones y Aportaciones</t>
  </si>
  <si>
    <t>Transferencias al Exterior</t>
  </si>
  <si>
    <t>Donativos</t>
  </si>
  <si>
    <t>Transferencias a la Seguridad Social</t>
  </si>
  <si>
    <t>Transferencias a Fideicomisos, Mandatos y Contratos Análogos</t>
  </si>
  <si>
    <t>Pensiones y Jubilaciones</t>
  </si>
  <si>
    <t>Ayudas Sociales</t>
  </si>
  <si>
    <t>Subsidios y Subvenciones</t>
  </si>
  <si>
    <t>Transferencias al Resto del Sector Público</t>
  </si>
  <si>
    <t>Transferencias Internas y Asignaciones al Sector Público</t>
  </si>
  <si>
    <t>Transferencias, Asignaciones, Subsidios y Otras Ayudas</t>
  </si>
  <si>
    <t>Servicios Generales</t>
  </si>
  <si>
    <t>Materiales y Suministros</t>
  </si>
  <si>
    <t>Servicios Personales</t>
  </si>
  <si>
    <t>Gastos de Funcionamiento</t>
  </si>
  <si>
    <t>GASTOS Y OTRAS PÉRDIDAS</t>
  </si>
  <si>
    <t>Total de Ingresos y Otros Beneficios</t>
  </si>
  <si>
    <t>Otros Ingresos y Beneficios Varios</t>
  </si>
  <si>
    <t>Disminución del Exceso de Provisiones</t>
  </si>
  <si>
    <t>Disminución del Exceso de Estimaciones por Pérdida o Deterioro u Obsolescencia</t>
  </si>
  <si>
    <t>Incremento por Variación de Inventarios</t>
  </si>
  <si>
    <t>Ingresos Financieros</t>
  </si>
  <si>
    <t>Otros Ingresos y Beneficios</t>
  </si>
  <si>
    <t>Transferencias, Asignaciones, Subsidios y Subvenciones, y Pensiones y Jubilaciones</t>
  </si>
  <si>
    <t>Participaciones, Aportaciones, Convenios, Incentivos Derivados de la Colaboración Fiscal y Fondos Distintos de Aportaciones</t>
  </si>
  <si>
    <t>Participaciones, Aportaciones, Convenios, Incentivos Derivados de la Colaboración Fiscal, Fondos Distintos de Aportaciones, Transferencias, Asignaciones, Subsidios y Subvenciones, y Pensiones y Jubilaciones</t>
  </si>
  <si>
    <t>Ingresos por Venta de Bienes y Prestación de Servicios</t>
  </si>
  <si>
    <t>Aprovechamientos</t>
  </si>
  <si>
    <t>Productos</t>
  </si>
  <si>
    <t>Derechos</t>
  </si>
  <si>
    <t>Contribuciones de Mejoras</t>
  </si>
  <si>
    <t>Cuotas y Aportaciones de Seguridad Social</t>
  </si>
  <si>
    <t>Impuestos</t>
  </si>
  <si>
    <t>Ingresos de Gestión</t>
  </si>
  <si>
    <t>INGRESOS Y OTROS BENEFICIOS</t>
  </si>
  <si>
    <t>Concepto</t>
  </si>
  <si>
    <t>COMISIÓN DE DEPORTE DEL ESTADO DE GUANAJUATO
Estado de Actividades
Del 1 de Enero al 31 de Diciembre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</si>
</sst>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0" fontId="6" fillId="0" borderId="0"/>
    <xf numFmtId="43" fontId="1" fillId="0" borderId="0" applyFont="0" applyFill="0" applyBorder="0" applyAlignment="0" applyProtection="0"/>
  </cellStyleXfs>
  <cellXfs count="23">
    <xf numFmtId="0" fontId="0" fillId="0" borderId="0" xfId="0"/>
    <xf numFmtId="0" fontId="4" fillId="0" borderId="0" xfId="1" applyFont="1" applyAlignment="1" applyProtection="1">
      <alignment vertical="top"/>
      <protection locked="0"/>
    </xf>
    <xf numFmtId="0" fontId="3" fillId="0" borderId="0" xfId="1" applyAlignment="1" applyProtection="1">
      <alignment horizontal="left" vertical="top" indent="1"/>
      <protection locked="0"/>
    </xf>
    <xf numFmtId="0" fontId="4" fillId="0" borderId="0" xfId="1" applyFont="1" applyAlignment="1" applyProtection="1">
      <alignment horizontal="right" vertical="top"/>
      <protection locked="0"/>
    </xf>
    <xf numFmtId="0" fontId="5" fillId="0" borderId="0" xfId="1" applyFont="1" applyAlignment="1" applyProtection="1">
      <alignment vertical="top"/>
      <protection locked="0"/>
    </xf>
    <xf numFmtId="0" fontId="6" fillId="0" borderId="0" xfId="2" applyAlignment="1">
      <alignment horizontal="left" indent="1"/>
    </xf>
    <xf numFmtId="3" fontId="4" fillId="0" borderId="1" xfId="1" applyNumberFormat="1" applyFont="1" applyBorder="1" applyAlignment="1" applyProtection="1">
      <alignment horizontal="center" vertical="center"/>
      <protection locked="0"/>
    </xf>
    <xf numFmtId="0" fontId="4" fillId="0" borderId="1" xfId="1" applyFont="1" applyBorder="1" applyAlignment="1" applyProtection="1">
      <alignment horizontal="left" vertical="top" wrapText="1"/>
      <protection locked="0"/>
    </xf>
    <xf numFmtId="4" fontId="5" fillId="0" borderId="1" xfId="3" applyNumberFormat="1" applyFont="1" applyFill="1" applyBorder="1" applyAlignment="1" applyProtection="1">
      <alignment horizontal="right" vertical="top"/>
      <protection locked="0"/>
    </xf>
    <xf numFmtId="0" fontId="5" fillId="0" borderId="1" xfId="1" applyFont="1" applyBorder="1" applyAlignment="1" applyProtection="1">
      <alignment horizontal="left" vertical="top" wrapText="1" indent="1"/>
      <protection locked="0"/>
    </xf>
    <xf numFmtId="4" fontId="4" fillId="0" borderId="1" xfId="1" applyNumberFormat="1" applyFont="1" applyBorder="1" applyAlignment="1" applyProtection="1">
      <alignment horizontal="center" vertical="center"/>
      <protection locked="0"/>
    </xf>
    <xf numFmtId="0" fontId="5" fillId="0" borderId="1" xfId="1" applyFont="1" applyBorder="1" applyAlignment="1" applyProtection="1">
      <alignment horizontal="left" vertical="top" wrapText="1"/>
      <protection locked="0"/>
    </xf>
    <xf numFmtId="4" fontId="5" fillId="0" borderId="1" xfId="1" applyNumberFormat="1" applyFont="1" applyBorder="1" applyAlignment="1" applyProtection="1">
      <alignment horizontal="right" vertical="top"/>
      <protection locked="0"/>
    </xf>
    <xf numFmtId="0" fontId="7" fillId="0" borderId="0" xfId="1" applyFont="1" applyAlignment="1" applyProtection="1">
      <alignment vertical="top"/>
      <protection locked="0"/>
    </xf>
    <xf numFmtId="4" fontId="4" fillId="0" borderId="1" xfId="1" applyNumberFormat="1" applyFont="1" applyBorder="1" applyAlignment="1" applyProtection="1">
      <alignment horizontal="right"/>
      <protection locked="0"/>
    </xf>
    <xf numFmtId="0" fontId="4" fillId="0" borderId="1" xfId="1" applyFont="1" applyBorder="1" applyAlignment="1" applyProtection="1">
      <alignment horizontal="left" vertical="top" wrapText="1" indent="3"/>
      <protection locked="0"/>
    </xf>
    <xf numFmtId="0" fontId="5" fillId="0" borderId="1" xfId="1" applyFont="1" applyBorder="1" applyAlignment="1" applyProtection="1">
      <alignment horizontal="left" vertical="top" wrapText="1" indent="2"/>
      <protection locked="0"/>
    </xf>
    <xf numFmtId="0" fontId="5" fillId="2" borderId="1" xfId="1" applyFont="1" applyFill="1" applyBorder="1" applyAlignment="1" applyProtection="1">
      <alignment horizontal="center" vertical="center"/>
      <protection locked="0"/>
    </xf>
    <xf numFmtId="0" fontId="5" fillId="2" borderId="2" xfId="1" applyFont="1" applyFill="1" applyBorder="1" applyAlignment="1" applyProtection="1">
      <alignment horizontal="center" vertical="center" wrapText="1"/>
      <protection locked="0"/>
    </xf>
    <xf numFmtId="0" fontId="5" fillId="2" borderId="3" xfId="1" applyFont="1" applyFill="1" applyBorder="1" applyAlignment="1" applyProtection="1">
      <alignment horizontal="center" vertical="center" wrapText="1"/>
      <protection locked="0"/>
    </xf>
    <xf numFmtId="0" fontId="5" fillId="2" borderId="4" xfId="1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</cellXfs>
  <cellStyles count="4">
    <cellStyle name="Millares 2 4" xfId="3"/>
    <cellStyle name="Normal" xfId="0" builtinId="0"/>
    <cellStyle name="Normal 2" xfId="2"/>
    <cellStyle name="Normal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853440</xdr:colOff>
      <xdr:row>74</xdr:row>
      <xdr:rowOff>68580</xdr:rowOff>
    </xdr:from>
    <xdr:to>
      <xdr:col>2</xdr:col>
      <xdr:colOff>75304</xdr:colOff>
      <xdr:row>79</xdr:row>
      <xdr:rowOff>30481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53440" y="10797540"/>
          <a:ext cx="6666604" cy="60960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949EC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uario\Alfredo%20Fonseca\afg\2013\CUENTAS%20DE\Relaci&#243;n%20de%20cuentas%20bancarias%20aperturada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RESUPUESTO05/Downloads/CPA2024%204to%20trimestre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728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327FID\DIARIO\BURSATIL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T1705HF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CH19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"/>
      <sheetName val="Notas a los Edos Financieros"/>
      <sheetName val="ESF-01"/>
      <sheetName val="ESF-01 (I)"/>
      <sheetName val="ESF-02"/>
      <sheetName val="ESF-02 (I)"/>
      <sheetName val="ESF-03"/>
      <sheetName val="ESF-03 (I)"/>
      <sheetName val="ESF-04"/>
      <sheetName val="ESF-05"/>
      <sheetName val="ESF-05 (I)"/>
      <sheetName val="ESF-06"/>
      <sheetName val="ESF-06 (I)"/>
      <sheetName val="ESF-07"/>
      <sheetName val="ESF-07 (I)"/>
      <sheetName val="ESF-08"/>
      <sheetName val="ESF-08 (I)"/>
      <sheetName val="ESF-09"/>
      <sheetName val="ESF-09 (I)"/>
      <sheetName val="ESF-10"/>
      <sheetName val="ESF-10 (I)"/>
      <sheetName val="ESF-11"/>
      <sheetName val="ESF-11 (I)"/>
      <sheetName val="ESF-12"/>
      <sheetName val="ESF-12 (I)"/>
      <sheetName val="ESF-13"/>
      <sheetName val="ESF-13 (I)"/>
      <sheetName val="ESF-14"/>
      <sheetName val="ESF-14 (I)"/>
      <sheetName val="ESF-15"/>
      <sheetName val="ESF-15 (I)"/>
      <sheetName val="EA-01"/>
      <sheetName val="EA-01 (I)"/>
      <sheetName val="EA-02"/>
      <sheetName val="EA-02 (I)"/>
      <sheetName val="EA-03"/>
      <sheetName val="EA-03 (I)"/>
      <sheetName val="VHP-01"/>
      <sheetName val="VHP-01 (I)"/>
      <sheetName val="VHP-02"/>
      <sheetName val="VHP-02 (I)"/>
      <sheetName val="EFE-01"/>
      <sheetName val="EFE-01 (I)"/>
      <sheetName val="EFE-02"/>
      <sheetName val="EFE-02 (I)"/>
      <sheetName val="EFE-03"/>
      <sheetName val="Conciliacion_Ig"/>
      <sheetName val="Conciliacion_Ig (I)"/>
      <sheetName val="Conciliacion_Eg"/>
      <sheetName val="Conciliacion_Eg (I)"/>
      <sheetName val="MEMORIA"/>
      <sheetName val="Memoria (I)"/>
      <sheetName val="ECABR"/>
      <sheetName val="INTEGRACION"/>
      <sheetName val="ECMAY"/>
      <sheetName val="ECMAY2"/>
      <sheetName val="ECJUN"/>
      <sheetName val="ECJUN2"/>
      <sheetName val="JUN18"/>
      <sheetName val="JUN30"/>
      <sheetName val="JUL15"/>
      <sheetName val="JUL24"/>
      <sheetName val="JUL31"/>
      <sheetName val="AGO17"/>
      <sheetName val="AGO20"/>
      <sheetName val="AGO21"/>
      <sheetName val="AGO27"/>
      <sheetName val="AGO27 (2)"/>
      <sheetName val="AGO28"/>
      <sheetName val="AGO31"/>
      <sheetName val="AGO31 (2)"/>
      <sheetName val="SEP18"/>
      <sheetName val="OCT2"/>
      <sheetName val="OCT23"/>
      <sheetName val="OCT31"/>
      <sheetName val="NOV 19"/>
      <sheetName val="NOV30"/>
      <sheetName val="DIC4"/>
      <sheetName val="DIC18"/>
      <sheetName val="ENE19"/>
      <sheetName val="FEB12"/>
      <sheetName val="FEB26"/>
      <sheetName val="MAR12"/>
      <sheetName val="MAR26"/>
      <sheetName val="ABR15"/>
      <sheetName val="ABR30"/>
      <sheetName val="JUN3"/>
      <sheetName val="JUN17"/>
      <sheetName val="JUL01"/>
      <sheetName val="JUL-15"/>
      <sheetName val="FEB12 (2)"/>
      <sheetName val="JUL-2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IGENTES"/>
      <sheetName val="TOTAL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F"/>
      <sheetName val="VHP"/>
      <sheetName val="CSF"/>
      <sheetName val="EFE"/>
      <sheetName val="EAA"/>
      <sheetName val="ADP"/>
      <sheetName val="IPC"/>
      <sheetName val="Notas a los Edos Financieros"/>
      <sheetName val="NACT"/>
      <sheetName val="NESF"/>
      <sheetName val="NVHP"/>
      <sheetName val="NEFE"/>
      <sheetName val="Conciliacion_Ig"/>
      <sheetName val="Conciliacion_Eg"/>
      <sheetName val="Memoria"/>
      <sheetName val="NGA"/>
      <sheetName val="EAI"/>
      <sheetName val="COG"/>
      <sheetName val="CTG"/>
      <sheetName val="CA"/>
      <sheetName val="CFG"/>
      <sheetName val="EN"/>
      <sheetName val="ID"/>
      <sheetName val="FFF"/>
      <sheetName val="GCP"/>
      <sheetName val="PPI"/>
      <sheetName val="INR"/>
      <sheetName val="IPF"/>
      <sheetName val="RBM"/>
      <sheetName val="RBI"/>
      <sheetName val="CBP"/>
      <sheetName val="DGTOF"/>
      <sheetName val="RAS"/>
      <sheetName val="REB"/>
      <sheetName val="IA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GRESOS"/>
      <sheetName val="CALENDARIO"/>
      <sheetName val="recibo"/>
      <sheetName val="thf"/>
      <sheetName val="CALCULO"/>
      <sheetName val="GASTOS"/>
      <sheetName val="AVION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  <sheetName val="T1705H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1705HF"/>
      <sheetName val="T1705HF (2)"/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1902"/>
      <sheetName val="ISR"/>
      <sheetName val="CH1902 (2)"/>
      <sheetName val="CHCAIE"/>
      <sheetName val="T1705HF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4"/>
  <sheetViews>
    <sheetView tabSelected="1" zoomScaleNormal="100" workbookViewId="0">
      <selection sqref="A1:C1"/>
    </sheetView>
  </sheetViews>
  <sheetFormatPr baseColWidth="10" defaultColWidth="10.33203125" defaultRowHeight="10.199999999999999" x14ac:dyDescent="0.3"/>
  <cols>
    <col min="1" max="1" width="86.44140625" style="1" customWidth="1"/>
    <col min="2" max="3" width="22.109375" style="1" customWidth="1"/>
    <col min="4" max="4" width="10.109375" style="1" bestFit="1" customWidth="1"/>
    <col min="5" max="16384" width="10.33203125" style="1"/>
  </cols>
  <sheetData>
    <row r="1" spans="1:4" ht="45" customHeight="1" x14ac:dyDescent="0.3">
      <c r="A1" s="20" t="s">
        <v>55</v>
      </c>
      <c r="B1" s="19"/>
      <c r="C1" s="18"/>
    </row>
    <row r="2" spans="1:4" x14ac:dyDescent="0.3">
      <c r="A2" s="17" t="s">
        <v>54</v>
      </c>
      <c r="B2" s="17">
        <v>2024</v>
      </c>
      <c r="C2" s="17">
        <v>2023</v>
      </c>
    </row>
    <row r="3" spans="1:4" s="4" customFormat="1" x14ac:dyDescent="0.3">
      <c r="A3" s="9" t="s">
        <v>53</v>
      </c>
      <c r="B3" s="6"/>
      <c r="C3" s="6"/>
    </row>
    <row r="4" spans="1:4" x14ac:dyDescent="0.3">
      <c r="A4" s="16" t="s">
        <v>52</v>
      </c>
      <c r="B4" s="8">
        <f>SUM(B5:B11)</f>
        <v>54229114.560000002</v>
      </c>
      <c r="C4" s="8">
        <f>SUM(C5:C11)</f>
        <v>49097420</v>
      </c>
      <c r="D4" s="4"/>
    </row>
    <row r="5" spans="1:4" x14ac:dyDescent="0.2">
      <c r="A5" s="15" t="s">
        <v>51</v>
      </c>
      <c r="B5" s="14">
        <v>0</v>
      </c>
      <c r="C5" s="14">
        <v>0</v>
      </c>
      <c r="D5" s="13">
        <v>4110</v>
      </c>
    </row>
    <row r="6" spans="1:4" x14ac:dyDescent="0.2">
      <c r="A6" s="15" t="s">
        <v>50</v>
      </c>
      <c r="B6" s="14">
        <v>0</v>
      </c>
      <c r="C6" s="14">
        <v>0</v>
      </c>
      <c r="D6" s="13">
        <v>4120</v>
      </c>
    </row>
    <row r="7" spans="1:4" x14ac:dyDescent="0.2">
      <c r="A7" s="15" t="s">
        <v>49</v>
      </c>
      <c r="B7" s="14">
        <v>0</v>
      </c>
      <c r="C7" s="14">
        <v>0</v>
      </c>
      <c r="D7" s="13">
        <v>4130</v>
      </c>
    </row>
    <row r="8" spans="1:4" x14ac:dyDescent="0.2">
      <c r="A8" s="15" t="s">
        <v>48</v>
      </c>
      <c r="B8" s="14">
        <v>0</v>
      </c>
      <c r="C8" s="14">
        <v>0</v>
      </c>
      <c r="D8" s="13">
        <v>4140</v>
      </c>
    </row>
    <row r="9" spans="1:4" x14ac:dyDescent="0.2">
      <c r="A9" s="15" t="s">
        <v>47</v>
      </c>
      <c r="B9" s="14">
        <v>0</v>
      </c>
      <c r="C9" s="14">
        <v>0</v>
      </c>
      <c r="D9" s="13">
        <v>4150</v>
      </c>
    </row>
    <row r="10" spans="1:4" x14ac:dyDescent="0.2">
      <c r="A10" s="15" t="s">
        <v>46</v>
      </c>
      <c r="B10" s="14">
        <v>0</v>
      </c>
      <c r="C10" s="14">
        <v>0</v>
      </c>
      <c r="D10" s="13">
        <v>4160</v>
      </c>
    </row>
    <row r="11" spans="1:4" ht="11.25" customHeight="1" x14ac:dyDescent="0.2">
      <c r="A11" s="15" t="s">
        <v>45</v>
      </c>
      <c r="B11" s="14">
        <v>54229114.560000002</v>
      </c>
      <c r="C11" s="14">
        <v>49097420</v>
      </c>
      <c r="D11" s="13">
        <v>4170</v>
      </c>
    </row>
    <row r="12" spans="1:4" ht="11.25" customHeight="1" x14ac:dyDescent="0.3">
      <c r="A12" s="15"/>
      <c r="B12" s="10"/>
      <c r="C12" s="10"/>
      <c r="D12" s="4"/>
    </row>
    <row r="13" spans="1:4" ht="20.399999999999999" x14ac:dyDescent="0.3">
      <c r="A13" s="16" t="s">
        <v>44</v>
      </c>
      <c r="B13" s="8">
        <f>SUM(B14:B15)</f>
        <v>799267387.13999999</v>
      </c>
      <c r="C13" s="8">
        <f>SUM(C14:C15)</f>
        <v>362474345.54000002</v>
      </c>
      <c r="D13" s="4"/>
    </row>
    <row r="14" spans="1:4" ht="20.399999999999999" x14ac:dyDescent="0.2">
      <c r="A14" s="15" t="s">
        <v>43</v>
      </c>
      <c r="B14" s="14">
        <v>0</v>
      </c>
      <c r="C14" s="14">
        <v>0</v>
      </c>
      <c r="D14" s="13">
        <v>4210</v>
      </c>
    </row>
    <row r="15" spans="1:4" ht="11.25" customHeight="1" x14ac:dyDescent="0.2">
      <c r="A15" s="15" t="s">
        <v>42</v>
      </c>
      <c r="B15" s="14">
        <v>799267387.13999999</v>
      </c>
      <c r="C15" s="14">
        <v>362474345.54000002</v>
      </c>
      <c r="D15" s="13">
        <v>4220</v>
      </c>
    </row>
    <row r="16" spans="1:4" ht="11.25" customHeight="1" x14ac:dyDescent="0.3">
      <c r="A16" s="15"/>
      <c r="B16" s="10"/>
      <c r="C16" s="10"/>
      <c r="D16" s="4"/>
    </row>
    <row r="17" spans="1:5" ht="11.25" customHeight="1" x14ac:dyDescent="0.3">
      <c r="A17" s="16" t="s">
        <v>41</v>
      </c>
      <c r="B17" s="8">
        <f>SUM(B18:B22)</f>
        <v>4726.8900000000003</v>
      </c>
      <c r="C17" s="8">
        <f>SUM(C18:C22)</f>
        <v>1779349.88</v>
      </c>
      <c r="D17" s="4"/>
    </row>
    <row r="18" spans="1:5" ht="11.25" customHeight="1" x14ac:dyDescent="0.2">
      <c r="A18" s="15" t="s">
        <v>40</v>
      </c>
      <c r="B18" s="14">
        <v>0</v>
      </c>
      <c r="C18" s="14">
        <v>0</v>
      </c>
      <c r="D18" s="13">
        <v>4310</v>
      </c>
    </row>
    <row r="19" spans="1:5" ht="11.25" customHeight="1" x14ac:dyDescent="0.2">
      <c r="A19" s="15" t="s">
        <v>39</v>
      </c>
      <c r="B19" s="14">
        <v>0</v>
      </c>
      <c r="C19" s="14">
        <v>0</v>
      </c>
      <c r="D19" s="13">
        <v>4320</v>
      </c>
    </row>
    <row r="20" spans="1:5" ht="11.25" customHeight="1" x14ac:dyDescent="0.2">
      <c r="A20" s="15" t="s">
        <v>38</v>
      </c>
      <c r="B20" s="14">
        <v>0</v>
      </c>
      <c r="C20" s="14">
        <v>0</v>
      </c>
      <c r="D20" s="13">
        <v>4330</v>
      </c>
    </row>
    <row r="21" spans="1:5" ht="11.25" customHeight="1" x14ac:dyDescent="0.2">
      <c r="A21" s="15" t="s">
        <v>37</v>
      </c>
      <c r="B21" s="14">
        <v>0</v>
      </c>
      <c r="C21" s="14">
        <v>0</v>
      </c>
      <c r="D21" s="13">
        <v>4340</v>
      </c>
    </row>
    <row r="22" spans="1:5" ht="11.25" customHeight="1" x14ac:dyDescent="0.2">
      <c r="A22" s="15" t="s">
        <v>36</v>
      </c>
      <c r="B22" s="14">
        <v>4726.8900000000003</v>
      </c>
      <c r="C22" s="14">
        <v>1779349.88</v>
      </c>
      <c r="D22" s="13">
        <v>4390</v>
      </c>
    </row>
    <row r="23" spans="1:5" ht="11.25" customHeight="1" x14ac:dyDescent="0.3">
      <c r="A23" s="7"/>
      <c r="B23" s="10"/>
      <c r="C23" s="10"/>
      <c r="D23" s="4"/>
    </row>
    <row r="24" spans="1:5" ht="11.25" customHeight="1" x14ac:dyDescent="0.3">
      <c r="A24" s="9" t="s">
        <v>35</v>
      </c>
      <c r="B24" s="8">
        <f>SUM(B4+B13+B17)</f>
        <v>853501228.59000003</v>
      </c>
      <c r="C24" s="12">
        <f>SUM(C4+C13+C17)</f>
        <v>413351115.42000002</v>
      </c>
      <c r="D24" s="4"/>
    </row>
    <row r="25" spans="1:5" ht="11.25" customHeight="1" x14ac:dyDescent="0.3">
      <c r="A25" s="11"/>
      <c r="B25" s="10"/>
      <c r="C25" s="10"/>
      <c r="D25" s="4"/>
      <c r="E25" s="4"/>
    </row>
    <row r="26" spans="1:5" s="4" customFormat="1" ht="11.25" customHeight="1" x14ac:dyDescent="0.3">
      <c r="A26" s="9" t="s">
        <v>34</v>
      </c>
      <c r="B26" s="10"/>
      <c r="C26" s="10"/>
      <c r="E26" s="1"/>
    </row>
    <row r="27" spans="1:5" ht="11.25" customHeight="1" x14ac:dyDescent="0.3">
      <c r="A27" s="16" t="s">
        <v>33</v>
      </c>
      <c r="B27" s="8">
        <f>SUM(B28:B30)</f>
        <v>254349655.10000002</v>
      </c>
      <c r="C27" s="8">
        <f>SUM(C28:C30)</f>
        <v>200421405.67000002</v>
      </c>
      <c r="D27" s="4"/>
    </row>
    <row r="28" spans="1:5" ht="11.25" customHeight="1" x14ac:dyDescent="0.2">
      <c r="A28" s="15" t="s">
        <v>32</v>
      </c>
      <c r="B28" s="14">
        <v>76330050.909999996</v>
      </c>
      <c r="C28" s="14">
        <v>71601318.920000002</v>
      </c>
      <c r="D28" s="13">
        <v>5110</v>
      </c>
    </row>
    <row r="29" spans="1:5" ht="11.25" customHeight="1" x14ac:dyDescent="0.2">
      <c r="A29" s="15" t="s">
        <v>31</v>
      </c>
      <c r="B29" s="14">
        <v>10227910.23</v>
      </c>
      <c r="C29" s="14">
        <v>15333077.359999999</v>
      </c>
      <c r="D29" s="13">
        <v>5120</v>
      </c>
    </row>
    <row r="30" spans="1:5" ht="11.25" customHeight="1" x14ac:dyDescent="0.2">
      <c r="A30" s="15" t="s">
        <v>30</v>
      </c>
      <c r="B30" s="14">
        <v>167791693.96000001</v>
      </c>
      <c r="C30" s="14">
        <v>113487009.39</v>
      </c>
      <c r="D30" s="13">
        <v>5130</v>
      </c>
    </row>
    <row r="31" spans="1:5" ht="11.25" customHeight="1" x14ac:dyDescent="0.3">
      <c r="A31" s="15"/>
      <c r="B31" s="10"/>
      <c r="C31" s="10"/>
      <c r="D31" s="4"/>
    </row>
    <row r="32" spans="1:5" ht="11.25" customHeight="1" x14ac:dyDescent="0.3">
      <c r="A32" s="16" t="s">
        <v>29</v>
      </c>
      <c r="B32" s="8">
        <f>SUM(B33:B41)</f>
        <v>560898401.92999995</v>
      </c>
      <c r="C32" s="8">
        <f>SUM(C33:C41)</f>
        <v>196095210.40000001</v>
      </c>
      <c r="D32" s="4"/>
    </row>
    <row r="33" spans="1:4" ht="11.25" customHeight="1" x14ac:dyDescent="0.2">
      <c r="A33" s="15" t="s">
        <v>28</v>
      </c>
      <c r="B33" s="14">
        <v>0</v>
      </c>
      <c r="C33" s="14">
        <v>0</v>
      </c>
      <c r="D33" s="13">
        <v>5210</v>
      </c>
    </row>
    <row r="34" spans="1:4" ht="11.25" customHeight="1" x14ac:dyDescent="0.2">
      <c r="A34" s="15" t="s">
        <v>27</v>
      </c>
      <c r="B34" s="14">
        <v>235570005.33000001</v>
      </c>
      <c r="C34" s="14">
        <v>18337781.050000001</v>
      </c>
      <c r="D34" s="13">
        <v>5220</v>
      </c>
    </row>
    <row r="35" spans="1:4" ht="11.25" customHeight="1" x14ac:dyDescent="0.2">
      <c r="A35" s="15" t="s">
        <v>26</v>
      </c>
      <c r="B35" s="14">
        <v>0</v>
      </c>
      <c r="C35" s="14">
        <v>0</v>
      </c>
      <c r="D35" s="13">
        <v>5230</v>
      </c>
    </row>
    <row r="36" spans="1:4" ht="11.25" customHeight="1" x14ac:dyDescent="0.2">
      <c r="A36" s="15" t="s">
        <v>25</v>
      </c>
      <c r="B36" s="14">
        <v>324937684.92000002</v>
      </c>
      <c r="C36" s="14">
        <v>177489992.78</v>
      </c>
      <c r="D36" s="13">
        <v>5240</v>
      </c>
    </row>
    <row r="37" spans="1:4" ht="11.25" customHeight="1" x14ac:dyDescent="0.2">
      <c r="A37" s="15" t="s">
        <v>24</v>
      </c>
      <c r="B37" s="14">
        <v>390711.68</v>
      </c>
      <c r="C37" s="14">
        <v>267436.57</v>
      </c>
      <c r="D37" s="13">
        <v>5250</v>
      </c>
    </row>
    <row r="38" spans="1:4" ht="11.25" customHeight="1" x14ac:dyDescent="0.2">
      <c r="A38" s="15" t="s">
        <v>23</v>
      </c>
      <c r="B38" s="14">
        <v>0</v>
      </c>
      <c r="C38" s="14">
        <v>0</v>
      </c>
      <c r="D38" s="13">
        <v>5260</v>
      </c>
    </row>
    <row r="39" spans="1:4" ht="11.25" customHeight="1" x14ac:dyDescent="0.2">
      <c r="A39" s="15" t="s">
        <v>22</v>
      </c>
      <c r="B39" s="14">
        <v>0</v>
      </c>
      <c r="C39" s="14">
        <v>0</v>
      </c>
      <c r="D39" s="13">
        <v>5270</v>
      </c>
    </row>
    <row r="40" spans="1:4" ht="11.25" customHeight="1" x14ac:dyDescent="0.2">
      <c r="A40" s="15" t="s">
        <v>21</v>
      </c>
      <c r="B40" s="14">
        <v>0</v>
      </c>
      <c r="C40" s="14">
        <v>0</v>
      </c>
      <c r="D40" s="13">
        <v>5280</v>
      </c>
    </row>
    <row r="41" spans="1:4" ht="11.25" customHeight="1" x14ac:dyDescent="0.2">
      <c r="A41" s="15" t="s">
        <v>20</v>
      </c>
      <c r="B41" s="14">
        <v>0</v>
      </c>
      <c r="C41" s="14">
        <v>0</v>
      </c>
      <c r="D41" s="13">
        <v>5290</v>
      </c>
    </row>
    <row r="42" spans="1:4" ht="11.25" customHeight="1" x14ac:dyDescent="0.3">
      <c r="A42" s="15"/>
      <c r="B42" s="10"/>
      <c r="C42" s="10"/>
      <c r="D42" s="4"/>
    </row>
    <row r="43" spans="1:4" ht="11.25" customHeight="1" x14ac:dyDescent="0.3">
      <c r="A43" s="16" t="s">
        <v>19</v>
      </c>
      <c r="B43" s="8">
        <f>SUM(B44:B46)</f>
        <v>0</v>
      </c>
      <c r="C43" s="8">
        <f>SUM(C44:C46)</f>
        <v>0</v>
      </c>
      <c r="D43" s="4"/>
    </row>
    <row r="44" spans="1:4" ht="11.25" customHeight="1" x14ac:dyDescent="0.2">
      <c r="A44" s="15" t="s">
        <v>18</v>
      </c>
      <c r="B44" s="14">
        <v>0</v>
      </c>
      <c r="C44" s="14">
        <v>0</v>
      </c>
      <c r="D44" s="13">
        <v>5310</v>
      </c>
    </row>
    <row r="45" spans="1:4" ht="11.25" customHeight="1" x14ac:dyDescent="0.2">
      <c r="A45" s="15" t="s">
        <v>17</v>
      </c>
      <c r="B45" s="14">
        <v>0</v>
      </c>
      <c r="C45" s="14">
        <v>0</v>
      </c>
      <c r="D45" s="13">
        <v>5320</v>
      </c>
    </row>
    <row r="46" spans="1:4" ht="11.25" customHeight="1" x14ac:dyDescent="0.2">
      <c r="A46" s="15" t="s">
        <v>16</v>
      </c>
      <c r="B46" s="14">
        <v>0</v>
      </c>
      <c r="C46" s="14">
        <v>0</v>
      </c>
      <c r="D46" s="13">
        <v>5330</v>
      </c>
    </row>
    <row r="47" spans="1:4" ht="11.25" customHeight="1" x14ac:dyDescent="0.3">
      <c r="A47" s="15"/>
      <c r="B47" s="10"/>
      <c r="C47" s="10"/>
      <c r="D47" s="4"/>
    </row>
    <row r="48" spans="1:4" ht="11.25" customHeight="1" x14ac:dyDescent="0.3">
      <c r="A48" s="16" t="s">
        <v>15</v>
      </c>
      <c r="B48" s="8">
        <f>SUM(B49:B53)</f>
        <v>0</v>
      </c>
      <c r="C48" s="8">
        <f>SUM(C49:C53)</f>
        <v>0</v>
      </c>
      <c r="D48" s="4"/>
    </row>
    <row r="49" spans="1:5" ht="11.25" customHeight="1" x14ac:dyDescent="0.2">
      <c r="A49" s="15" t="s">
        <v>14</v>
      </c>
      <c r="B49" s="14">
        <v>0</v>
      </c>
      <c r="C49" s="14">
        <v>0</v>
      </c>
      <c r="D49" s="13">
        <v>5410</v>
      </c>
    </row>
    <row r="50" spans="1:5" ht="11.25" customHeight="1" x14ac:dyDescent="0.2">
      <c r="A50" s="15" t="s">
        <v>13</v>
      </c>
      <c r="B50" s="14">
        <v>0</v>
      </c>
      <c r="C50" s="14">
        <v>0</v>
      </c>
      <c r="D50" s="13">
        <v>5420</v>
      </c>
    </row>
    <row r="51" spans="1:5" ht="11.25" customHeight="1" x14ac:dyDescent="0.2">
      <c r="A51" s="15" t="s">
        <v>12</v>
      </c>
      <c r="B51" s="14">
        <v>0</v>
      </c>
      <c r="C51" s="14">
        <v>0</v>
      </c>
      <c r="D51" s="13">
        <v>5430</v>
      </c>
    </row>
    <row r="52" spans="1:5" ht="11.25" customHeight="1" x14ac:dyDescent="0.2">
      <c r="A52" s="15" t="s">
        <v>11</v>
      </c>
      <c r="B52" s="14">
        <v>0</v>
      </c>
      <c r="C52" s="14">
        <v>0</v>
      </c>
      <c r="D52" s="13">
        <v>5440</v>
      </c>
    </row>
    <row r="53" spans="1:5" ht="11.25" customHeight="1" x14ac:dyDescent="0.2">
      <c r="A53" s="15" t="s">
        <v>10</v>
      </c>
      <c r="B53" s="14">
        <v>0</v>
      </c>
      <c r="C53" s="14">
        <v>0</v>
      </c>
      <c r="D53" s="13">
        <v>5450</v>
      </c>
    </row>
    <row r="54" spans="1:5" ht="11.25" customHeight="1" x14ac:dyDescent="0.3">
      <c r="A54" s="15"/>
      <c r="B54" s="10"/>
      <c r="C54" s="10"/>
      <c r="D54" s="4"/>
    </row>
    <row r="55" spans="1:5" ht="11.25" customHeight="1" x14ac:dyDescent="0.3">
      <c r="A55" s="16" t="s">
        <v>9</v>
      </c>
      <c r="B55" s="8">
        <f>SUM(B56:B59)</f>
        <v>19227867.059999999</v>
      </c>
      <c r="C55" s="8">
        <f>SUM(C56:C59)</f>
        <v>19206806.800000001</v>
      </c>
      <c r="D55" s="4"/>
    </row>
    <row r="56" spans="1:5" ht="11.25" customHeight="1" x14ac:dyDescent="0.2">
      <c r="A56" s="15" t="s">
        <v>8</v>
      </c>
      <c r="B56" s="14">
        <v>19227827.809999999</v>
      </c>
      <c r="C56" s="14">
        <v>19206790.600000001</v>
      </c>
      <c r="D56" s="13">
        <v>5510</v>
      </c>
    </row>
    <row r="57" spans="1:5" ht="11.25" customHeight="1" x14ac:dyDescent="0.2">
      <c r="A57" s="15" t="s">
        <v>7</v>
      </c>
      <c r="B57" s="14">
        <v>0</v>
      </c>
      <c r="C57" s="14">
        <v>0</v>
      </c>
      <c r="D57" s="13">
        <v>5520</v>
      </c>
    </row>
    <row r="58" spans="1:5" ht="11.25" customHeight="1" x14ac:dyDescent="0.2">
      <c r="A58" s="15" t="s">
        <v>6</v>
      </c>
      <c r="B58" s="14">
        <v>0</v>
      </c>
      <c r="C58" s="14">
        <v>0</v>
      </c>
      <c r="D58" s="13">
        <v>5530</v>
      </c>
    </row>
    <row r="59" spans="1:5" ht="11.25" customHeight="1" x14ac:dyDescent="0.2">
      <c r="A59" s="15" t="s">
        <v>5</v>
      </c>
      <c r="B59" s="14">
        <v>39.25</v>
      </c>
      <c r="C59" s="14">
        <v>16.2</v>
      </c>
      <c r="D59" s="13">
        <v>5590</v>
      </c>
    </row>
    <row r="60" spans="1:5" ht="11.25" customHeight="1" x14ac:dyDescent="0.3">
      <c r="A60" s="15"/>
      <c r="B60" s="10"/>
      <c r="C60" s="10"/>
      <c r="D60" s="4"/>
    </row>
    <row r="61" spans="1:5" ht="11.25" customHeight="1" x14ac:dyDescent="0.3">
      <c r="A61" s="16" t="s">
        <v>4</v>
      </c>
      <c r="B61" s="8">
        <f>SUM(B62)</f>
        <v>0</v>
      </c>
      <c r="C61" s="8">
        <f>SUM(C62)</f>
        <v>0</v>
      </c>
      <c r="D61" s="4"/>
    </row>
    <row r="62" spans="1:5" ht="11.25" customHeight="1" x14ac:dyDescent="0.2">
      <c r="A62" s="15" t="s">
        <v>3</v>
      </c>
      <c r="B62" s="14">
        <v>0</v>
      </c>
      <c r="C62" s="14">
        <v>0</v>
      </c>
      <c r="D62" s="13">
        <v>5610</v>
      </c>
    </row>
    <row r="63" spans="1:5" ht="11.25" customHeight="1" x14ac:dyDescent="0.3">
      <c r="A63" s="7"/>
      <c r="B63" s="10"/>
      <c r="C63" s="10"/>
      <c r="D63" s="4"/>
    </row>
    <row r="64" spans="1:5" ht="11.25" customHeight="1" x14ac:dyDescent="0.3">
      <c r="A64" s="9" t="s">
        <v>2</v>
      </c>
      <c r="B64" s="8">
        <f>B61+B55+B48+B43+B32+B27</f>
        <v>834475924.08999991</v>
      </c>
      <c r="C64" s="12">
        <f>C61+C55+C48+C43+C32+C27</f>
        <v>415723422.87</v>
      </c>
      <c r="D64" s="4"/>
      <c r="E64" s="4"/>
    </row>
    <row r="65" spans="1:8" ht="11.25" customHeight="1" x14ac:dyDescent="0.3">
      <c r="A65" s="11"/>
      <c r="B65" s="10"/>
      <c r="C65" s="10"/>
      <c r="D65" s="4"/>
      <c r="E65" s="4"/>
    </row>
    <row r="66" spans="1:8" s="4" customFormat="1" x14ac:dyDescent="0.3">
      <c r="A66" s="9" t="s">
        <v>1</v>
      </c>
      <c r="B66" s="8">
        <f>B24-B64</f>
        <v>19025304.500000119</v>
      </c>
      <c r="C66" s="8">
        <f>C24-C64</f>
        <v>-2372307.4499999881</v>
      </c>
      <c r="E66" s="1"/>
    </row>
    <row r="67" spans="1:8" s="4" customFormat="1" x14ac:dyDescent="0.3">
      <c r="A67" s="7"/>
      <c r="B67" s="6"/>
      <c r="C67" s="6"/>
      <c r="E67" s="1"/>
    </row>
    <row r="68" spans="1:8" s="3" customFormat="1" x14ac:dyDescent="0.2">
      <c r="A68" s="5"/>
      <c r="B68" s="1"/>
      <c r="C68" s="1"/>
      <c r="D68" s="4"/>
      <c r="E68" s="1"/>
      <c r="F68" s="1"/>
      <c r="G68" s="1"/>
      <c r="H68" s="1"/>
    </row>
    <row r="69" spans="1:8" ht="13.2" x14ac:dyDescent="0.3">
      <c r="A69" s="2" t="s">
        <v>0</v>
      </c>
    </row>
    <row r="82" spans="1:1" ht="14.4" x14ac:dyDescent="0.3">
      <c r="A82" s="22"/>
    </row>
    <row r="83" spans="1:1" ht="14.4" x14ac:dyDescent="0.3">
      <c r="A83" s="22"/>
    </row>
    <row r="84" spans="1:1" ht="14.4" x14ac:dyDescent="0.3">
      <c r="A84" s="21"/>
    </row>
  </sheetData>
  <sheetProtection formatCells="0" formatColumns="0" formatRows="0" autoFilter="0"/>
  <mergeCells count="1">
    <mergeCell ref="A1:C1"/>
  </mergeCells>
  <printOptions horizontalCentered="1"/>
  <pageMargins left="0.78740157480314965" right="0.59055118110236227" top="0.78740157480314965" bottom="0.78740157480314965" header="0.31496062992125984" footer="0.31496062992125984"/>
  <pageSetup scale="6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ACT</vt:lpstr>
      <vt:lpstr>ACT!Área_de_impresión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2025-01-27T15:43:07Z</cp:lastPrinted>
  <dcterms:created xsi:type="dcterms:W3CDTF">2025-01-27T15:32:29Z</dcterms:created>
  <dcterms:modified xsi:type="dcterms:W3CDTF">2025-01-27T15:45:10Z</dcterms:modified>
  <cp:contentStatus/>
</cp:coreProperties>
</file>