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16" i="1"/>
  <c r="C16" i="1"/>
  <c r="C33" i="1" s="1"/>
  <c r="B33" i="1"/>
  <c r="B36" i="1"/>
  <c r="C36" i="1"/>
  <c r="B41" i="1"/>
  <c r="B45" i="1" s="1"/>
  <c r="C41" i="1"/>
  <c r="C45" i="1"/>
  <c r="B48" i="1"/>
  <c r="B49" i="1"/>
  <c r="C49" i="1"/>
  <c r="C48" i="1" s="1"/>
  <c r="B54" i="1"/>
  <c r="B55" i="1"/>
  <c r="C55" i="1"/>
  <c r="C54" i="1" s="1"/>
  <c r="B59" i="1"/>
  <c r="B63" i="1"/>
  <c r="B61" i="1" l="1"/>
  <c r="B65" i="1" s="1"/>
  <c r="C59" i="1"/>
  <c r="C61" i="1" s="1"/>
</calcChain>
</file>

<file path=xl/sharedStrings.xml><?xml version="1.0" encoding="utf-8"?>
<sst xmlns="http://schemas.openxmlformats.org/spreadsheetml/2006/main" count="58" uniqueCount="50">
  <si>
    <t>Bajo protesta de decir verdad declaramos que los Estados Financieros y sus notas, son razonablemente correctos y son responsabilidad del emisor.</t>
  </si>
  <si>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</si>
  <si>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</si>
  <si>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</si>
  <si>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</si>
  <si>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</si>
  <si>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</si>
  <si>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</si>
  <si>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</si>
  <si>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</si>
  <si>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>Otros Orígenes de Financiamiento</t>
  </si>
  <si>
    <t>Endeudamiento Neto</t>
  </si>
  <si>
    <t>Origen</t>
  </si>
  <si>
    <t>Flujos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</si>
  <si>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</si>
  <si>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</si>
  <si>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</si>
  <si>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</si>
  <si>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</si>
  <si>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</si>
  <si>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</si>
  <si>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</si>
  <si>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</si>
  <si>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</si>
  <si>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</si>
  <si>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</si>
  <si>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</si>
  <si>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</si>
  <si>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</si>
  <si>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</si>
  <si>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</si>
  <si>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</si>
  <si>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</si>
  <si>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</si>
  <si>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</si>
  <si>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</si>
  <si>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</si>
  <si>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</si>
  <si>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</si>
  <si>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</si>
  <si>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</si>
  <si>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</si>
  <si>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</si>
  <si>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</si>
  <si>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</si>
  <si>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</si>
  <si>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</si>
  <si>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</si>
  <si>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</si>
  <si>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COMISION DE DEPORTE DEL ESTADO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</si>
</sst>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3" fillId="0" borderId="0" xfId="1" applyFont="1" applyProtection="1">
      <protection locked="0"/>
    </xf>
    <xf numFmtId="0" fontId="4" fillId="0" borderId="0" xfId="2" applyAlignment="1">
      <alignment horizontal="left" wrapText="1" indent="1"/>
    </xf>
    <xf numFmtId="0" fontId="2" fillId="0" borderId="0" xfId="1" applyAlignment="1" applyProtection="1">
      <alignment horizontal="left" vertical="top" wrapText="1" indent="1"/>
      <protection locked="0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4" fontId="5" fillId="0" borderId="1" xfId="1" applyNumberFormat="1" applyFont="1" applyBorder="1" applyAlignment="1" applyProtection="1">
      <alignment vertical="top" wrapText="1"/>
      <protection locked="0"/>
    </xf>
    <xf numFmtId="0" fontId="5" fillId="0" borderId="1" xfId="1" applyFont="1" applyBorder="1" applyAlignment="1">
      <alignment horizontal="left" vertical="top" wrapText="1" indent="1"/>
    </xf>
    <xf numFmtId="4" fontId="3" fillId="0" borderId="1" xfId="1" applyNumberFormat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>
      <alignment vertical="top" wrapText="1"/>
    </xf>
    <xf numFmtId="4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Font="1" applyBorder="1" applyAlignment="1">
      <alignment horizontal="left" vertical="top" wrapText="1" indent="3"/>
    </xf>
    <xf numFmtId="0" fontId="5" fillId="0" borderId="1" xfId="1" applyFont="1" applyBorder="1" applyAlignment="1">
      <alignment horizontal="left" vertical="top" wrapText="1" indent="2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1821180</xdr:colOff>
      <xdr:row>72</xdr:row>
      <xdr:rowOff>68580</xdr:rowOff>
    </xdr:from>
    <xdr:to>
      <xdr:col>2</xdr:col>
      <xdr:colOff>575310</xdr:colOff>
      <xdr:row>76</xdr:row>
      <xdr:rowOff>81915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180" y="10728960"/>
          <a:ext cx="561213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topLeftCell="A69" zoomScaleNormal="100" workbookViewId="0">
      <selection activeCell="A86" sqref="A86"/>
    </sheetView>
  </sheetViews>
  <sheetFormatPr baseColWidth="10" defaultColWidth="10.33203125" defaultRowHeight="10.199999999999999" x14ac:dyDescent="0.2"/>
  <cols>
    <col min="1" max="1" width="77.88671875" style="1" customWidth="1"/>
    <col min="2" max="3" width="22.109375" style="1" customWidth="1"/>
    <col min="4" max="16384" width="10.33203125" style="1"/>
  </cols>
  <sheetData>
    <row r="1" spans="1:3" ht="45" customHeight="1" x14ac:dyDescent="0.2">
      <c r="A1" s="20" t="s">
        <v>49</v>
      </c>
      <c r="B1" s="19"/>
      <c r="C1" s="18"/>
    </row>
    <row r="2" spans="1:3" ht="15" customHeight="1" x14ac:dyDescent="0.2">
      <c r="A2" s="17" t="s">
        <v>48</v>
      </c>
      <c r="B2" s="16">
        <v>2024</v>
      </c>
      <c r="C2" s="16">
        <v>2023</v>
      </c>
    </row>
    <row r="3" spans="1:3" ht="11.25" customHeight="1" x14ac:dyDescent="0.2">
      <c r="A3" s="8" t="s">
        <v>47</v>
      </c>
      <c r="B3" s="15"/>
      <c r="C3" s="15"/>
    </row>
    <row r="4" spans="1:3" ht="11.25" customHeight="1" x14ac:dyDescent="0.2">
      <c r="A4" s="13" t="s">
        <v>12</v>
      </c>
      <c r="B4" s="7">
        <f>SUM(B5:B14)</f>
        <v>938737680.39999998</v>
      </c>
      <c r="C4" s="7">
        <f>SUM(C5:C14)</f>
        <v>419143692.11000001</v>
      </c>
    </row>
    <row r="5" spans="1:3" ht="11.25" customHeight="1" x14ac:dyDescent="0.2">
      <c r="A5" s="12" t="s">
        <v>46</v>
      </c>
      <c r="B5" s="11">
        <v>0</v>
      </c>
      <c r="C5" s="11">
        <v>0</v>
      </c>
    </row>
    <row r="6" spans="1:3" ht="11.25" customHeight="1" x14ac:dyDescent="0.2">
      <c r="A6" s="12" t="s">
        <v>45</v>
      </c>
      <c r="B6" s="11">
        <v>0</v>
      </c>
      <c r="C6" s="11">
        <v>0</v>
      </c>
    </row>
    <row r="7" spans="1:3" ht="11.25" customHeight="1" x14ac:dyDescent="0.2">
      <c r="A7" s="12" t="s">
        <v>44</v>
      </c>
      <c r="B7" s="11">
        <v>0</v>
      </c>
      <c r="C7" s="11">
        <v>0</v>
      </c>
    </row>
    <row r="8" spans="1:3" ht="11.25" customHeight="1" x14ac:dyDescent="0.2">
      <c r="A8" s="12" t="s">
        <v>43</v>
      </c>
      <c r="B8" s="11">
        <v>0</v>
      </c>
      <c r="C8" s="11">
        <v>0</v>
      </c>
    </row>
    <row r="9" spans="1:3" ht="11.25" customHeight="1" x14ac:dyDescent="0.2">
      <c r="A9" s="12" t="s">
        <v>42</v>
      </c>
      <c r="B9" s="11">
        <v>0</v>
      </c>
      <c r="C9" s="11">
        <v>0</v>
      </c>
    </row>
    <row r="10" spans="1:3" ht="11.25" customHeight="1" x14ac:dyDescent="0.2">
      <c r="A10" s="12" t="s">
        <v>41</v>
      </c>
      <c r="B10" s="11">
        <v>0</v>
      </c>
      <c r="C10" s="11">
        <v>0</v>
      </c>
    </row>
    <row r="11" spans="1:3" ht="11.25" customHeight="1" x14ac:dyDescent="0.2">
      <c r="A11" s="12" t="s">
        <v>40</v>
      </c>
      <c r="B11" s="11">
        <v>54233810.350000001</v>
      </c>
      <c r="C11" s="11">
        <v>50876742.780000001</v>
      </c>
    </row>
    <row r="12" spans="1:3" ht="20.399999999999999" x14ac:dyDescent="0.2">
      <c r="A12" s="12" t="s">
        <v>39</v>
      </c>
      <c r="B12" s="11">
        <v>0</v>
      </c>
      <c r="C12" s="11">
        <v>0</v>
      </c>
    </row>
    <row r="13" spans="1:3" ht="11.25" customHeight="1" x14ac:dyDescent="0.2">
      <c r="A13" s="12" t="s">
        <v>38</v>
      </c>
      <c r="B13" s="11">
        <v>884503870.04999995</v>
      </c>
      <c r="C13" s="11">
        <v>368266949.32999998</v>
      </c>
    </row>
    <row r="14" spans="1:3" ht="11.25" customHeight="1" x14ac:dyDescent="0.2">
      <c r="A14" s="12" t="s">
        <v>37</v>
      </c>
      <c r="B14" s="11">
        <v>0</v>
      </c>
      <c r="C14" s="11">
        <v>0</v>
      </c>
    </row>
    <row r="15" spans="1:3" ht="11.25" customHeight="1" x14ac:dyDescent="0.2">
      <c r="A15" s="14"/>
      <c r="B15" s="9"/>
      <c r="C15" s="9"/>
    </row>
    <row r="16" spans="1:3" ht="11.25" customHeight="1" x14ac:dyDescent="0.2">
      <c r="A16" s="13" t="s">
        <v>9</v>
      </c>
      <c r="B16" s="7">
        <f>SUM(B17:B32)</f>
        <v>815248057.03000009</v>
      </c>
      <c r="C16" s="7">
        <f>SUM(C17:C32)</f>
        <v>395371177.83999997</v>
      </c>
    </row>
    <row r="17" spans="1:3" ht="11.25" customHeight="1" x14ac:dyDescent="0.2">
      <c r="A17" s="12" t="s">
        <v>36</v>
      </c>
      <c r="B17" s="11">
        <v>76330050.909999996</v>
      </c>
      <c r="C17" s="11">
        <v>71601318.920000002</v>
      </c>
    </row>
    <row r="18" spans="1:3" ht="11.25" customHeight="1" x14ac:dyDescent="0.2">
      <c r="A18" s="12" t="s">
        <v>35</v>
      </c>
      <c r="B18" s="11">
        <v>10227910.23</v>
      </c>
      <c r="C18" s="11">
        <v>15333077.359999999</v>
      </c>
    </row>
    <row r="19" spans="1:3" ht="11.25" customHeight="1" x14ac:dyDescent="0.2">
      <c r="A19" s="12" t="s">
        <v>34</v>
      </c>
      <c r="B19" s="11">
        <v>167791693.96000001</v>
      </c>
      <c r="C19" s="11">
        <v>112973571.98999999</v>
      </c>
    </row>
    <row r="20" spans="1:3" ht="11.25" customHeight="1" x14ac:dyDescent="0.2">
      <c r="A20" s="12" t="s">
        <v>33</v>
      </c>
      <c r="B20" s="11">
        <v>0</v>
      </c>
      <c r="C20" s="11">
        <v>0</v>
      </c>
    </row>
    <row r="21" spans="1:3" ht="11.25" customHeight="1" x14ac:dyDescent="0.2">
      <c r="A21" s="12" t="s">
        <v>32</v>
      </c>
      <c r="B21" s="11">
        <v>235570005.33000001</v>
      </c>
      <c r="C21" s="11">
        <v>17715780.219999999</v>
      </c>
    </row>
    <row r="22" spans="1:3" ht="11.25" customHeight="1" x14ac:dyDescent="0.2">
      <c r="A22" s="12" t="s">
        <v>31</v>
      </c>
      <c r="B22" s="11">
        <v>0</v>
      </c>
      <c r="C22" s="11">
        <v>0</v>
      </c>
    </row>
    <row r="23" spans="1:3" ht="11.25" customHeight="1" x14ac:dyDescent="0.2">
      <c r="A23" s="12" t="s">
        <v>30</v>
      </c>
      <c r="B23" s="11">
        <v>324937684.92000002</v>
      </c>
      <c r="C23" s="11">
        <v>177479992.78</v>
      </c>
    </row>
    <row r="24" spans="1:3" ht="11.25" customHeight="1" x14ac:dyDescent="0.2">
      <c r="A24" s="12" t="s">
        <v>29</v>
      </c>
      <c r="B24" s="11">
        <v>390711.68</v>
      </c>
      <c r="C24" s="11">
        <v>267436.57</v>
      </c>
    </row>
    <row r="25" spans="1:3" ht="11.25" customHeight="1" x14ac:dyDescent="0.2">
      <c r="A25" s="12" t="s">
        <v>28</v>
      </c>
      <c r="B25" s="11">
        <v>0</v>
      </c>
      <c r="C25" s="11">
        <v>0</v>
      </c>
    </row>
    <row r="26" spans="1:3" ht="11.25" customHeight="1" x14ac:dyDescent="0.2">
      <c r="A26" s="12" t="s">
        <v>27</v>
      </c>
      <c r="B26" s="11">
        <v>0</v>
      </c>
      <c r="C26" s="11">
        <v>0</v>
      </c>
    </row>
    <row r="27" spans="1:3" ht="11.25" customHeight="1" x14ac:dyDescent="0.2">
      <c r="A27" s="12" t="s">
        <v>26</v>
      </c>
      <c r="B27" s="11">
        <v>0</v>
      </c>
      <c r="C27" s="11">
        <v>0</v>
      </c>
    </row>
    <row r="28" spans="1:3" ht="11.25" customHeight="1" x14ac:dyDescent="0.2">
      <c r="A28" s="12" t="s">
        <v>25</v>
      </c>
      <c r="B28" s="11">
        <v>0</v>
      </c>
      <c r="C28" s="11">
        <v>0</v>
      </c>
    </row>
    <row r="29" spans="1:3" ht="11.25" customHeight="1" x14ac:dyDescent="0.2">
      <c r="A29" s="12" t="s">
        <v>24</v>
      </c>
      <c r="B29" s="11">
        <v>0</v>
      </c>
      <c r="C29" s="11">
        <v>0</v>
      </c>
    </row>
    <row r="30" spans="1:3" ht="11.25" customHeight="1" x14ac:dyDescent="0.2">
      <c r="A30" s="12" t="s">
        <v>23</v>
      </c>
      <c r="B30" s="11">
        <v>0</v>
      </c>
      <c r="C30" s="11">
        <v>0</v>
      </c>
    </row>
    <row r="31" spans="1:3" ht="11.25" customHeight="1" x14ac:dyDescent="0.2">
      <c r="A31" s="12" t="s">
        <v>22</v>
      </c>
      <c r="B31" s="11">
        <v>0</v>
      </c>
      <c r="C31" s="11">
        <v>0</v>
      </c>
    </row>
    <row r="32" spans="1:3" ht="11.25" customHeight="1" x14ac:dyDescent="0.2">
      <c r="A32" s="12" t="s">
        <v>21</v>
      </c>
      <c r="B32" s="11">
        <v>0</v>
      </c>
      <c r="C32" s="11">
        <v>0</v>
      </c>
    </row>
    <row r="33" spans="1:3" ht="11.25" customHeight="1" x14ac:dyDescent="0.2">
      <c r="A33" s="8" t="s">
        <v>20</v>
      </c>
      <c r="B33" s="7">
        <f>B4-B16</f>
        <v>123489623.36999989</v>
      </c>
      <c r="C33" s="7">
        <f>C4-C16</f>
        <v>23772514.270000041</v>
      </c>
    </row>
    <row r="34" spans="1:3" ht="11.25" customHeight="1" x14ac:dyDescent="0.2">
      <c r="A34" s="10"/>
      <c r="B34" s="9"/>
      <c r="C34" s="9"/>
    </row>
    <row r="35" spans="1:3" ht="11.25" customHeight="1" x14ac:dyDescent="0.2">
      <c r="A35" s="8" t="s">
        <v>19</v>
      </c>
      <c r="B35" s="9"/>
      <c r="C35" s="9"/>
    </row>
    <row r="36" spans="1:3" ht="11.25" customHeight="1" x14ac:dyDescent="0.2">
      <c r="A36" s="13" t="s">
        <v>12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12" t="s">
        <v>17</v>
      </c>
      <c r="B37" s="11">
        <v>0</v>
      </c>
      <c r="C37" s="11">
        <v>0</v>
      </c>
    </row>
    <row r="38" spans="1:3" ht="11.25" customHeight="1" x14ac:dyDescent="0.2">
      <c r="A38" s="12" t="s">
        <v>16</v>
      </c>
      <c r="B38" s="11">
        <v>0</v>
      </c>
      <c r="C38" s="11">
        <v>0</v>
      </c>
    </row>
    <row r="39" spans="1:3" ht="11.25" customHeight="1" x14ac:dyDescent="0.2">
      <c r="A39" s="12" t="s">
        <v>18</v>
      </c>
      <c r="B39" s="11">
        <v>0</v>
      </c>
      <c r="C39" s="11">
        <v>0</v>
      </c>
    </row>
    <row r="40" spans="1:3" ht="11.25" customHeight="1" x14ac:dyDescent="0.2">
      <c r="A40" s="14"/>
      <c r="B40" s="9"/>
      <c r="C40" s="9"/>
    </row>
    <row r="41" spans="1:3" ht="11.25" customHeight="1" x14ac:dyDescent="0.2">
      <c r="A41" s="13" t="s">
        <v>9</v>
      </c>
      <c r="B41" s="7">
        <f>SUM(B42:B44)</f>
        <v>54464831.579999998</v>
      </c>
      <c r="C41" s="7">
        <f>SUM(C42:C44)</f>
        <v>5611257.4700000007</v>
      </c>
    </row>
    <row r="42" spans="1:3" ht="11.25" customHeight="1" x14ac:dyDescent="0.2">
      <c r="A42" s="12" t="s">
        <v>17</v>
      </c>
      <c r="B42" s="11">
        <v>51751688.170000002</v>
      </c>
      <c r="C42" s="11">
        <v>2275227.25</v>
      </c>
    </row>
    <row r="43" spans="1:3" ht="11.25" customHeight="1" x14ac:dyDescent="0.2">
      <c r="A43" s="12" t="s">
        <v>16</v>
      </c>
      <c r="B43" s="11">
        <v>2713143.41</v>
      </c>
      <c r="C43" s="11">
        <v>3336030.22</v>
      </c>
    </row>
    <row r="44" spans="1:3" ht="11.25" customHeight="1" x14ac:dyDescent="0.2">
      <c r="A44" s="12" t="s">
        <v>15</v>
      </c>
      <c r="B44" s="11">
        <v>0</v>
      </c>
      <c r="C44" s="11">
        <v>0</v>
      </c>
    </row>
    <row r="45" spans="1:3" ht="11.25" customHeight="1" x14ac:dyDescent="0.2">
      <c r="A45" s="8" t="s">
        <v>14</v>
      </c>
      <c r="B45" s="7">
        <f>B36-B41</f>
        <v>-54464831.579999998</v>
      </c>
      <c r="C45" s="7">
        <f>C36-C41</f>
        <v>-5611257.4700000007</v>
      </c>
    </row>
    <row r="46" spans="1:3" ht="11.25" customHeight="1" x14ac:dyDescent="0.2">
      <c r="A46" s="10"/>
      <c r="B46" s="9"/>
      <c r="C46" s="9"/>
    </row>
    <row r="47" spans="1:3" ht="11.25" customHeight="1" x14ac:dyDescent="0.2">
      <c r="A47" s="8" t="s">
        <v>13</v>
      </c>
      <c r="B47" s="9"/>
      <c r="C47" s="9"/>
    </row>
    <row r="48" spans="1:3" ht="11.25" customHeight="1" x14ac:dyDescent="0.2">
      <c r="A48" s="13" t="s">
        <v>12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12" t="s">
        <v>11</v>
      </c>
      <c r="B49" s="11">
        <f>B50+B51</f>
        <v>0</v>
      </c>
      <c r="C49" s="11">
        <f>C50+C51</f>
        <v>0</v>
      </c>
    </row>
    <row r="50" spans="1:3" ht="11.25" customHeight="1" x14ac:dyDescent="0.2">
      <c r="A50" s="12" t="s">
        <v>7</v>
      </c>
      <c r="B50" s="11">
        <v>0</v>
      </c>
      <c r="C50" s="11">
        <v>0</v>
      </c>
    </row>
    <row r="51" spans="1:3" ht="11.25" customHeight="1" x14ac:dyDescent="0.2">
      <c r="A51" s="12" t="s">
        <v>6</v>
      </c>
      <c r="B51" s="11">
        <v>0</v>
      </c>
      <c r="C51" s="11">
        <v>0</v>
      </c>
    </row>
    <row r="52" spans="1:3" ht="11.25" customHeight="1" x14ac:dyDescent="0.2">
      <c r="A52" s="12" t="s">
        <v>10</v>
      </c>
      <c r="B52" s="11">
        <v>0</v>
      </c>
      <c r="C52" s="11">
        <v>0</v>
      </c>
    </row>
    <row r="53" spans="1:3" ht="11.25" customHeight="1" x14ac:dyDescent="0.2">
      <c r="A53" s="14"/>
      <c r="B53" s="9"/>
      <c r="C53" s="9"/>
    </row>
    <row r="54" spans="1:3" ht="11.25" customHeight="1" x14ac:dyDescent="0.2">
      <c r="A54" s="13" t="s">
        <v>9</v>
      </c>
      <c r="B54" s="7">
        <f>SUM(B55+B58)</f>
        <v>49256464.439999998</v>
      </c>
      <c r="C54" s="7">
        <f>SUM(C55+C58)</f>
        <v>5650798.6100000003</v>
      </c>
    </row>
    <row r="55" spans="1:3" ht="11.25" customHeight="1" x14ac:dyDescent="0.2">
      <c r="A55" s="12" t="s">
        <v>8</v>
      </c>
      <c r="B55" s="11">
        <f>SUM(B56+B57)</f>
        <v>0</v>
      </c>
      <c r="C55" s="11">
        <f>SUM(C56+C57)</f>
        <v>0</v>
      </c>
    </row>
    <row r="56" spans="1:3" ht="11.25" customHeight="1" x14ac:dyDescent="0.2">
      <c r="A56" s="12" t="s">
        <v>7</v>
      </c>
      <c r="B56" s="11">
        <v>0</v>
      </c>
      <c r="C56" s="11">
        <v>0</v>
      </c>
    </row>
    <row r="57" spans="1:3" ht="11.25" customHeight="1" x14ac:dyDescent="0.2">
      <c r="A57" s="12" t="s">
        <v>6</v>
      </c>
      <c r="B57" s="11">
        <v>0</v>
      </c>
      <c r="C57" s="11">
        <v>0</v>
      </c>
    </row>
    <row r="58" spans="1:3" ht="11.25" customHeight="1" x14ac:dyDescent="0.2">
      <c r="A58" s="12" t="s">
        <v>5</v>
      </c>
      <c r="B58" s="11">
        <v>49256464.439999998</v>
      </c>
      <c r="C58" s="11">
        <v>5650798.6100000003</v>
      </c>
    </row>
    <row r="59" spans="1:3" ht="11.25" customHeight="1" x14ac:dyDescent="0.2">
      <c r="A59" s="8" t="s">
        <v>4</v>
      </c>
      <c r="B59" s="7">
        <f>B48-B54</f>
        <v>-49256464.439999998</v>
      </c>
      <c r="C59" s="7">
        <f>C48-C54</f>
        <v>-5650798.6100000003</v>
      </c>
    </row>
    <row r="60" spans="1:3" ht="11.25" customHeight="1" x14ac:dyDescent="0.2">
      <c r="A60" s="10"/>
      <c r="B60" s="9"/>
      <c r="C60" s="9"/>
    </row>
    <row r="61" spans="1:3" ht="11.25" customHeight="1" x14ac:dyDescent="0.2">
      <c r="A61" s="8" t="s">
        <v>3</v>
      </c>
      <c r="B61" s="7">
        <f>B59+B45+B33</f>
        <v>19768327.34999989</v>
      </c>
      <c r="C61" s="7">
        <f>C59+C45+C33</f>
        <v>12510458.190000039</v>
      </c>
    </row>
    <row r="62" spans="1:3" ht="11.25" customHeight="1" x14ac:dyDescent="0.2">
      <c r="A62" s="10"/>
      <c r="B62" s="9"/>
      <c r="C62" s="9"/>
    </row>
    <row r="63" spans="1:3" ht="11.25" customHeight="1" x14ac:dyDescent="0.2">
      <c r="A63" s="8" t="s">
        <v>2</v>
      </c>
      <c r="B63" s="7">
        <f>+C65</f>
        <v>32739024.359999999</v>
      </c>
      <c r="C63" s="7">
        <v>20228566.170000002</v>
      </c>
    </row>
    <row r="64" spans="1:3" ht="11.25" customHeight="1" x14ac:dyDescent="0.2">
      <c r="A64" s="10"/>
      <c r="B64" s="9"/>
      <c r="C64" s="9"/>
    </row>
    <row r="65" spans="1:3" ht="11.25" customHeight="1" x14ac:dyDescent="0.2">
      <c r="A65" s="8" t="s">
        <v>1</v>
      </c>
      <c r="B65" s="7">
        <f>+B61+B63</f>
        <v>52507351.709999889</v>
      </c>
      <c r="C65" s="7">
        <v>32739024.359999999</v>
      </c>
    </row>
    <row r="66" spans="1:3" ht="11.25" customHeight="1" x14ac:dyDescent="0.2">
      <c r="A66" s="6"/>
      <c r="B66" s="5"/>
      <c r="C66" s="4"/>
    </row>
    <row r="68" spans="1:3" ht="27.75" customHeight="1" x14ac:dyDescent="0.2">
      <c r="A68" s="3" t="s">
        <v>0</v>
      </c>
      <c r="B68" s="2"/>
      <c r="C68" s="2"/>
    </row>
    <row r="75" spans="1:3" ht="14.4" x14ac:dyDescent="0.2">
      <c r="A75" s="22"/>
    </row>
    <row r="76" spans="1:3" ht="14.4" x14ac:dyDescent="0.2">
      <c r="A76" s="22"/>
    </row>
    <row r="77" spans="1:3" ht="14.4" x14ac:dyDescent="0.2">
      <c r="A77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2025-01-27T16:02:35Z</cp:lastPrinted>
  <dcterms:created xsi:type="dcterms:W3CDTF">2025-01-27T15:56:55Z</dcterms:created>
  <dcterms:modified xsi:type="dcterms:W3CDTF">2025-01-27T16:03:11Z</dcterms:modified>
  <cp:contentStatus/>
</cp:coreProperties>
</file>