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970159F7-E944-4468-9F92-D6A07DB28C54}" xr6:coauthVersionLast="47" xr6:coauthVersionMax="47" xr10:uidLastSave="{00000000-0000-0000-0000-000000000000}"/>
  <bookViews>
    <workbookView xWindow="-120" yWindow="-120" windowWidth="29040" windowHeight="15720" xr2:uid="{ABEECB89-0A80-4B72-912B-1FA4C737CD89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EAI!$A$1:$G$66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G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B15" i="1"/>
  <c r="C15" i="1"/>
  <c r="E15" i="1"/>
  <c r="F15" i="1"/>
  <c r="B19" i="1"/>
  <c r="C19" i="1"/>
  <c r="E19" i="1"/>
  <c r="F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B29" i="1"/>
  <c r="C29" i="1"/>
  <c r="E29" i="1"/>
  <c r="E38" i="1" s="1"/>
  <c r="F29" i="1"/>
  <c r="F38" i="1" s="1"/>
  <c r="D30" i="1"/>
  <c r="G30" i="1"/>
  <c r="D31" i="1"/>
  <c r="G31" i="1"/>
  <c r="D32" i="1"/>
  <c r="G32" i="1"/>
  <c r="D33" i="1"/>
  <c r="G33" i="1"/>
  <c r="B35" i="1"/>
  <c r="C35" i="1"/>
  <c r="E35" i="1"/>
  <c r="F35" i="1"/>
  <c r="D36" i="1"/>
  <c r="D35" i="1" s="1"/>
  <c r="G36" i="1"/>
  <c r="G35" i="1" s="1"/>
  <c r="C38" i="1"/>
  <c r="B48" i="1"/>
  <c r="C48" i="1"/>
  <c r="E48" i="1"/>
  <c r="F48" i="1"/>
  <c r="D49" i="1"/>
  <c r="D48" i="1" s="1"/>
  <c r="G49" i="1"/>
  <c r="G48" i="1" s="1"/>
  <c r="B51" i="1"/>
  <c r="C51" i="1"/>
  <c r="C54" i="1" s="1"/>
  <c r="E51" i="1"/>
  <c r="F51" i="1"/>
  <c r="F54" i="1" s="1"/>
  <c r="D52" i="1"/>
  <c r="D51" i="1" s="1"/>
  <c r="G52" i="1"/>
  <c r="G51" i="1" s="1"/>
  <c r="B54" i="1" l="1"/>
  <c r="E54" i="1"/>
  <c r="B38" i="1"/>
  <c r="D29" i="1"/>
  <c r="D54" i="1"/>
  <c r="G19" i="1"/>
  <c r="G15" i="1"/>
  <c r="G16" i="1" s="1"/>
  <c r="G29" i="1"/>
  <c r="G38" i="1" s="1"/>
  <c r="G39" i="1" s="1"/>
  <c r="D19" i="1"/>
  <c r="D38" i="1" s="1"/>
  <c r="D15" i="1"/>
  <c r="G54" i="1"/>
</calcChain>
</file>

<file path=xl/sharedStrings.xml><?xml version="1.0" encoding="utf-8"?>
<sst xmlns="http://schemas.openxmlformats.org/spreadsheetml/2006/main" count="104" uniqueCount="43">
  <si>
    <t>“Bajo protesta de decir verdad declaramos que los Estados Financieros y sus notas, son razonablemente correctos y son responsabilidad del emisor”.</t>
  </si>
  <si>
    <t>Ingresos excedentes</t>
  </si>
  <si>
    <t>Total</t>
  </si>
  <si>
    <t>Ingresos Derivados de Financiamientos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</si>
  <si>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</si>
  <si>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</si>
  <si>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Recaudado</t>
  </si>
  <si>
    <t>Devengado</t>
  </si>
  <si>
    <t>Modificado</t>
  </si>
  <si>
    <t>Ampliaciones/ (Reducciones)</t>
  </si>
  <si>
    <t>Estimado</t>
  </si>
  <si>
    <t>Rubro de Ingresos / Fuente de Financiamiento</t>
  </si>
  <si>
    <t>Diferencia</t>
  </si>
  <si>
    <t>Ingreso</t>
  </si>
  <si>
    <t>COMISIÓN DE DEPORTE DEL ESTADO DE GUANAJUATO
Estado Analítico de Ingresos
Del 1 de Enero al 31 de Diciembre de 2025
(Cifras en Pesos)</t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</si>
  <si>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Aptos Narrow"/>
        <family val="2"/>
        <scheme val="minor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</si>
  <si>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Aptos Narrow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</si>
  <si>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del Poder Ejecutivo de la Federación, de las Entidades Federativas, así como de los Municipios.</t>
    </r>
  </si>
  <si>
    <t>xx</t>
  </si>
  <si>
    <t>00</t>
  </si>
  <si>
    <t>90</t>
  </si>
  <si>
    <t>Transferencias, Asignaciones, Subsidios y Subvenciones, y Pensiones y Jubilaciones</t>
  </si>
  <si>
    <t>70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</si>
  <si>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</si>
  <si>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50</t>
  </si>
  <si>
    <t>Productos</t>
  </si>
  <si>
    <t>20</t>
  </si>
  <si>
    <t>Cuotas y Aportaciones de Seguridad Social</t>
  </si>
  <si>
    <t>80</t>
  </si>
  <si>
    <t>60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</si>
  <si>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</si>
  <si>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</si>
  <si>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40</t>
  </si>
  <si>
    <t>Derechos</t>
  </si>
  <si>
    <t>30</t>
  </si>
  <si>
    <t>Contribuciones de Mejoras</t>
  </si>
  <si>
    <t>10</t>
  </si>
  <si>
    <t>Impuestos</t>
  </si>
  <si>
    <t>Ingresos del Poder Ejecutivo Federal o Estatal y de los Municipios</t>
  </si>
  <si>
    <t>Ingresos por Venta de Bienes, Prestación de Servicios y Otros Ingresos</t>
  </si>
  <si>
    <t>Aprovechamientos</t>
  </si>
  <si>
    <t>4 La interpretación al clasificar los Ingresos de los Entes Públicos de los Órganos Autónomos y del Sector Paraestatal o Paramunicipal, así como de las Empresas Productivas</t>
  </si>
  <si>
    <t xml:space="preserve"> del Estado, no es homogénea en ciertos rubros del EAI por fuente de financiamiento.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</si>
</sst>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2" fillId="2" borderId="0" xfId="3" applyFill="1"/>
    <xf numFmtId="4" fontId="3" fillId="2" borderId="1" xfId="2" applyNumberFormat="1" applyFont="1" applyFill="1" applyBorder="1" applyAlignment="1" applyProtection="1">
      <alignment vertical="top"/>
      <protection locked="0"/>
    </xf>
    <xf numFmtId="4" fontId="4" fillId="2" borderId="2" xfId="2" applyNumberFormat="1" applyFont="1" applyFill="1" applyBorder="1" applyAlignment="1" applyProtection="1">
      <alignment vertical="top"/>
      <protection locked="0"/>
    </xf>
    <xf numFmtId="4" fontId="4" fillId="2" borderId="3" xfId="2" applyNumberFormat="1" applyFont="1" applyFill="1" applyBorder="1" applyAlignment="1" applyProtection="1">
      <alignment vertical="top"/>
      <protection locked="0"/>
    </xf>
    <xf numFmtId="4" fontId="3" fillId="2" borderId="0" xfId="2" applyNumberFormat="1" applyFont="1" applyFill="1" applyAlignment="1" applyProtection="1">
      <alignment vertical="top"/>
      <protection locked="0"/>
    </xf>
    <xf numFmtId="0" fontId="3" fillId="2" borderId="0" xfId="2" applyFont="1" applyFill="1" applyAlignment="1" applyProtection="1">
      <alignment vertical="top"/>
      <protection locked="0"/>
    </xf>
    <xf numFmtId="3" fontId="3" fillId="2" borderId="4" xfId="2" applyNumberFormat="1" applyFont="1" applyFill="1" applyBorder="1" applyAlignment="1" applyProtection="1">
      <alignment vertical="top"/>
      <protection locked="0"/>
    </xf>
    <xf numFmtId="0" fontId="4" fillId="2" borderId="5" xfId="2" applyFont="1" applyFill="1" applyBorder="1" applyAlignment="1">
      <alignment horizontal="center" vertical="top" wrapText="1"/>
    </xf>
    <xf numFmtId="3" fontId="4" fillId="2" borderId="6" xfId="2" applyNumberFormat="1" applyFont="1" applyFill="1" applyBorder="1" applyAlignment="1" applyProtection="1">
      <alignment vertical="top"/>
      <protection locked="0"/>
    </xf>
    <xf numFmtId="0" fontId="3" fillId="2" borderId="7" xfId="2" applyFont="1" applyFill="1" applyBorder="1" applyAlignment="1">
      <alignment horizontal="left" vertical="top" wrapText="1" indent="1"/>
    </xf>
    <xf numFmtId="3" fontId="3" fillId="2" borderId="6" xfId="2" applyNumberFormat="1" applyFont="1" applyFill="1" applyBorder="1" applyAlignment="1" applyProtection="1">
      <alignment vertical="top"/>
      <protection locked="0"/>
    </xf>
    <xf numFmtId="3" fontId="2" fillId="2" borderId="6" xfId="2" applyNumberFormat="1" applyFont="1" applyFill="1" applyBorder="1" applyAlignment="1" applyProtection="1">
      <alignment vertical="top"/>
      <protection locked="0"/>
    </xf>
    <xf numFmtId="0" fontId="3" fillId="0" borderId="7" xfId="2" applyFont="1" applyBorder="1" applyAlignment="1">
      <alignment horizontal="left" vertical="top" wrapText="1" indent="2"/>
    </xf>
    <xf numFmtId="0" fontId="4" fillId="0" borderId="7" xfId="2" applyFont="1" applyBorder="1" applyAlignment="1">
      <alignment horizontal="left" vertical="top" indent="1"/>
    </xf>
    <xf numFmtId="0" fontId="3" fillId="2" borderId="7" xfId="2" applyFont="1" applyFill="1" applyBorder="1" applyAlignment="1">
      <alignment horizontal="left" vertical="top" wrapText="1"/>
    </xf>
    <xf numFmtId="0" fontId="4" fillId="0" borderId="7" xfId="2" applyFont="1" applyBorder="1" applyAlignment="1">
      <alignment horizontal="left" vertical="top" wrapText="1" inden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0" fillId="0" borderId="0" xfId="1" applyFont="1" applyAlignment="1" applyProtection="1">
      <alignment vertical="top"/>
      <protection locked="0"/>
    </xf>
    <xf numFmtId="0" fontId="2" fillId="0" borderId="0" xfId="3"/>
    <xf numFmtId="49" fontId="7" fillId="0" borderId="0" xfId="1" applyNumberFormat="1" applyFont="1" applyAlignment="1" applyProtection="1">
      <alignment vertical="top"/>
      <protection locked="0"/>
    </xf>
    <xf numFmtId="4" fontId="3" fillId="0" borderId="1" xfId="1" applyNumberFormat="1" applyFont="1" applyBorder="1" applyAlignment="1" applyProtection="1">
      <alignment vertical="top"/>
      <protection locked="0"/>
    </xf>
    <xf numFmtId="4" fontId="4" fillId="0" borderId="2" xfId="1" applyNumberFormat="1" applyFont="1" applyBorder="1" applyAlignment="1" applyProtection="1">
      <alignment vertical="top"/>
      <protection locked="0"/>
    </xf>
    <xf numFmtId="4" fontId="4" fillId="0" borderId="3" xfId="1" applyNumberFormat="1" applyFont="1" applyBorder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3" fontId="3" fillId="0" borderId="4" xfId="1" applyNumberFormat="1" applyFont="1" applyBorder="1" applyAlignment="1" applyProtection="1">
      <alignment vertical="top"/>
      <protection locked="0"/>
    </xf>
    <xf numFmtId="0" fontId="4" fillId="0" borderId="5" xfId="1" applyFont="1" applyBorder="1" applyAlignment="1">
      <alignment horizontal="center" vertical="top" wrapText="1"/>
    </xf>
    <xf numFmtId="3" fontId="3" fillId="0" borderId="6" xfId="1" applyNumberFormat="1" applyFont="1" applyBorder="1" applyAlignment="1" applyProtection="1">
      <alignment vertical="top"/>
      <protection locked="0"/>
    </xf>
    <xf numFmtId="0" fontId="3" fillId="0" borderId="7" xfId="1" applyFont="1" applyBorder="1" applyAlignment="1">
      <alignment horizontal="left" vertical="top" wrapText="1" indent="2"/>
    </xf>
    <xf numFmtId="3" fontId="4" fillId="0" borderId="6" xfId="1" applyNumberFormat="1" applyFont="1" applyBorder="1" applyAlignment="1" applyProtection="1">
      <alignment vertical="top"/>
      <protection locked="0"/>
    </xf>
    <xf numFmtId="0" fontId="4" fillId="0" borderId="7" xfId="1" applyFont="1" applyBorder="1" applyAlignment="1">
      <alignment horizontal="left" vertical="top" indent="1"/>
    </xf>
    <xf numFmtId="0" fontId="3" fillId="0" borderId="7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 indent="1"/>
    </xf>
    <xf numFmtId="3" fontId="4" fillId="0" borderId="9" xfId="1" applyNumberFormat="1" applyFont="1" applyBorder="1" applyAlignment="1" applyProtection="1">
      <alignment vertical="top"/>
      <protection locked="0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vertical="center" wrapText="1"/>
    </xf>
    <xf numFmtId="4" fontId="4" fillId="0" borderId="10" xfId="1" applyNumberFormat="1" applyFont="1" applyBorder="1" applyAlignment="1" applyProtection="1">
      <alignment vertical="top"/>
      <protection locked="0"/>
    </xf>
    <xf numFmtId="4" fontId="4" fillId="0" borderId="5" xfId="1" applyNumberFormat="1" applyFont="1" applyBorder="1" applyAlignment="1" applyProtection="1">
      <alignment vertical="top"/>
      <protection locked="0"/>
    </xf>
    <xf numFmtId="4" fontId="3" fillId="0" borderId="11" xfId="1" applyNumberFormat="1" applyFont="1" applyBorder="1" applyAlignment="1" applyProtection="1">
      <alignment vertical="top"/>
      <protection locked="0"/>
    </xf>
    <xf numFmtId="4" fontId="3" fillId="0" borderId="12" xfId="1" applyNumberFormat="1" applyFont="1" applyBorder="1" applyAlignment="1" applyProtection="1">
      <alignment vertical="top"/>
      <protection locked="0"/>
    </xf>
    <xf numFmtId="0" fontId="3" fillId="0" borderId="13" xfId="1" applyFont="1" applyBorder="1" applyAlignment="1" applyProtection="1">
      <alignment vertical="top"/>
      <protection locked="0"/>
    </xf>
    <xf numFmtId="3" fontId="3" fillId="0" borderId="9" xfId="1" applyNumberFormat="1" applyFont="1" applyBorder="1" applyAlignment="1" applyProtection="1">
      <alignment vertical="top"/>
      <protection locked="0"/>
    </xf>
    <xf numFmtId="3" fontId="3" fillId="0" borderId="10" xfId="1" applyNumberFormat="1" applyFont="1" applyBorder="1" applyAlignment="1" applyProtection="1">
      <alignment vertical="top"/>
      <protection locked="0"/>
    </xf>
    <xf numFmtId="0" fontId="4" fillId="0" borderId="5" xfId="1" applyFont="1" applyBorder="1" applyAlignment="1" applyProtection="1">
      <alignment horizontal="left" vertical="top" indent="3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 applyProtection="1">
      <alignment vertical="top"/>
      <protection locked="0"/>
    </xf>
    <xf numFmtId="3" fontId="2" fillId="0" borderId="6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 applyProtection="1">
      <alignment horizontal="left" vertical="top" wrapText="1" indent="1"/>
      <protection locked="0"/>
    </xf>
    <xf numFmtId="0" fontId="0" fillId="0" borderId="7" xfId="1" applyFont="1" applyBorder="1" applyAlignment="1" applyProtection="1">
      <alignment horizontal="left" vertical="top" wrapText="1" indent="1"/>
      <protection locked="0"/>
    </xf>
    <xf numFmtId="0" fontId="3" fillId="0" borderId="7" xfId="1" applyFont="1" applyBorder="1" applyAlignment="1" applyProtection="1">
      <alignment horizontal="left" vertical="top" wrapText="1" indent="1"/>
      <protection locked="0"/>
    </xf>
    <xf numFmtId="3" fontId="2" fillId="0" borderId="9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4" fillId="3" borderId="6" xfId="1" applyFont="1" applyFill="1" applyBorder="1" applyAlignment="1">
      <alignment horizontal="center" vertical="center"/>
    </xf>
    <xf numFmtId="0" fontId="5" fillId="0" borderId="0" xfId="1" applyFont="1" applyAlignment="1" applyProtection="1">
      <alignment vertical="top"/>
      <protection locked="0"/>
    </xf>
    <xf numFmtId="0" fontId="4" fillId="3" borderId="9" xfId="1" applyFont="1" applyFill="1" applyBorder="1" applyAlignment="1">
      <alignment vertical="center"/>
    </xf>
    <xf numFmtId="0" fontId="5" fillId="3" borderId="13" xfId="2" applyFont="1" applyFill="1" applyBorder="1" applyAlignment="1" applyProtection="1">
      <alignment horizontal="center" vertical="top" wrapText="1"/>
      <protection locked="0"/>
    </xf>
    <xf numFmtId="0" fontId="5" fillId="3" borderId="12" xfId="2" applyFont="1" applyFill="1" applyBorder="1" applyAlignment="1" applyProtection="1">
      <alignment horizontal="center" vertical="top"/>
      <protection locked="0"/>
    </xf>
    <xf numFmtId="0" fontId="5" fillId="3" borderId="11" xfId="2" applyFont="1" applyFill="1" applyBorder="1" applyAlignment="1" applyProtection="1">
      <alignment horizontal="center" vertical="top"/>
      <protection locked="0"/>
    </xf>
    <xf numFmtId="0" fontId="4" fillId="3" borderId="5" xfId="2" applyFont="1" applyFill="1" applyBorder="1" applyAlignment="1" applyProtection="1">
      <alignment horizontal="center" vertical="center"/>
      <protection locked="0"/>
    </xf>
    <xf numFmtId="0" fontId="4" fillId="3" borderId="10" xfId="2" applyFont="1" applyFill="1" applyBorder="1" applyAlignment="1" applyProtection="1">
      <alignment horizontal="center" vertical="center"/>
      <protection locked="0"/>
    </xf>
    <xf numFmtId="0" fontId="4" fillId="3" borderId="8" xfId="2" applyFont="1" applyFill="1" applyBorder="1" applyAlignment="1" applyProtection="1">
      <alignment horizontal="center" vertical="center"/>
      <protection locked="0"/>
    </xf>
    <xf numFmtId="0" fontId="4" fillId="3" borderId="9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3" borderId="10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0" fontId="4" fillId="3" borderId="9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AB7253CF-C954-42DF-AFD0-0AB62202B682}"/>
    <cellStyle name="Normal 2 3 2" xfId="2" xr:uid="{CAF933D0-9AA2-4C34-BBB5-DC15DA7E1159}"/>
    <cellStyle name="Normal 2 4" xfId="1" xr:uid="{7F0195F4-AE41-456B-8FF5-FAF0D78EEC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3</xdr:col>
      <xdr:colOff>504825</xdr:colOff>
      <xdr:row>65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21C93EF-478A-4FE9-A7BD-2CC9A1BCF696}"/>
            </a:ext>
          </a:extLst>
        </xdr:cNvPr>
        <xdr:cNvSpPr txBox="1"/>
      </xdr:nvSpPr>
      <xdr:spPr>
        <a:xfrm>
          <a:off x="0" y="11430000"/>
          <a:ext cx="256222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</a:t>
          </a:r>
        </a:p>
        <a:p>
          <a:r>
            <a:rPr lang="es-MX"/>
            <a:t>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B241-285D-46FC-88DC-C56F596274BF}">
  <sheetPr>
    <pageSetUpPr fitToPage="1"/>
  </sheetPr>
  <dimension ref="A1:H58"/>
  <sheetViews>
    <sheetView showGridLines="0" tabSelected="1" topLeftCell="A46" zoomScaleNormal="100" workbookViewId="0">
      <selection activeCell="F63" sqref="F63"/>
    </sheetView>
  </sheetViews>
  <sheetFormatPr baseColWidth="10" defaultColWidth="10.28515625" defaultRowHeight="11.25" x14ac:dyDescent="0.25"/>
  <cols>
    <col min="1" max="1" width="53.5703125" style="1" customWidth="1"/>
    <col min="2" max="2" width="17" style="1" customWidth="1"/>
    <col min="3" max="3" width="15.7109375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8" s="62" customFormat="1" ht="48.6" customHeight="1" x14ac:dyDescent="0.25">
      <c r="A1" s="73" t="s">
        <v>14</v>
      </c>
      <c r="B1" s="74"/>
      <c r="C1" s="74"/>
      <c r="D1" s="74"/>
      <c r="E1" s="74"/>
      <c r="F1" s="74"/>
      <c r="G1" s="75"/>
    </row>
    <row r="2" spans="1:8" s="62" customFormat="1" x14ac:dyDescent="0.25">
      <c r="A2" s="63"/>
      <c r="B2" s="74" t="s">
        <v>13</v>
      </c>
      <c r="C2" s="74"/>
      <c r="D2" s="74"/>
      <c r="E2" s="74"/>
      <c r="F2" s="74"/>
      <c r="G2" s="76" t="s">
        <v>12</v>
      </c>
    </row>
    <row r="3" spans="1:8" s="60" customFormat="1" ht="24.95" customHeight="1" x14ac:dyDescent="0.25">
      <c r="A3" s="61" t="s">
        <v>11</v>
      </c>
      <c r="B3" s="42" t="s">
        <v>10</v>
      </c>
      <c r="C3" s="41" t="s">
        <v>9</v>
      </c>
      <c r="D3" s="41" t="s">
        <v>8</v>
      </c>
      <c r="E3" s="41" t="s">
        <v>7</v>
      </c>
      <c r="F3" s="40" t="s">
        <v>6</v>
      </c>
      <c r="G3" s="77"/>
    </row>
    <row r="4" spans="1:8" x14ac:dyDescent="0.25">
      <c r="A4" s="56" t="s">
        <v>37</v>
      </c>
      <c r="B4" s="59">
        <v>0</v>
      </c>
      <c r="C4" s="59">
        <v>0</v>
      </c>
      <c r="D4" s="59">
        <f t="shared" ref="D4:D13" si="0">B4+C4</f>
        <v>0</v>
      </c>
      <c r="E4" s="59">
        <v>0</v>
      </c>
      <c r="F4" s="59">
        <v>0</v>
      </c>
      <c r="G4" s="59">
        <f t="shared" ref="G4:G13" si="1">F4-B4</f>
        <v>0</v>
      </c>
      <c r="H4" s="25" t="s">
        <v>36</v>
      </c>
    </row>
    <row r="5" spans="1:8" x14ac:dyDescent="0.25">
      <c r="A5" s="58" t="s">
        <v>27</v>
      </c>
      <c r="B5" s="55">
        <v>0</v>
      </c>
      <c r="C5" s="55">
        <v>0</v>
      </c>
      <c r="D5" s="55">
        <f t="shared" si="0"/>
        <v>0</v>
      </c>
      <c r="E5" s="55">
        <v>0</v>
      </c>
      <c r="F5" s="55">
        <v>0</v>
      </c>
      <c r="G5" s="55">
        <f t="shared" si="1"/>
        <v>0</v>
      </c>
      <c r="H5" s="25" t="s">
        <v>26</v>
      </c>
    </row>
    <row r="6" spans="1:8" x14ac:dyDescent="0.25">
      <c r="A6" s="56" t="s">
        <v>35</v>
      </c>
      <c r="B6" s="55">
        <v>0</v>
      </c>
      <c r="C6" s="55">
        <v>0</v>
      </c>
      <c r="D6" s="55">
        <f t="shared" si="0"/>
        <v>0</v>
      </c>
      <c r="E6" s="55">
        <v>0</v>
      </c>
      <c r="F6" s="55">
        <v>0</v>
      </c>
      <c r="G6" s="55">
        <f t="shared" si="1"/>
        <v>0</v>
      </c>
      <c r="H6" s="25" t="s">
        <v>34</v>
      </c>
    </row>
    <row r="7" spans="1:8" x14ac:dyDescent="0.25">
      <c r="A7" s="56" t="s">
        <v>33</v>
      </c>
      <c r="B7" s="55">
        <v>0</v>
      </c>
      <c r="C7" s="55">
        <v>0</v>
      </c>
      <c r="D7" s="55">
        <f t="shared" si="0"/>
        <v>0</v>
      </c>
      <c r="E7" s="55">
        <v>0</v>
      </c>
      <c r="F7" s="55">
        <v>0</v>
      </c>
      <c r="G7" s="55">
        <f t="shared" si="1"/>
        <v>0</v>
      </c>
      <c r="H7" s="25" t="s">
        <v>32</v>
      </c>
    </row>
    <row r="8" spans="1:8" x14ac:dyDescent="0.25">
      <c r="A8" s="56" t="s">
        <v>25</v>
      </c>
      <c r="B8" s="55">
        <v>0</v>
      </c>
      <c r="C8" s="55">
        <v>0</v>
      </c>
      <c r="D8" s="55">
        <f t="shared" si="0"/>
        <v>0</v>
      </c>
      <c r="E8" s="55">
        <v>0</v>
      </c>
      <c r="F8" s="55">
        <v>0</v>
      </c>
      <c r="G8" s="55">
        <f t="shared" si="1"/>
        <v>0</v>
      </c>
      <c r="H8" s="25" t="s">
        <v>24</v>
      </c>
    </row>
    <row r="9" spans="1:8" x14ac:dyDescent="0.25">
      <c r="A9" s="58" t="s">
        <v>40</v>
      </c>
      <c r="B9" s="55">
        <v>0</v>
      </c>
      <c r="C9" s="55">
        <v>0</v>
      </c>
      <c r="D9" s="55">
        <f t="shared" si="0"/>
        <v>0</v>
      </c>
      <c r="E9" s="55">
        <v>0</v>
      </c>
      <c r="F9" s="55">
        <v>0</v>
      </c>
      <c r="G9" s="55">
        <f t="shared" si="1"/>
        <v>0</v>
      </c>
      <c r="H9" s="25" t="s">
        <v>29</v>
      </c>
    </row>
    <row r="10" spans="1:8" x14ac:dyDescent="0.25">
      <c r="A10" s="56" t="s">
        <v>39</v>
      </c>
      <c r="B10" s="55">
        <v>65845000</v>
      </c>
      <c r="C10" s="55">
        <v>63284308.509999998</v>
      </c>
      <c r="D10" s="55">
        <f t="shared" si="0"/>
        <v>129129308.50999999</v>
      </c>
      <c r="E10" s="55">
        <v>56401994.630000003</v>
      </c>
      <c r="F10" s="55">
        <v>56401994.630000003</v>
      </c>
      <c r="G10" s="55">
        <f t="shared" si="1"/>
        <v>-9443005.3699999973</v>
      </c>
      <c r="H10" s="25" t="s">
        <v>22</v>
      </c>
    </row>
    <row r="11" spans="1:8" ht="45" x14ac:dyDescent="0.25">
      <c r="A11" s="57" t="s">
        <v>4</v>
      </c>
      <c r="B11" s="55">
        <v>0</v>
      </c>
      <c r="C11" s="55">
        <v>2009800</v>
      </c>
      <c r="D11" s="55">
        <f t="shared" si="0"/>
        <v>2009800</v>
      </c>
      <c r="E11" s="55">
        <v>2009800</v>
      </c>
      <c r="F11" s="55">
        <v>2009800</v>
      </c>
      <c r="G11" s="55">
        <f t="shared" si="1"/>
        <v>2009800</v>
      </c>
      <c r="H11" s="25" t="s">
        <v>28</v>
      </c>
    </row>
    <row r="12" spans="1:8" ht="22.5" x14ac:dyDescent="0.25">
      <c r="A12" s="56" t="s">
        <v>21</v>
      </c>
      <c r="B12" s="55">
        <v>162289062.09</v>
      </c>
      <c r="C12" s="55">
        <v>176871971.34</v>
      </c>
      <c r="D12" s="55">
        <f t="shared" si="0"/>
        <v>339161033.43000001</v>
      </c>
      <c r="E12" s="55">
        <v>339161033.43000001</v>
      </c>
      <c r="F12" s="55">
        <v>339161033.43000001</v>
      </c>
      <c r="G12" s="55">
        <f t="shared" si="1"/>
        <v>176871971.34</v>
      </c>
      <c r="H12" s="25" t="s">
        <v>20</v>
      </c>
    </row>
    <row r="13" spans="1:8" x14ac:dyDescent="0.25">
      <c r="A13" s="56" t="s">
        <v>3</v>
      </c>
      <c r="B13" s="55">
        <v>0</v>
      </c>
      <c r="C13" s="55">
        <v>0</v>
      </c>
      <c r="D13" s="55">
        <f t="shared" si="0"/>
        <v>0</v>
      </c>
      <c r="E13" s="55">
        <v>0</v>
      </c>
      <c r="F13" s="55">
        <v>0</v>
      </c>
      <c r="G13" s="55">
        <f t="shared" si="1"/>
        <v>0</v>
      </c>
      <c r="H13" s="25" t="s">
        <v>19</v>
      </c>
    </row>
    <row r="14" spans="1:8" x14ac:dyDescent="0.25">
      <c r="A14" s="54"/>
      <c r="B14" s="53"/>
      <c r="C14" s="53"/>
      <c r="D14" s="53"/>
      <c r="E14" s="53"/>
      <c r="F14" s="53"/>
      <c r="G14" s="53"/>
      <c r="H14" s="25" t="s">
        <v>18</v>
      </c>
    </row>
    <row r="15" spans="1:8" x14ac:dyDescent="0.25">
      <c r="A15" s="52" t="s">
        <v>2</v>
      </c>
      <c r="B15" s="31">
        <f t="shared" ref="B15:G15" si="2">SUM(B4:B13)</f>
        <v>228134062.09</v>
      </c>
      <c r="C15" s="31">
        <f t="shared" si="2"/>
        <v>242166079.84999999</v>
      </c>
      <c r="D15" s="31">
        <f t="shared" si="2"/>
        <v>470300141.94</v>
      </c>
      <c r="E15" s="31">
        <f t="shared" si="2"/>
        <v>397572828.06</v>
      </c>
      <c r="F15" s="51">
        <f t="shared" si="2"/>
        <v>397572828.06</v>
      </c>
      <c r="G15" s="50">
        <f t="shared" si="2"/>
        <v>169438765.97</v>
      </c>
      <c r="H15" s="25" t="s">
        <v>18</v>
      </c>
    </row>
    <row r="16" spans="1:8" x14ac:dyDescent="0.25">
      <c r="A16" s="49"/>
      <c r="B16" s="48"/>
      <c r="C16" s="48"/>
      <c r="D16" s="47"/>
      <c r="E16" s="46" t="s">
        <v>1</v>
      </c>
      <c r="F16" s="45"/>
      <c r="G16" s="26">
        <f>+G15</f>
        <v>169438765.97</v>
      </c>
      <c r="H16" s="25" t="s">
        <v>18</v>
      </c>
    </row>
    <row r="17" spans="1:8" ht="10.35" customHeight="1" x14ac:dyDescent="0.25">
      <c r="A17" s="44"/>
      <c r="B17" s="74" t="s">
        <v>13</v>
      </c>
      <c r="C17" s="74"/>
      <c r="D17" s="74"/>
      <c r="E17" s="74"/>
      <c r="F17" s="74"/>
      <c r="G17" s="76" t="s">
        <v>12</v>
      </c>
      <c r="H17" s="25" t="s">
        <v>18</v>
      </c>
    </row>
    <row r="18" spans="1:8" ht="22.5" x14ac:dyDescent="0.25">
      <c r="A18" s="43" t="s">
        <v>11</v>
      </c>
      <c r="B18" s="42" t="s">
        <v>10</v>
      </c>
      <c r="C18" s="41" t="s">
        <v>9</v>
      </c>
      <c r="D18" s="41" t="s">
        <v>8</v>
      </c>
      <c r="E18" s="41" t="s">
        <v>7</v>
      </c>
      <c r="F18" s="40" t="s">
        <v>6</v>
      </c>
      <c r="G18" s="77"/>
      <c r="H18" s="25" t="s">
        <v>18</v>
      </c>
    </row>
    <row r="19" spans="1:8" x14ac:dyDescent="0.25">
      <c r="A19" s="36" t="s">
        <v>38</v>
      </c>
      <c r="B19" s="39">
        <f t="shared" ref="B19:G19" si="3">SUM(B20+B21+B22+B23+B24+B25+B26+B27)</f>
        <v>0</v>
      </c>
      <c r="C19" s="39">
        <f t="shared" si="3"/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39">
        <f t="shared" si="3"/>
        <v>0</v>
      </c>
      <c r="H19" s="25" t="s">
        <v>18</v>
      </c>
    </row>
    <row r="20" spans="1:8" x14ac:dyDescent="0.25">
      <c r="A20" s="34" t="s">
        <v>37</v>
      </c>
      <c r="B20" s="33">
        <v>0</v>
      </c>
      <c r="C20" s="33">
        <v>0</v>
      </c>
      <c r="D20" s="33">
        <f t="shared" ref="D20:D27" si="4">B20+C20</f>
        <v>0</v>
      </c>
      <c r="E20" s="33">
        <v>0</v>
      </c>
      <c r="F20" s="33">
        <v>0</v>
      </c>
      <c r="G20" s="33">
        <f t="shared" ref="G20:G27" si="5">F20-B20</f>
        <v>0</v>
      </c>
      <c r="H20" s="25" t="s">
        <v>36</v>
      </c>
    </row>
    <row r="21" spans="1:8" x14ac:dyDescent="0.25">
      <c r="A21" s="34" t="s">
        <v>27</v>
      </c>
      <c r="B21" s="33">
        <v>0</v>
      </c>
      <c r="C21" s="33">
        <v>0</v>
      </c>
      <c r="D21" s="33">
        <f t="shared" si="4"/>
        <v>0</v>
      </c>
      <c r="E21" s="33">
        <v>0</v>
      </c>
      <c r="F21" s="33">
        <v>0</v>
      </c>
      <c r="G21" s="33">
        <f t="shared" si="5"/>
        <v>0</v>
      </c>
      <c r="H21" s="25" t="s">
        <v>26</v>
      </c>
    </row>
    <row r="22" spans="1:8" x14ac:dyDescent="0.25">
      <c r="A22" s="34" t="s">
        <v>35</v>
      </c>
      <c r="B22" s="33">
        <v>0</v>
      </c>
      <c r="C22" s="33">
        <v>0</v>
      </c>
      <c r="D22" s="33">
        <f t="shared" si="4"/>
        <v>0</v>
      </c>
      <c r="E22" s="33">
        <v>0</v>
      </c>
      <c r="F22" s="33">
        <v>0</v>
      </c>
      <c r="G22" s="33">
        <f t="shared" si="5"/>
        <v>0</v>
      </c>
      <c r="H22" s="25" t="s">
        <v>34</v>
      </c>
    </row>
    <row r="23" spans="1:8" x14ac:dyDescent="0.25">
      <c r="A23" s="34" t="s">
        <v>33</v>
      </c>
      <c r="B23" s="33">
        <v>0</v>
      </c>
      <c r="C23" s="33">
        <v>0</v>
      </c>
      <c r="D23" s="33">
        <f t="shared" si="4"/>
        <v>0</v>
      </c>
      <c r="E23" s="33">
        <v>0</v>
      </c>
      <c r="F23" s="33">
        <v>0</v>
      </c>
      <c r="G23" s="33">
        <f t="shared" si="5"/>
        <v>0</v>
      </c>
      <c r="H23" s="25" t="s">
        <v>32</v>
      </c>
    </row>
    <row r="24" spans="1:8" x14ac:dyDescent="0.25">
      <c r="A24" s="34" t="s">
        <v>31</v>
      </c>
      <c r="B24" s="33">
        <v>0</v>
      </c>
      <c r="C24" s="33">
        <v>0</v>
      </c>
      <c r="D24" s="33">
        <f t="shared" si="4"/>
        <v>0</v>
      </c>
      <c r="E24" s="33">
        <v>0</v>
      </c>
      <c r="F24" s="33">
        <v>0</v>
      </c>
      <c r="G24" s="33">
        <f t="shared" si="5"/>
        <v>0</v>
      </c>
      <c r="H24" s="25" t="s">
        <v>24</v>
      </c>
    </row>
    <row r="25" spans="1:8" x14ac:dyDescent="0.25">
      <c r="A25" s="34" t="s">
        <v>30</v>
      </c>
      <c r="B25" s="33">
        <v>0</v>
      </c>
      <c r="C25" s="33">
        <v>0</v>
      </c>
      <c r="D25" s="33">
        <f t="shared" si="4"/>
        <v>0</v>
      </c>
      <c r="E25" s="33">
        <v>0</v>
      </c>
      <c r="F25" s="33">
        <v>0</v>
      </c>
      <c r="G25" s="33">
        <f t="shared" si="5"/>
        <v>0</v>
      </c>
      <c r="H25" s="25" t="s">
        <v>29</v>
      </c>
    </row>
    <row r="26" spans="1:8" ht="22.5" x14ac:dyDescent="0.25">
      <c r="A26" s="34" t="s">
        <v>4</v>
      </c>
      <c r="B26" s="33">
        <v>0</v>
      </c>
      <c r="C26" s="33">
        <v>0</v>
      </c>
      <c r="D26" s="33">
        <f t="shared" si="4"/>
        <v>0</v>
      </c>
      <c r="E26" s="33">
        <v>0</v>
      </c>
      <c r="F26" s="33">
        <v>0</v>
      </c>
      <c r="G26" s="33">
        <f t="shared" si="5"/>
        <v>0</v>
      </c>
      <c r="H26" s="25" t="s">
        <v>28</v>
      </c>
    </row>
    <row r="27" spans="1:8" ht="22.5" x14ac:dyDescent="0.25">
      <c r="A27" s="34" t="s">
        <v>21</v>
      </c>
      <c r="B27" s="33">
        <v>0</v>
      </c>
      <c r="C27" s="33">
        <v>0</v>
      </c>
      <c r="D27" s="33">
        <f t="shared" si="4"/>
        <v>0</v>
      </c>
      <c r="E27" s="33">
        <v>0</v>
      </c>
      <c r="F27" s="33">
        <v>0</v>
      </c>
      <c r="G27" s="33">
        <f t="shared" si="5"/>
        <v>0</v>
      </c>
      <c r="H27" s="25" t="s">
        <v>20</v>
      </c>
    </row>
    <row r="28" spans="1:8" x14ac:dyDescent="0.25">
      <c r="A28" s="37"/>
      <c r="B28" s="33"/>
      <c r="C28" s="33"/>
      <c r="D28" s="33"/>
      <c r="E28" s="33"/>
      <c r="F28" s="33"/>
      <c r="G28" s="33"/>
      <c r="H28" s="25" t="s">
        <v>18</v>
      </c>
    </row>
    <row r="29" spans="1:8" ht="41.25" customHeight="1" x14ac:dyDescent="0.25">
      <c r="A29" s="38" t="s">
        <v>5</v>
      </c>
      <c r="B29" s="35">
        <f t="shared" ref="B29:G29" si="6">SUM(B30:B33)</f>
        <v>228134062.09</v>
      </c>
      <c r="C29" s="35">
        <f t="shared" si="6"/>
        <v>240156279.84999999</v>
      </c>
      <c r="D29" s="35">
        <f t="shared" si="6"/>
        <v>468290341.94</v>
      </c>
      <c r="E29" s="35">
        <f t="shared" si="6"/>
        <v>395563028.06</v>
      </c>
      <c r="F29" s="35">
        <f t="shared" si="6"/>
        <v>395563028.06</v>
      </c>
      <c r="G29" s="35">
        <f t="shared" si="6"/>
        <v>167428965.97</v>
      </c>
      <c r="H29" s="25" t="s">
        <v>18</v>
      </c>
    </row>
    <row r="30" spans="1:8" x14ac:dyDescent="0.25">
      <c r="A30" s="34" t="s">
        <v>27</v>
      </c>
      <c r="B30" s="33">
        <v>0</v>
      </c>
      <c r="C30" s="33">
        <v>0</v>
      </c>
      <c r="D30" s="33">
        <f>B30+C30</f>
        <v>0</v>
      </c>
      <c r="E30" s="33">
        <v>0</v>
      </c>
      <c r="F30" s="33">
        <v>0</v>
      </c>
      <c r="G30" s="33">
        <f>F30-B30</f>
        <v>0</v>
      </c>
      <c r="H30" s="25" t="s">
        <v>26</v>
      </c>
    </row>
    <row r="31" spans="1:8" x14ac:dyDescent="0.25">
      <c r="A31" s="34" t="s">
        <v>25</v>
      </c>
      <c r="B31" s="33">
        <v>0</v>
      </c>
      <c r="C31" s="33">
        <v>0</v>
      </c>
      <c r="D31" s="33">
        <f>B31+C31</f>
        <v>0</v>
      </c>
      <c r="E31" s="33">
        <v>0</v>
      </c>
      <c r="F31" s="33">
        <v>0</v>
      </c>
      <c r="G31" s="33">
        <f>F31-B31</f>
        <v>0</v>
      </c>
      <c r="H31" s="25" t="s">
        <v>24</v>
      </c>
    </row>
    <row r="32" spans="1:8" ht="22.5" x14ac:dyDescent="0.25">
      <c r="A32" s="34" t="s">
        <v>23</v>
      </c>
      <c r="B32" s="33">
        <v>65845000</v>
      </c>
      <c r="C32" s="33">
        <v>63284308.509999998</v>
      </c>
      <c r="D32" s="33">
        <f>B32+C32</f>
        <v>129129308.50999999</v>
      </c>
      <c r="E32" s="33">
        <v>56401994.630000003</v>
      </c>
      <c r="F32" s="33">
        <v>56401994.630000003</v>
      </c>
      <c r="G32" s="33">
        <f>F32-B32</f>
        <v>-9443005.3699999973</v>
      </c>
      <c r="H32" s="25" t="s">
        <v>22</v>
      </c>
    </row>
    <row r="33" spans="1:8" ht="22.5" x14ac:dyDescent="0.25">
      <c r="A33" s="34" t="s">
        <v>21</v>
      </c>
      <c r="B33" s="33">
        <v>162289062.09</v>
      </c>
      <c r="C33" s="33">
        <v>176871971.34</v>
      </c>
      <c r="D33" s="33">
        <f>B33+C33</f>
        <v>339161033.43000001</v>
      </c>
      <c r="E33" s="33">
        <v>339161033.43000001</v>
      </c>
      <c r="F33" s="33">
        <v>339161033.43000001</v>
      </c>
      <c r="G33" s="33">
        <f>F33-B33</f>
        <v>176871971.34</v>
      </c>
      <c r="H33" s="25" t="s">
        <v>20</v>
      </c>
    </row>
    <row r="34" spans="1:8" x14ac:dyDescent="0.25">
      <c r="A34" s="37"/>
      <c r="B34" s="33"/>
      <c r="C34" s="33"/>
      <c r="D34" s="33"/>
      <c r="E34" s="33"/>
      <c r="F34" s="33"/>
      <c r="G34" s="33"/>
      <c r="H34" s="25" t="s">
        <v>18</v>
      </c>
    </row>
    <row r="35" spans="1:8" x14ac:dyDescent="0.25">
      <c r="A35" s="36" t="s">
        <v>3</v>
      </c>
      <c r="B35" s="35">
        <f t="shared" ref="B35:G35" si="7">SUM(B36)</f>
        <v>0</v>
      </c>
      <c r="C35" s="35">
        <f t="shared" si="7"/>
        <v>0</v>
      </c>
      <c r="D35" s="35">
        <f t="shared" si="7"/>
        <v>0</v>
      </c>
      <c r="E35" s="35">
        <f t="shared" si="7"/>
        <v>0</v>
      </c>
      <c r="F35" s="35">
        <f t="shared" si="7"/>
        <v>0</v>
      </c>
      <c r="G35" s="35">
        <f t="shared" si="7"/>
        <v>0</v>
      </c>
      <c r="H35" s="25" t="s">
        <v>18</v>
      </c>
    </row>
    <row r="36" spans="1:8" x14ac:dyDescent="0.25">
      <c r="A36" s="34" t="s">
        <v>3</v>
      </c>
      <c r="B36" s="33">
        <v>0</v>
      </c>
      <c r="C36" s="33">
        <v>0</v>
      </c>
      <c r="D36" s="33">
        <f>B36+C36</f>
        <v>0</v>
      </c>
      <c r="E36" s="33">
        <v>0</v>
      </c>
      <c r="F36" s="33">
        <v>0</v>
      </c>
      <c r="G36" s="33">
        <f>F36-B36</f>
        <v>0</v>
      </c>
      <c r="H36" s="25" t="s">
        <v>19</v>
      </c>
    </row>
    <row r="37" spans="1:8" x14ac:dyDescent="0.25">
      <c r="A37" s="34"/>
      <c r="B37" s="33"/>
      <c r="C37" s="33"/>
      <c r="D37" s="33"/>
      <c r="E37" s="33"/>
      <c r="F37" s="33"/>
      <c r="G37" s="33"/>
      <c r="H37" s="25"/>
    </row>
    <row r="38" spans="1:8" x14ac:dyDescent="0.25">
      <c r="A38" s="32" t="s">
        <v>2</v>
      </c>
      <c r="B38" s="31">
        <f t="shared" ref="B38:G38" si="8">SUM(B35+B29+B19)</f>
        <v>228134062.09</v>
      </c>
      <c r="C38" s="31">
        <f t="shared" si="8"/>
        <v>240156279.84999999</v>
      </c>
      <c r="D38" s="31">
        <f t="shared" si="8"/>
        <v>468290341.94</v>
      </c>
      <c r="E38" s="31">
        <f t="shared" si="8"/>
        <v>395563028.06</v>
      </c>
      <c r="F38" s="31">
        <f t="shared" si="8"/>
        <v>395563028.06</v>
      </c>
      <c r="G38" s="31">
        <f t="shared" si="8"/>
        <v>167428965.97</v>
      </c>
      <c r="H38" s="25" t="s">
        <v>18</v>
      </c>
    </row>
    <row r="39" spans="1:8" x14ac:dyDescent="0.25">
      <c r="A39" s="30"/>
      <c r="B39" s="29"/>
      <c r="C39" s="29"/>
      <c r="D39" s="29"/>
      <c r="E39" s="28" t="s">
        <v>1</v>
      </c>
      <c r="F39" s="27"/>
      <c r="G39" s="26">
        <f>+G38</f>
        <v>167428965.97</v>
      </c>
      <c r="H39" s="25" t="s">
        <v>18</v>
      </c>
    </row>
    <row r="40" spans="1:8" x14ac:dyDescent="0.2">
      <c r="A40" s="24" t="s">
        <v>0</v>
      </c>
    </row>
    <row r="41" spans="1:8" ht="15" x14ac:dyDescent="0.25">
      <c r="A41" s="23" t="s">
        <v>17</v>
      </c>
    </row>
    <row r="42" spans="1:8" ht="15" x14ac:dyDescent="0.25">
      <c r="A42" s="23" t="s">
        <v>16</v>
      </c>
    </row>
    <row r="43" spans="1:8" ht="30.75" customHeight="1" x14ac:dyDescent="0.25">
      <c r="A43" s="72" t="s">
        <v>15</v>
      </c>
      <c r="B43" s="72"/>
      <c r="C43" s="72"/>
      <c r="D43" s="72"/>
      <c r="E43" s="72"/>
      <c r="F43" s="72"/>
      <c r="G43" s="72"/>
    </row>
    <row r="45" spans="1:8" x14ac:dyDescent="0.25">
      <c r="A45" s="64" t="s">
        <v>14</v>
      </c>
      <c r="B45" s="65"/>
      <c r="C45" s="65"/>
      <c r="D45" s="65"/>
      <c r="E45" s="65"/>
      <c r="F45" s="65"/>
      <c r="G45" s="66"/>
    </row>
    <row r="46" spans="1:8" x14ac:dyDescent="0.25">
      <c r="A46" s="22"/>
      <c r="B46" s="67" t="s">
        <v>13</v>
      </c>
      <c r="C46" s="68"/>
      <c r="D46" s="68"/>
      <c r="E46" s="68"/>
      <c r="F46" s="69"/>
      <c r="G46" s="70" t="s">
        <v>12</v>
      </c>
    </row>
    <row r="47" spans="1:8" ht="22.5" x14ac:dyDescent="0.25">
      <c r="A47" s="21" t="s">
        <v>11</v>
      </c>
      <c r="B47" s="20" t="s">
        <v>10</v>
      </c>
      <c r="C47" s="19" t="s">
        <v>9</v>
      </c>
      <c r="D47" s="19" t="s">
        <v>8</v>
      </c>
      <c r="E47" s="19" t="s">
        <v>7</v>
      </c>
      <c r="F47" s="18" t="s">
        <v>6</v>
      </c>
      <c r="G47" s="71"/>
    </row>
    <row r="48" spans="1:8" ht="45" x14ac:dyDescent="0.25">
      <c r="A48" s="17" t="s">
        <v>5</v>
      </c>
      <c r="B48" s="10">
        <f t="shared" ref="B48:G48" si="9">SUM(B49:B49)</f>
        <v>0</v>
      </c>
      <c r="C48" s="10">
        <f t="shared" si="9"/>
        <v>2009800</v>
      </c>
      <c r="D48" s="10">
        <f t="shared" si="9"/>
        <v>2009800</v>
      </c>
      <c r="E48" s="10">
        <f t="shared" si="9"/>
        <v>2009800</v>
      </c>
      <c r="F48" s="10">
        <f t="shared" si="9"/>
        <v>2009800</v>
      </c>
      <c r="G48" s="10">
        <f t="shared" si="9"/>
        <v>2009800</v>
      </c>
    </row>
    <row r="49" spans="1:7" ht="22.5" x14ac:dyDescent="0.25">
      <c r="A49" s="14" t="s">
        <v>4</v>
      </c>
      <c r="B49" s="12">
        <v>0</v>
      </c>
      <c r="C49" s="13">
        <v>2009800</v>
      </c>
      <c r="D49" s="13">
        <f>B49+C49</f>
        <v>2009800</v>
      </c>
      <c r="E49" s="13">
        <v>2009800</v>
      </c>
      <c r="F49" s="13">
        <v>2009800</v>
      </c>
      <c r="G49" s="12">
        <f>F49-B49</f>
        <v>2009800</v>
      </c>
    </row>
    <row r="50" spans="1:7" x14ac:dyDescent="0.25">
      <c r="A50" s="16"/>
      <c r="B50" s="12"/>
      <c r="C50" s="12"/>
      <c r="D50" s="12"/>
      <c r="E50" s="12"/>
      <c r="F50" s="12"/>
      <c r="G50" s="12"/>
    </row>
    <row r="51" spans="1:7" x14ac:dyDescent="0.25">
      <c r="A51" s="15" t="s">
        <v>3</v>
      </c>
      <c r="B51" s="10">
        <f t="shared" ref="B51:G51" si="10">SUM(B52)</f>
        <v>0</v>
      </c>
      <c r="C51" s="10">
        <f t="shared" si="10"/>
        <v>0</v>
      </c>
      <c r="D51" s="10">
        <f t="shared" si="10"/>
        <v>0</v>
      </c>
      <c r="E51" s="10">
        <f t="shared" si="10"/>
        <v>0</v>
      </c>
      <c r="F51" s="10">
        <f t="shared" si="10"/>
        <v>0</v>
      </c>
      <c r="G51" s="10">
        <f t="shared" si="10"/>
        <v>0</v>
      </c>
    </row>
    <row r="52" spans="1:7" x14ac:dyDescent="0.25">
      <c r="A52" s="14" t="s">
        <v>3</v>
      </c>
      <c r="B52" s="12">
        <v>0</v>
      </c>
      <c r="C52" s="12">
        <v>0</v>
      </c>
      <c r="D52" s="13">
        <f>B52+C52</f>
        <v>0</v>
      </c>
      <c r="E52" s="12">
        <v>0</v>
      </c>
      <c r="F52" s="12">
        <v>0</v>
      </c>
      <c r="G52" s="12">
        <f>F52-B52</f>
        <v>0</v>
      </c>
    </row>
    <row r="53" spans="1:7" x14ac:dyDescent="0.25">
      <c r="A53" s="11"/>
      <c r="B53" s="10"/>
      <c r="C53" s="10"/>
      <c r="D53" s="10"/>
      <c r="E53" s="10"/>
      <c r="F53" s="10"/>
      <c r="G53" s="10"/>
    </row>
    <row r="54" spans="1:7" x14ac:dyDescent="0.25">
      <c r="A54" s="9" t="s">
        <v>2</v>
      </c>
      <c r="B54" s="8">
        <f t="shared" ref="B54:G54" si="11">SUM(B51+B48)</f>
        <v>0</v>
      </c>
      <c r="C54" s="8">
        <f t="shared" si="11"/>
        <v>2009800</v>
      </c>
      <c r="D54" s="8">
        <f t="shared" si="11"/>
        <v>2009800</v>
      </c>
      <c r="E54" s="8">
        <f t="shared" si="11"/>
        <v>2009800</v>
      </c>
      <c r="F54" s="8">
        <f t="shared" si="11"/>
        <v>2009800</v>
      </c>
      <c r="G54" s="8">
        <f t="shared" si="11"/>
        <v>2009800</v>
      </c>
    </row>
    <row r="55" spans="1:7" x14ac:dyDescent="0.25">
      <c r="A55" s="7"/>
      <c r="B55" s="6"/>
      <c r="C55" s="6"/>
      <c r="D55" s="6"/>
      <c r="E55" s="5" t="s">
        <v>1</v>
      </c>
      <c r="F55" s="4"/>
      <c r="G55" s="3"/>
    </row>
    <row r="56" spans="1:7" x14ac:dyDescent="0.2">
      <c r="A56" s="2" t="s">
        <v>0</v>
      </c>
    </row>
    <row r="57" spans="1:7" x14ac:dyDescent="0.25">
      <c r="A57" s="1" t="s">
        <v>41</v>
      </c>
    </row>
    <row r="58" spans="1:7" x14ac:dyDescent="0.25">
      <c r="A58" s="1" t="s">
        <v>42</v>
      </c>
    </row>
  </sheetData>
  <sheetProtection formatCells="0" formatColumns="0" formatRows="0" insertRows="0" autoFilter="0"/>
  <mergeCells count="9">
    <mergeCell ref="A45:G45"/>
    <mergeCell ref="B46:F46"/>
    <mergeCell ref="G46:G47"/>
    <mergeCell ref="A43:G43"/>
    <mergeCell ref="A1:G1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2026-01-27T23:56:21Z</cp:lastPrinted>
  <dcterms:created xsi:type="dcterms:W3CDTF">2026-01-27T23:51:13Z</dcterms:created>
  <dcterms:modified xsi:type="dcterms:W3CDTF">2026-01-27T23:58:11Z</dcterms:modified>
</cp:coreProperties>
</file>