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D0F3F7A6-2490-4C5B-A884-C4973697F989}" xr6:coauthVersionLast="47" xr6:coauthVersionMax="47" xr10:uidLastSave="{00000000-0000-0000-0000-000000000000}"/>
  <workbookProtection lockStructure="1"/>
  <bookViews>
    <workbookView xWindow="-120" yWindow="-120" windowWidth="29040" windowHeight="15720" xr2:uid="{DBFB3112-203E-4D19-808C-92B80D826261}"/>
  </bookViews>
  <sheets>
    <sheet name="EAI-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E21" i="1"/>
  <c r="E20" i="1" s="1"/>
  <c r="H20" i="1"/>
  <c r="G20" i="1"/>
  <c r="F20" i="1"/>
  <c r="D20" i="1"/>
  <c r="C20" i="1"/>
  <c r="H18" i="1"/>
  <c r="E18" i="1"/>
  <c r="H17" i="1"/>
  <c r="E17" i="1"/>
  <c r="H16" i="1"/>
  <c r="E16" i="1"/>
  <c r="H15" i="1"/>
  <c r="E15" i="1"/>
  <c r="E14" i="1" s="1"/>
  <c r="G14" i="1"/>
  <c r="F14" i="1"/>
  <c r="D14" i="1"/>
  <c r="C14" i="1"/>
  <c r="H12" i="1"/>
  <c r="E12" i="1"/>
  <c r="H11" i="1"/>
  <c r="E11" i="1"/>
  <c r="H10" i="1"/>
  <c r="E10" i="1"/>
  <c r="H9" i="1"/>
  <c r="E9" i="1"/>
  <c r="H8" i="1"/>
  <c r="E8" i="1"/>
  <c r="H7" i="1"/>
  <c r="E7" i="1"/>
  <c r="E4" i="1" s="1"/>
  <c r="H6" i="1"/>
  <c r="H4" i="1" s="1"/>
  <c r="E6" i="1"/>
  <c r="H5" i="1"/>
  <c r="E5" i="1"/>
  <c r="G4" i="1"/>
  <c r="F4" i="1"/>
  <c r="D4" i="1"/>
  <c r="C4" i="1"/>
  <c r="C28" i="1"/>
  <c r="D28" i="1"/>
  <c r="F28" i="1"/>
  <c r="G28" i="1"/>
  <c r="E29" i="1"/>
  <c r="E28" i="1" s="1"/>
  <c r="H29" i="1"/>
  <c r="H28" i="1" s="1"/>
  <c r="C31" i="1"/>
  <c r="C34" i="1" s="1"/>
  <c r="D31" i="1"/>
  <c r="D34" i="1" s="1"/>
  <c r="F31" i="1"/>
  <c r="G31" i="1"/>
  <c r="E32" i="1"/>
  <c r="E31" i="1" s="1"/>
  <c r="H32" i="1"/>
  <c r="H31" i="1" s="1"/>
  <c r="G34" i="1"/>
  <c r="D23" i="1" l="1"/>
  <c r="G23" i="1"/>
  <c r="C23" i="1"/>
  <c r="F23" i="1"/>
  <c r="H14" i="1"/>
  <c r="H23" i="1"/>
  <c r="H24" i="1" s="1"/>
  <c r="E23" i="1"/>
  <c r="F34" i="1"/>
  <c r="H34" i="1"/>
  <c r="E34" i="1"/>
</calcChain>
</file>

<file path=xl/sharedStrings.xml><?xml version="1.0" encoding="utf-8"?>
<sst xmlns="http://schemas.openxmlformats.org/spreadsheetml/2006/main" count="44" uniqueCount="28">
  <si>
    <t>“Bajo protesta de decir verdad declaramos que los Estados Financieros y sus notas, son razonablemente correctos y son responsabilidad del emisor”.</t>
  </si>
  <si>
    <t>Total</t>
  </si>
  <si>
    <t>Ingresos Derivados de Financiamientos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</si>
  <si>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</si>
  <si>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</si>
  <si>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Recaudado</t>
  </si>
  <si>
    <t>Devengado</t>
  </si>
  <si>
    <t>Modificado</t>
  </si>
  <si>
    <t>Ampliaciones/(Reducciones)</t>
  </si>
  <si>
    <t>Estimado</t>
  </si>
  <si>
    <t>Rubro de Ingresos / Fuente de Financiamiento</t>
  </si>
  <si>
    <t>Diferencia</t>
  </si>
  <si>
    <t>Ingreso</t>
  </si>
  <si>
    <t>COMISIÓN DE DEPORTE DEL ESTADO DE GUANAJUATO
Estado Analítico de Ingresos
Del 1 de Enero al 30 de Septiembre de 2025
(Cifras en Pesos)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</si>
  <si>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</si>
  <si>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</si>
  <si>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</si>
  <si>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</si>
  <si>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</si>
  <si>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</si>
  <si>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</si>
  <si>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Transferencias, Asignaciones, Subsidios y Subvenciones, y Pensiones y Jubilaciones</t>
  </si>
  <si>
    <t>Productos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</si>
  <si>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</si>
  <si>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excedentes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</si>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</sst>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left" vertical="top"/>
      <protection locked="0"/>
    </xf>
    <xf numFmtId="3" fontId="3" fillId="2" borderId="6" xfId="1" applyNumberFormat="1" applyFont="1" applyFill="1" applyBorder="1" applyAlignment="1" applyProtection="1">
      <alignment vertical="top"/>
      <protection locked="0"/>
    </xf>
    <xf numFmtId="3" fontId="4" fillId="2" borderId="8" xfId="1" applyNumberFormat="1" applyFont="1" applyFill="1" applyBorder="1" applyAlignment="1" applyProtection="1">
      <alignment vertical="top"/>
      <protection locked="0"/>
    </xf>
    <xf numFmtId="3" fontId="3" fillId="2" borderId="8" xfId="1" applyNumberFormat="1" applyFont="1" applyFill="1" applyBorder="1" applyAlignment="1" applyProtection="1">
      <alignment vertical="top"/>
      <protection locked="0"/>
    </xf>
    <xf numFmtId="3" fontId="2" fillId="2" borderId="8" xfId="1" applyNumberFormat="1" applyFont="1" applyFill="1" applyBorder="1" applyAlignment="1" applyProtection="1">
      <alignment vertical="top"/>
      <protection locked="0"/>
    </xf>
    <xf numFmtId="0" fontId="4" fillId="0" borderId="9" xfId="1" applyFont="1" applyBorder="1" applyAlignment="1">
      <alignment horizontal="left" vertical="top" indent="1"/>
    </xf>
    <xf numFmtId="0" fontId="4" fillId="0" borderId="9" xfId="1" applyFont="1" applyBorder="1" applyAlignment="1">
      <alignment horizontal="left" vertical="top" wrapText="1" indent="1"/>
    </xf>
    <xf numFmtId="0" fontId="6" fillId="0" borderId="0" xfId="1" applyFont="1" applyAlignment="1" applyProtection="1">
      <alignment horizont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4" fillId="3" borderId="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top"/>
      <protection locked="0"/>
    </xf>
    <xf numFmtId="0" fontId="6" fillId="3" borderId="4" xfId="1" applyFont="1" applyFill="1" applyBorder="1" applyAlignment="1" applyProtection="1">
      <alignment horizontal="center" vertical="top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3" fillId="0" borderId="9" xfId="1" applyFont="1" applyBorder="1" applyAlignment="1">
      <alignment horizontal="left" vertical="top" wrapText="1" indent="2"/>
    </xf>
    <xf numFmtId="0" fontId="3" fillId="2" borderId="9" xfId="1" applyFont="1" applyFill="1" applyBorder="1" applyAlignment="1">
      <alignment horizontal="left" vertical="top" wrapText="1"/>
    </xf>
    <xf numFmtId="0" fontId="3" fillId="2" borderId="9" xfId="1" applyFont="1" applyFill="1" applyBorder="1" applyAlignment="1">
      <alignment horizontal="left" vertical="top" wrapText="1" indent="1"/>
    </xf>
    <xf numFmtId="0" fontId="4" fillId="2" borderId="3" xfId="1" applyFont="1" applyFill="1" applyBorder="1" applyAlignment="1">
      <alignment horizontal="center" vertical="top" wrapText="1"/>
    </xf>
    <xf numFmtId="0" fontId="4" fillId="3" borderId="5" xfId="2" applyFont="1" applyFill="1" applyBorder="1" applyAlignment="1">
      <alignment vertical="center" wrapText="1"/>
    </xf>
    <xf numFmtId="0" fontId="4" fillId="3" borderId="7" xfId="2" applyFont="1" applyFill="1" applyBorder="1" applyAlignment="1" applyProtection="1">
      <alignment horizontal="center" vertical="center" wrapText="1"/>
      <protection locked="0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9" xfId="2" applyFont="1" applyBorder="1" applyAlignment="1">
      <alignment horizontal="left" vertical="top" indent="1"/>
    </xf>
    <xf numFmtId="4" fontId="4" fillId="0" borderId="5" xfId="2" applyNumberFormat="1" applyFont="1" applyBorder="1" applyAlignment="1" applyProtection="1">
      <alignment vertical="top"/>
      <protection locked="0"/>
    </xf>
    <xf numFmtId="0" fontId="3" fillId="0" borderId="9" xfId="2" applyFont="1" applyBorder="1" applyAlignment="1">
      <alignment horizontal="left" vertical="top" wrapText="1" indent="2"/>
    </xf>
    <xf numFmtId="4" fontId="3" fillId="0" borderId="8" xfId="2" applyNumberFormat="1" applyFont="1" applyBorder="1" applyAlignment="1" applyProtection="1">
      <alignment vertical="top"/>
      <protection locked="0"/>
    </xf>
    <xf numFmtId="0" fontId="3" fillId="0" borderId="9" xfId="2" applyFont="1" applyBorder="1" applyAlignment="1">
      <alignment horizontal="left" vertical="top" wrapText="1"/>
    </xf>
    <xf numFmtId="0" fontId="4" fillId="0" borderId="9" xfId="2" applyFont="1" applyBorder="1" applyAlignment="1">
      <alignment horizontal="left" vertical="top" wrapText="1" indent="1"/>
    </xf>
    <xf numFmtId="4" fontId="4" fillId="0" borderId="8" xfId="2" applyNumberFormat="1" applyFont="1" applyBorder="1" applyAlignment="1" applyProtection="1">
      <alignment vertical="top"/>
      <protection locked="0"/>
    </xf>
    <xf numFmtId="0" fontId="4" fillId="0" borderId="3" xfId="2" applyFont="1" applyBorder="1" applyAlignment="1">
      <alignment horizontal="center" vertical="top" wrapText="1"/>
    </xf>
    <xf numFmtId="4" fontId="3" fillId="0" borderId="6" xfId="2" applyNumberFormat="1" applyFont="1" applyBorder="1" applyAlignment="1" applyProtection="1">
      <alignment vertical="top"/>
      <protection locked="0"/>
    </xf>
    <xf numFmtId="4" fontId="3" fillId="0" borderId="5" xfId="2" applyNumberFormat="1" applyFont="1" applyBorder="1" applyAlignment="1" applyProtection="1">
      <alignment vertical="top"/>
      <protection locked="0"/>
    </xf>
    <xf numFmtId="0" fontId="3" fillId="0" borderId="3" xfId="2" applyFont="1" applyBorder="1" applyAlignment="1" applyProtection="1">
      <alignment vertical="top"/>
      <protection locked="0"/>
    </xf>
    <xf numFmtId="4" fontId="3" fillId="0" borderId="7" xfId="2" applyNumberFormat="1" applyFont="1" applyBorder="1" applyAlignment="1" applyProtection="1">
      <alignment vertical="top"/>
      <protection locked="0"/>
    </xf>
    <xf numFmtId="4" fontId="4" fillId="0" borderId="3" xfId="2" applyNumberFormat="1" applyFont="1" applyBorder="1" applyAlignment="1" applyProtection="1">
      <alignment vertical="top"/>
      <protection locked="0"/>
    </xf>
    <xf numFmtId="4" fontId="4" fillId="0" borderId="2" xfId="2" applyNumberFormat="1" applyFont="1" applyBorder="1" applyAlignment="1" applyProtection="1">
      <alignment vertical="top"/>
      <protection locked="0"/>
    </xf>
    <xf numFmtId="4" fontId="3" fillId="0" borderId="1" xfId="2" applyNumberFormat="1" applyFont="1" applyBorder="1" applyAlignment="1" applyProtection="1">
      <alignment vertical="top"/>
      <protection locked="0"/>
    </xf>
    <xf numFmtId="0" fontId="2" fillId="0" borderId="0" xfId="2" applyFont="1" applyAlignment="1" applyProtection="1">
      <alignment vertical="top"/>
      <protection locked="0"/>
    </xf>
    <xf numFmtId="0" fontId="0" fillId="0" borderId="0" xfId="2" applyFont="1" applyAlignment="1" applyProtection="1">
      <alignment vertical="top"/>
      <protection locked="0"/>
    </xf>
    <xf numFmtId="0" fontId="0" fillId="0" borderId="0" xfId="2" applyFont="1" applyAlignment="1" applyProtection="1">
      <alignment horizontal="left" vertical="top" wrapText="1"/>
      <protection locked="0"/>
    </xf>
    <xf numFmtId="0" fontId="6" fillId="0" borderId="11" xfId="1" applyFont="1" applyFill="1" applyBorder="1" applyAlignment="1" applyProtection="1">
      <alignment horizontal="center" vertical="top" wrapText="1"/>
      <protection locked="0"/>
    </xf>
    <xf numFmtId="0" fontId="6" fillId="0" borderId="4" xfId="1" applyFont="1" applyFill="1" applyBorder="1" applyAlignment="1" applyProtection="1">
      <alignment horizontal="center" vertical="top"/>
      <protection locked="0"/>
    </xf>
    <xf numFmtId="0" fontId="6" fillId="0" borderId="10" xfId="1" applyFont="1" applyFill="1" applyBorder="1" applyAlignment="1" applyProtection="1">
      <alignment horizontal="center" vertical="top"/>
      <protection locked="0"/>
    </xf>
    <xf numFmtId="0" fontId="0" fillId="0" borderId="0" xfId="0" applyFill="1"/>
  </cellXfs>
  <cellStyles count="3">
    <cellStyle name="Normal" xfId="0" builtinId="0"/>
    <cellStyle name="Normal 2 3 2" xfId="1" xr:uid="{ADF43007-89DD-4E91-A065-2F4C4E8938C2}"/>
    <cellStyle name="Normal 2 6" xfId="2" xr:uid="{FC9EB755-4F12-4347-83CB-B874D38634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2159794</xdr:colOff>
      <xdr:row>43</xdr:row>
      <xdr:rowOff>42863</xdr:rowOff>
    </xdr:from>
    <xdr:to>
      <xdr:col>4</xdr:col>
      <xdr:colOff>373380</xdr:colOff>
      <xdr:row>49</xdr:row>
      <xdr:rowOff>104458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C54BC6-90F7-024B-BA39-C04A16C4D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232" y="7103269"/>
          <a:ext cx="5619273" cy="918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TERCER%20TRIM%202025.xlsx" TargetMode="External"/><Relationship Id="rId1" Type="http://schemas.openxmlformats.org/officeDocument/2006/relationships/externalLinkPath" Target="/Users/Alejandro/Downloads/CPA%20TERCER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EAI-C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47C8-A5F8-4889-93EC-31D0191A7F40}">
  <sheetPr>
    <pageSetUpPr fitToPage="1"/>
  </sheetPr>
  <dimension ref="B1:M40"/>
  <sheetViews>
    <sheetView showGridLines="0" tabSelected="1" zoomScale="80" zoomScaleNormal="80" workbookViewId="0">
      <selection activeCell="N22" sqref="N22"/>
    </sheetView>
  </sheetViews>
  <sheetFormatPr baseColWidth="10" defaultRowHeight="11.25" x14ac:dyDescent="0.2"/>
  <cols>
    <col min="1" max="1" width="1.1640625" customWidth="1"/>
    <col min="2" max="2" width="91" customWidth="1"/>
    <col min="3" max="3" width="13.6640625" bestFit="1" customWidth="1"/>
    <col min="4" max="4" width="24.83203125" customWidth="1"/>
    <col min="5" max="5" width="13.6640625" bestFit="1" customWidth="1"/>
    <col min="6" max="6" width="21" bestFit="1" customWidth="1"/>
    <col min="7" max="8" width="13.6640625" bestFit="1" customWidth="1"/>
    <col min="10" max="10" width="16" bestFit="1" customWidth="1"/>
  </cols>
  <sheetData>
    <row r="1" spans="2:8" ht="50.1" customHeight="1" x14ac:dyDescent="0.2">
      <c r="B1" s="23" t="s">
        <v>13</v>
      </c>
      <c r="C1" s="22"/>
      <c r="D1" s="22"/>
      <c r="E1" s="22"/>
      <c r="F1" s="22"/>
      <c r="G1" s="22"/>
      <c r="H1" s="21"/>
    </row>
    <row r="2" spans="2:8" ht="11.25" customHeight="1" x14ac:dyDescent="0.2">
      <c r="B2" s="28"/>
      <c r="C2" s="29" t="s">
        <v>12</v>
      </c>
      <c r="D2" s="29"/>
      <c r="E2" s="29"/>
      <c r="F2" s="29"/>
      <c r="G2" s="29"/>
      <c r="H2" s="30" t="s">
        <v>11</v>
      </c>
    </row>
    <row r="3" spans="2:8" ht="11.25" customHeight="1" x14ac:dyDescent="0.2">
      <c r="B3" s="31" t="s">
        <v>10</v>
      </c>
      <c r="C3" s="32" t="s">
        <v>9</v>
      </c>
      <c r="D3" s="33" t="s">
        <v>8</v>
      </c>
      <c r="E3" s="34" t="s">
        <v>7</v>
      </c>
      <c r="F3" s="34" t="s">
        <v>6</v>
      </c>
      <c r="G3" s="35" t="s">
        <v>5</v>
      </c>
      <c r="H3" s="36"/>
    </row>
    <row r="4" spans="2:8" ht="11.25" customHeight="1" x14ac:dyDescent="0.2">
      <c r="B4" s="37" t="s">
        <v>14</v>
      </c>
      <c r="C4" s="38">
        <f t="shared" ref="C4:H4" si="0">SUM(C5+C6+C7+C8+C9+C10+C11+C12)</f>
        <v>0</v>
      </c>
      <c r="D4" s="38">
        <f t="shared" si="0"/>
        <v>0</v>
      </c>
      <c r="E4" s="38">
        <f t="shared" si="0"/>
        <v>0</v>
      </c>
      <c r="F4" s="38">
        <f t="shared" si="0"/>
        <v>0</v>
      </c>
      <c r="G4" s="38">
        <f t="shared" si="0"/>
        <v>0</v>
      </c>
      <c r="H4" s="38">
        <f t="shared" si="0"/>
        <v>0</v>
      </c>
    </row>
    <row r="5" spans="2:8" ht="11.25" customHeight="1" x14ac:dyDescent="0.2">
      <c r="B5" s="39" t="s">
        <v>15</v>
      </c>
      <c r="C5" s="40">
        <v>0</v>
      </c>
      <c r="D5" s="40">
        <v>0</v>
      </c>
      <c r="E5" s="40">
        <f t="shared" ref="E5:E12" si="1">C5+D5</f>
        <v>0</v>
      </c>
      <c r="F5" s="40">
        <v>0</v>
      </c>
      <c r="G5" s="40">
        <v>0</v>
      </c>
      <c r="H5" s="40">
        <f t="shared" ref="H5:H12" si="2">G5-C5</f>
        <v>0</v>
      </c>
    </row>
    <row r="6" spans="2:8" ht="11.25" customHeight="1" x14ac:dyDescent="0.2">
      <c r="B6" s="39" t="s">
        <v>16</v>
      </c>
      <c r="C6" s="40">
        <v>0</v>
      </c>
      <c r="D6" s="40">
        <v>0</v>
      </c>
      <c r="E6" s="40">
        <f t="shared" si="1"/>
        <v>0</v>
      </c>
      <c r="F6" s="40">
        <v>0</v>
      </c>
      <c r="G6" s="40">
        <v>0</v>
      </c>
      <c r="H6" s="40">
        <f t="shared" si="2"/>
        <v>0</v>
      </c>
    </row>
    <row r="7" spans="2:8" ht="11.25" customHeight="1" x14ac:dyDescent="0.2">
      <c r="B7" s="39" t="s">
        <v>17</v>
      </c>
      <c r="C7" s="40">
        <v>0</v>
      </c>
      <c r="D7" s="40">
        <v>0</v>
      </c>
      <c r="E7" s="40">
        <f t="shared" si="1"/>
        <v>0</v>
      </c>
      <c r="F7" s="40">
        <v>0</v>
      </c>
      <c r="G7" s="40">
        <v>0</v>
      </c>
      <c r="H7" s="40">
        <f t="shared" si="2"/>
        <v>0</v>
      </c>
    </row>
    <row r="8" spans="2:8" ht="11.25" customHeight="1" x14ac:dyDescent="0.2">
      <c r="B8" s="39" t="s">
        <v>18</v>
      </c>
      <c r="C8" s="40">
        <v>0</v>
      </c>
      <c r="D8" s="40">
        <v>0</v>
      </c>
      <c r="E8" s="40">
        <f t="shared" si="1"/>
        <v>0</v>
      </c>
      <c r="F8" s="40">
        <v>0</v>
      </c>
      <c r="G8" s="40">
        <v>0</v>
      </c>
      <c r="H8" s="40">
        <f t="shared" si="2"/>
        <v>0</v>
      </c>
    </row>
    <row r="9" spans="2:8" ht="11.25" customHeight="1" x14ac:dyDescent="0.2">
      <c r="B9" s="39" t="s">
        <v>19</v>
      </c>
      <c r="C9" s="40">
        <v>0</v>
      </c>
      <c r="D9" s="40">
        <v>0</v>
      </c>
      <c r="E9" s="40">
        <f t="shared" si="1"/>
        <v>0</v>
      </c>
      <c r="F9" s="40">
        <v>0</v>
      </c>
      <c r="G9" s="40">
        <v>0</v>
      </c>
      <c r="H9" s="40">
        <f t="shared" si="2"/>
        <v>0</v>
      </c>
    </row>
    <row r="10" spans="2:8" ht="11.25" customHeight="1" x14ac:dyDescent="0.2">
      <c r="B10" s="39" t="s">
        <v>20</v>
      </c>
      <c r="C10" s="40">
        <v>0</v>
      </c>
      <c r="D10" s="40">
        <v>0</v>
      </c>
      <c r="E10" s="40">
        <f t="shared" si="1"/>
        <v>0</v>
      </c>
      <c r="F10" s="40">
        <v>0</v>
      </c>
      <c r="G10" s="40">
        <v>0</v>
      </c>
      <c r="H10" s="40">
        <f t="shared" si="2"/>
        <v>0</v>
      </c>
    </row>
    <row r="11" spans="2:8" ht="11.25" customHeight="1" x14ac:dyDescent="0.2">
      <c r="B11" s="39" t="s">
        <v>3</v>
      </c>
      <c r="C11" s="40">
        <v>0</v>
      </c>
      <c r="D11" s="40">
        <v>0</v>
      </c>
      <c r="E11" s="40">
        <f t="shared" si="1"/>
        <v>0</v>
      </c>
      <c r="F11" s="40">
        <v>0</v>
      </c>
      <c r="G11" s="40">
        <v>0</v>
      </c>
      <c r="H11" s="40">
        <f t="shared" si="2"/>
        <v>0</v>
      </c>
    </row>
    <row r="12" spans="2:8" ht="11.25" customHeight="1" x14ac:dyDescent="0.2">
      <c r="B12" s="39" t="s">
        <v>21</v>
      </c>
      <c r="C12" s="40">
        <v>0</v>
      </c>
      <c r="D12" s="40">
        <v>0</v>
      </c>
      <c r="E12" s="40">
        <f t="shared" si="1"/>
        <v>0</v>
      </c>
      <c r="F12" s="40">
        <v>0</v>
      </c>
      <c r="G12" s="40">
        <v>0</v>
      </c>
      <c r="H12" s="40">
        <f t="shared" si="2"/>
        <v>0</v>
      </c>
    </row>
    <row r="13" spans="2:8" ht="11.25" customHeight="1" x14ac:dyDescent="0.2">
      <c r="B13" s="41"/>
      <c r="C13" s="40"/>
      <c r="D13" s="40"/>
      <c r="E13" s="40"/>
      <c r="F13" s="40"/>
      <c r="G13" s="40"/>
      <c r="H13" s="40"/>
    </row>
    <row r="14" spans="2:8" ht="11.25" customHeight="1" x14ac:dyDescent="0.2">
      <c r="B14" s="42" t="s">
        <v>4</v>
      </c>
      <c r="C14" s="43">
        <f t="shared" ref="C14:H14" si="3">SUM(C15:C18)</f>
        <v>228134062.09</v>
      </c>
      <c r="D14" s="43">
        <f t="shared" si="3"/>
        <v>228551323.13999999</v>
      </c>
      <c r="E14" s="43">
        <f t="shared" si="3"/>
        <v>456685385.22999996</v>
      </c>
      <c r="F14" s="43">
        <f t="shared" si="3"/>
        <v>315395863.22999996</v>
      </c>
      <c r="G14" s="43">
        <f t="shared" si="3"/>
        <v>315395863.22999996</v>
      </c>
      <c r="H14" s="43">
        <f t="shared" si="3"/>
        <v>87261801.139999986</v>
      </c>
    </row>
    <row r="15" spans="2:8" ht="11.25" customHeight="1" x14ac:dyDescent="0.2">
      <c r="B15" s="39" t="s">
        <v>16</v>
      </c>
      <c r="C15" s="40">
        <v>0</v>
      </c>
      <c r="D15" s="40">
        <v>0</v>
      </c>
      <c r="E15" s="40">
        <f>C15+D15</f>
        <v>0</v>
      </c>
      <c r="F15" s="40">
        <v>0</v>
      </c>
      <c r="G15" s="40">
        <v>0</v>
      </c>
      <c r="H15" s="40">
        <f>G15-C15</f>
        <v>0</v>
      </c>
    </row>
    <row r="16" spans="2:8" ht="11.25" customHeight="1" x14ac:dyDescent="0.2">
      <c r="B16" s="39" t="s">
        <v>22</v>
      </c>
      <c r="C16" s="40">
        <v>0</v>
      </c>
      <c r="D16" s="40">
        <v>0</v>
      </c>
      <c r="E16" s="40">
        <f>C16+D16</f>
        <v>0</v>
      </c>
      <c r="F16" s="40">
        <v>0</v>
      </c>
      <c r="G16" s="40">
        <v>0</v>
      </c>
      <c r="H16" s="40">
        <f t="shared" ref="H16:H18" si="4">G16-C16</f>
        <v>0</v>
      </c>
    </row>
    <row r="17" spans="2:11" ht="11.25" customHeight="1" x14ac:dyDescent="0.2">
      <c r="B17" s="39" t="s">
        <v>23</v>
      </c>
      <c r="C17" s="40">
        <v>65845000</v>
      </c>
      <c r="D17" s="40">
        <v>80280455.209999993</v>
      </c>
      <c r="E17" s="40">
        <f>C17+D17</f>
        <v>146125455.20999998</v>
      </c>
      <c r="F17" s="40">
        <v>41480777.960000001</v>
      </c>
      <c r="G17" s="40">
        <v>41480777.960000001</v>
      </c>
      <c r="H17" s="40">
        <f t="shared" si="4"/>
        <v>-24364222.039999999</v>
      </c>
    </row>
    <row r="18" spans="2:11" ht="11.25" customHeight="1" x14ac:dyDescent="0.2">
      <c r="B18" s="39" t="s">
        <v>21</v>
      </c>
      <c r="C18" s="40">
        <v>162289062.09</v>
      </c>
      <c r="D18" s="40">
        <v>148270867.93000001</v>
      </c>
      <c r="E18" s="40">
        <f>C18+D18</f>
        <v>310559930.01999998</v>
      </c>
      <c r="F18" s="40">
        <v>273915085.26999998</v>
      </c>
      <c r="G18" s="40">
        <v>273915085.26999998</v>
      </c>
      <c r="H18" s="40">
        <f t="shared" si="4"/>
        <v>111626023.17999998</v>
      </c>
    </row>
    <row r="19" spans="2:11" ht="11.25" customHeight="1" x14ac:dyDescent="0.2">
      <c r="B19" s="41"/>
      <c r="C19" s="40"/>
      <c r="D19" s="40"/>
      <c r="E19" s="40"/>
      <c r="F19" s="40"/>
      <c r="G19" s="40"/>
      <c r="H19" s="40"/>
    </row>
    <row r="20" spans="2:11" ht="11.25" customHeight="1" x14ac:dyDescent="0.2">
      <c r="B20" s="37" t="s">
        <v>2</v>
      </c>
      <c r="C20" s="43">
        <f t="shared" ref="C20:H20" si="5">SUM(C21)</f>
        <v>0</v>
      </c>
      <c r="D20" s="43">
        <f t="shared" si="5"/>
        <v>0</v>
      </c>
      <c r="E20" s="43">
        <f t="shared" si="5"/>
        <v>0</v>
      </c>
      <c r="F20" s="43">
        <f t="shared" si="5"/>
        <v>0</v>
      </c>
      <c r="G20" s="43">
        <f t="shared" si="5"/>
        <v>0</v>
      </c>
      <c r="H20" s="43">
        <f t="shared" si="5"/>
        <v>0</v>
      </c>
    </row>
    <row r="21" spans="2:11" ht="11.25" customHeight="1" x14ac:dyDescent="0.2">
      <c r="B21" s="39" t="s">
        <v>2</v>
      </c>
      <c r="C21" s="40">
        <v>0</v>
      </c>
      <c r="D21" s="40">
        <v>0</v>
      </c>
      <c r="E21" s="40">
        <f>C21+D21</f>
        <v>0</v>
      </c>
      <c r="F21" s="40">
        <v>0</v>
      </c>
      <c r="G21" s="40">
        <v>0</v>
      </c>
      <c r="H21" s="40">
        <f>G21-C21</f>
        <v>0</v>
      </c>
    </row>
    <row r="22" spans="2:11" ht="11.25" customHeight="1" x14ac:dyDescent="0.2">
      <c r="B22" s="39"/>
      <c r="C22" s="40"/>
      <c r="D22" s="40"/>
      <c r="E22" s="40"/>
      <c r="F22" s="40"/>
      <c r="G22" s="40"/>
      <c r="H22" s="40"/>
    </row>
    <row r="23" spans="2:11" ht="11.25" customHeight="1" x14ac:dyDescent="0.2">
      <c r="B23" s="44" t="s">
        <v>1</v>
      </c>
      <c r="C23" s="45">
        <f>SUM(C20+C14+C4)</f>
        <v>228134062.09</v>
      </c>
      <c r="D23" s="45">
        <f t="shared" ref="D23:H23" si="6">SUM(D20+D14+D4)</f>
        <v>228551323.13999999</v>
      </c>
      <c r="E23" s="45">
        <f t="shared" si="6"/>
        <v>456685385.22999996</v>
      </c>
      <c r="F23" s="45">
        <f t="shared" si="6"/>
        <v>315395863.22999996</v>
      </c>
      <c r="G23" s="45">
        <f t="shared" si="6"/>
        <v>315395863.22999996</v>
      </c>
      <c r="H23" s="46">
        <f t="shared" si="6"/>
        <v>87261801.139999986</v>
      </c>
    </row>
    <row r="24" spans="2:11" ht="11.25" customHeight="1" x14ac:dyDescent="0.2">
      <c r="B24" s="47"/>
      <c r="C24" s="48"/>
      <c r="D24" s="48"/>
      <c r="E24" s="48"/>
      <c r="F24" s="49" t="s">
        <v>24</v>
      </c>
      <c r="G24" s="50"/>
      <c r="H24" s="51">
        <f>+H23</f>
        <v>87261801.139999986</v>
      </c>
    </row>
    <row r="25" spans="2:11" s="58" customFormat="1" ht="11.25" customHeight="1" x14ac:dyDescent="0.2">
      <c r="B25" s="55"/>
      <c r="C25" s="56"/>
      <c r="D25" s="56"/>
      <c r="E25" s="56"/>
      <c r="F25" s="56"/>
      <c r="G25" s="56"/>
      <c r="H25" s="57"/>
    </row>
    <row r="26" spans="2:11" x14ac:dyDescent="0.2">
      <c r="B26" s="20"/>
      <c r="C26" s="19" t="s">
        <v>12</v>
      </c>
      <c r="D26" s="18"/>
      <c r="E26" s="18"/>
      <c r="F26" s="18"/>
      <c r="G26" s="17"/>
      <c r="H26" s="16" t="s">
        <v>11</v>
      </c>
    </row>
    <row r="27" spans="2:11" x14ac:dyDescent="0.2">
      <c r="B27" s="15" t="s">
        <v>10</v>
      </c>
      <c r="C27" s="14" t="s">
        <v>9</v>
      </c>
      <c r="D27" s="13" t="s">
        <v>8</v>
      </c>
      <c r="E27" s="12" t="s">
        <v>7</v>
      </c>
      <c r="F27" s="12" t="s">
        <v>6</v>
      </c>
      <c r="G27" s="11" t="s">
        <v>5</v>
      </c>
      <c r="H27" s="10"/>
      <c r="I27" s="9"/>
      <c r="J27" s="9"/>
    </row>
    <row r="28" spans="2:11" ht="33.75" x14ac:dyDescent="0.2">
      <c r="B28" s="8" t="s">
        <v>4</v>
      </c>
      <c r="C28" s="4">
        <f>SUM(C29:C29)</f>
        <v>0</v>
      </c>
      <c r="D28" s="4">
        <f>SUM(D29:D29)</f>
        <v>2009800</v>
      </c>
      <c r="E28" s="4">
        <f>SUM(E29:E29)</f>
        <v>2009800</v>
      </c>
      <c r="F28" s="4">
        <f>SUM(F29:F29)</f>
        <v>2009800</v>
      </c>
      <c r="G28" s="4">
        <f>SUM(G29:G29)</f>
        <v>2009800</v>
      </c>
      <c r="H28" s="4">
        <f>SUM(H29:H29)</f>
        <v>2009800</v>
      </c>
    </row>
    <row r="29" spans="2:11" ht="22.5" x14ac:dyDescent="0.2">
      <c r="B29" s="24" t="s">
        <v>3</v>
      </c>
      <c r="C29" s="5">
        <v>0</v>
      </c>
      <c r="D29" s="6">
        <v>2009800</v>
      </c>
      <c r="E29" s="6">
        <f>C29+D29</f>
        <v>2009800</v>
      </c>
      <c r="F29" s="6">
        <v>2009800</v>
      </c>
      <c r="G29" s="6">
        <v>2009800</v>
      </c>
      <c r="H29" s="5">
        <f>G29-C29</f>
        <v>2009800</v>
      </c>
      <c r="I29" s="1"/>
      <c r="J29" s="1"/>
      <c r="K29" s="1"/>
    </row>
    <row r="30" spans="2:11" x14ac:dyDescent="0.2">
      <c r="B30" s="25"/>
      <c r="C30" s="5"/>
      <c r="D30" s="5"/>
      <c r="E30" s="5"/>
      <c r="F30" s="5"/>
      <c r="G30" s="5"/>
      <c r="H30" s="5"/>
    </row>
    <row r="31" spans="2:11" x14ac:dyDescent="0.2">
      <c r="B31" s="7" t="s">
        <v>2</v>
      </c>
      <c r="C31" s="4">
        <f>SUM(C32)</f>
        <v>0</v>
      </c>
      <c r="D31" s="4">
        <f>SUM(D32)</f>
        <v>0</v>
      </c>
      <c r="E31" s="4">
        <f>SUM(E32)</f>
        <v>0</v>
      </c>
      <c r="F31" s="4">
        <f>SUM(F32)</f>
        <v>0</v>
      </c>
      <c r="G31" s="4">
        <f>SUM(G32)</f>
        <v>0</v>
      </c>
      <c r="H31" s="4">
        <f>SUM(H32)</f>
        <v>0</v>
      </c>
    </row>
    <row r="32" spans="2:11" x14ac:dyDescent="0.2">
      <c r="B32" s="24" t="s">
        <v>2</v>
      </c>
      <c r="C32" s="5">
        <v>0</v>
      </c>
      <c r="D32" s="5">
        <v>0</v>
      </c>
      <c r="E32" s="6">
        <f>C32+D32</f>
        <v>0</v>
      </c>
      <c r="F32" s="5">
        <v>0</v>
      </c>
      <c r="G32" s="5">
        <v>0</v>
      </c>
      <c r="H32" s="5">
        <f>G32-C32</f>
        <v>0</v>
      </c>
    </row>
    <row r="33" spans="2:13" x14ac:dyDescent="0.2">
      <c r="B33" s="26"/>
      <c r="C33" s="4"/>
      <c r="D33" s="4"/>
      <c r="E33" s="4"/>
      <c r="F33" s="4"/>
      <c r="G33" s="4"/>
      <c r="H33" s="4"/>
    </row>
    <row r="34" spans="2:13" x14ac:dyDescent="0.2">
      <c r="B34" s="27" t="s">
        <v>1</v>
      </c>
      <c r="C34" s="3">
        <f>SUM(C31+C28)</f>
        <v>0</v>
      </c>
      <c r="D34" s="3">
        <f>SUM(D31+D28)</f>
        <v>2009800</v>
      </c>
      <c r="E34" s="3">
        <f>SUM(E31+E28)</f>
        <v>2009800</v>
      </c>
      <c r="F34" s="3">
        <f>SUM(F31+F28)</f>
        <v>2009800</v>
      </c>
      <c r="G34" s="3">
        <f>SUM(G31+G28)</f>
        <v>2009800</v>
      </c>
      <c r="H34" s="3">
        <f>SUM(H31+H28)</f>
        <v>2009800</v>
      </c>
      <c r="M34" s="2"/>
    </row>
    <row r="37" spans="2:13" x14ac:dyDescent="0.2">
      <c r="B37" t="s">
        <v>0</v>
      </c>
      <c r="C37" s="52"/>
      <c r="D37" s="52"/>
      <c r="E37" s="52"/>
      <c r="F37" s="52"/>
      <c r="G37" s="52"/>
      <c r="H37" s="52"/>
    </row>
    <row r="38" spans="2:13" x14ac:dyDescent="0.2">
      <c r="B38" s="53" t="s">
        <v>25</v>
      </c>
      <c r="C38" s="52"/>
      <c r="D38" s="52"/>
      <c r="E38" s="52"/>
      <c r="F38" s="52"/>
      <c r="G38" s="52"/>
      <c r="H38" s="52"/>
    </row>
    <row r="39" spans="2:13" x14ac:dyDescent="0.2">
      <c r="B39" s="53" t="s">
        <v>26</v>
      </c>
      <c r="C39" s="52"/>
      <c r="D39" s="52"/>
      <c r="E39" s="52"/>
      <c r="F39" s="52"/>
      <c r="G39" s="52"/>
      <c r="H39" s="52"/>
    </row>
    <row r="40" spans="2:13" ht="11.25" customHeight="1" x14ac:dyDescent="0.2">
      <c r="B40" s="54" t="s">
        <v>27</v>
      </c>
      <c r="C40" s="54"/>
      <c r="D40" s="54"/>
      <c r="E40" s="54"/>
      <c r="F40" s="54"/>
      <c r="G40" s="54"/>
      <c r="H40" s="54"/>
    </row>
  </sheetData>
  <mergeCells count="6">
    <mergeCell ref="B40:H40"/>
    <mergeCell ref="C2:G2"/>
    <mergeCell ref="H2:H3"/>
    <mergeCell ref="B1:H1"/>
    <mergeCell ref="C26:G26"/>
    <mergeCell ref="H26:H27"/>
  </mergeCells>
  <pageMargins left="0.7" right="0.7" top="0.75" bottom="0.75" header="0.3" footer="0.3"/>
  <pageSetup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2025-10-21T19:52:40Z</cp:lastPrinted>
  <dcterms:created xsi:type="dcterms:W3CDTF">2025-10-21T19:31:46Z</dcterms:created>
  <dcterms:modified xsi:type="dcterms:W3CDTF">2025-10-21T19:54:03Z</dcterms:modified>
</cp:coreProperties>
</file>