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DISCIPLINA\"/>
    </mc:Choice>
  </mc:AlternateContent>
  <xr:revisionPtr revIDLastSave="0" documentId="8_{5921E8C7-1CF8-43E7-9250-55ACDF6BD90D}" xr6:coauthVersionLast="47" xr6:coauthVersionMax="47" xr10:uidLastSave="{00000000-0000-0000-0000-000000000000}"/>
  <bookViews>
    <workbookView xWindow="-120" yWindow="-120" windowWidth="29040" windowHeight="15720" xr2:uid="{6D3C9C2D-250A-4BB3-B75D-63AF64B7C4A7}"/>
  </bookViews>
  <sheets>
    <sheet name="Formato 6 a)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5" i="1"/>
  <c r="C10" i="1"/>
  <c r="D10" i="1"/>
  <c r="E10" i="1"/>
  <c r="F10" i="1"/>
  <c r="G10" i="1"/>
  <c r="H11" i="1"/>
  <c r="H10" i="1" s="1"/>
  <c r="H12" i="1"/>
  <c r="H13" i="1"/>
  <c r="H14" i="1"/>
  <c r="H15" i="1"/>
  <c r="H16" i="1"/>
  <c r="H17" i="1"/>
  <c r="C18" i="1"/>
  <c r="D18" i="1"/>
  <c r="E18" i="1"/>
  <c r="F18" i="1"/>
  <c r="G18" i="1"/>
  <c r="H19" i="1"/>
  <c r="H20" i="1"/>
  <c r="H21" i="1"/>
  <c r="H22" i="1"/>
  <c r="H23" i="1"/>
  <c r="H24" i="1"/>
  <c r="H25" i="1"/>
  <c r="H26" i="1"/>
  <c r="H27" i="1"/>
  <c r="C28" i="1"/>
  <c r="D28" i="1"/>
  <c r="E28" i="1"/>
  <c r="F28" i="1"/>
  <c r="G28" i="1"/>
  <c r="H29" i="1"/>
  <c r="H30" i="1"/>
  <c r="H31" i="1"/>
  <c r="H32" i="1"/>
  <c r="H33" i="1"/>
  <c r="H34" i="1"/>
  <c r="H35" i="1"/>
  <c r="H36" i="1"/>
  <c r="H37" i="1"/>
  <c r="C38" i="1"/>
  <c r="D38" i="1"/>
  <c r="E38" i="1"/>
  <c r="F38" i="1"/>
  <c r="G38" i="1"/>
  <c r="G9" i="1" s="1"/>
  <c r="H39" i="1"/>
  <c r="H40" i="1"/>
  <c r="H41" i="1"/>
  <c r="H42" i="1"/>
  <c r="H43" i="1"/>
  <c r="H44" i="1"/>
  <c r="H45" i="1"/>
  <c r="H46" i="1"/>
  <c r="H47" i="1"/>
  <c r="C48" i="1"/>
  <c r="D48" i="1"/>
  <c r="E48" i="1"/>
  <c r="F48" i="1"/>
  <c r="G48" i="1"/>
  <c r="H49" i="1"/>
  <c r="H50" i="1"/>
  <c r="H51" i="1"/>
  <c r="H52" i="1"/>
  <c r="H53" i="1"/>
  <c r="H54" i="1"/>
  <c r="H55" i="1"/>
  <c r="H56" i="1"/>
  <c r="H57" i="1"/>
  <c r="C58" i="1"/>
  <c r="D58" i="1"/>
  <c r="E58" i="1"/>
  <c r="F58" i="1"/>
  <c r="G58" i="1"/>
  <c r="H59" i="1"/>
  <c r="H60" i="1"/>
  <c r="H61" i="1"/>
  <c r="C62" i="1"/>
  <c r="D62" i="1"/>
  <c r="E62" i="1"/>
  <c r="F62" i="1"/>
  <c r="G62" i="1"/>
  <c r="H63" i="1"/>
  <c r="H62" i="1" s="1"/>
  <c r="H64" i="1"/>
  <c r="H65" i="1"/>
  <c r="H66" i="1"/>
  <c r="H67" i="1"/>
  <c r="H68" i="1"/>
  <c r="H69" i="1"/>
  <c r="H70" i="1"/>
  <c r="C71" i="1"/>
  <c r="D71" i="1"/>
  <c r="E71" i="1"/>
  <c r="F71" i="1"/>
  <c r="G71" i="1"/>
  <c r="H72" i="1"/>
  <c r="H73" i="1"/>
  <c r="H74" i="1"/>
  <c r="C75" i="1"/>
  <c r="D75" i="1"/>
  <c r="E75" i="1"/>
  <c r="F75" i="1"/>
  <c r="G75" i="1"/>
  <c r="H76" i="1"/>
  <c r="H77" i="1"/>
  <c r="H78" i="1"/>
  <c r="H79" i="1"/>
  <c r="H80" i="1"/>
  <c r="H81" i="1"/>
  <c r="H82" i="1"/>
  <c r="C85" i="1"/>
  <c r="D85" i="1"/>
  <c r="E85" i="1"/>
  <c r="F85" i="1"/>
  <c r="G85" i="1"/>
  <c r="H86" i="1"/>
  <c r="H87" i="1"/>
  <c r="H88" i="1"/>
  <c r="H89" i="1"/>
  <c r="H90" i="1"/>
  <c r="H91" i="1"/>
  <c r="H92" i="1"/>
  <c r="C93" i="1"/>
  <c r="D93" i="1"/>
  <c r="E93" i="1"/>
  <c r="F93" i="1"/>
  <c r="G93" i="1"/>
  <c r="H94" i="1"/>
  <c r="H95" i="1"/>
  <c r="H96" i="1"/>
  <c r="H97" i="1"/>
  <c r="H98" i="1"/>
  <c r="H99" i="1"/>
  <c r="H100" i="1"/>
  <c r="H101" i="1"/>
  <c r="H102" i="1"/>
  <c r="C103" i="1"/>
  <c r="D103" i="1"/>
  <c r="F103" i="1"/>
  <c r="G103" i="1"/>
  <c r="H104" i="1"/>
  <c r="H105" i="1"/>
  <c r="H106" i="1"/>
  <c r="H107" i="1"/>
  <c r="H108" i="1"/>
  <c r="H109" i="1"/>
  <c r="H110" i="1"/>
  <c r="H111" i="1"/>
  <c r="H112" i="1"/>
  <c r="C113" i="1"/>
  <c r="C84" i="1" s="1"/>
  <c r="D113" i="1"/>
  <c r="E113" i="1"/>
  <c r="F113" i="1"/>
  <c r="G113" i="1"/>
  <c r="H114" i="1"/>
  <c r="H115" i="1"/>
  <c r="H116" i="1"/>
  <c r="H117" i="1"/>
  <c r="H118" i="1"/>
  <c r="H119" i="1"/>
  <c r="H120" i="1"/>
  <c r="H121" i="1"/>
  <c r="H122" i="1"/>
  <c r="C123" i="1"/>
  <c r="D123" i="1"/>
  <c r="E123" i="1"/>
  <c r="F123" i="1"/>
  <c r="G123" i="1"/>
  <c r="H124" i="1"/>
  <c r="H125" i="1"/>
  <c r="H126" i="1"/>
  <c r="H127" i="1"/>
  <c r="H128" i="1"/>
  <c r="H129" i="1"/>
  <c r="H130" i="1"/>
  <c r="H131" i="1"/>
  <c r="H132" i="1"/>
  <c r="C133" i="1"/>
  <c r="D133" i="1"/>
  <c r="E133" i="1"/>
  <c r="F133" i="1"/>
  <c r="G133" i="1"/>
  <c r="H134" i="1"/>
  <c r="H135" i="1"/>
  <c r="H136" i="1"/>
  <c r="C137" i="1"/>
  <c r="D137" i="1"/>
  <c r="E137" i="1"/>
  <c r="F137" i="1"/>
  <c r="G137" i="1"/>
  <c r="H138" i="1"/>
  <c r="H139" i="1"/>
  <c r="H140" i="1"/>
  <c r="H141" i="1"/>
  <c r="H142" i="1"/>
  <c r="H143" i="1"/>
  <c r="H144" i="1"/>
  <c r="H145" i="1"/>
  <c r="C146" i="1"/>
  <c r="D146" i="1"/>
  <c r="E146" i="1"/>
  <c r="F146" i="1"/>
  <c r="G146" i="1"/>
  <c r="H147" i="1"/>
  <c r="H148" i="1"/>
  <c r="H149" i="1"/>
  <c r="C150" i="1"/>
  <c r="D150" i="1"/>
  <c r="E150" i="1"/>
  <c r="F150" i="1"/>
  <c r="G150" i="1"/>
  <c r="H151" i="1"/>
  <c r="H152" i="1"/>
  <c r="H153" i="1"/>
  <c r="H154" i="1"/>
  <c r="H155" i="1"/>
  <c r="H156" i="1"/>
  <c r="H157" i="1"/>
  <c r="H38" i="1" l="1"/>
  <c r="F9" i="1"/>
  <c r="D9" i="1"/>
  <c r="H150" i="1"/>
  <c r="H146" i="1"/>
  <c r="H113" i="1"/>
  <c r="G84" i="1"/>
  <c r="G159" i="1" s="1"/>
  <c r="H48" i="1"/>
  <c r="F84" i="1"/>
  <c r="H58" i="1"/>
  <c r="H18" i="1"/>
  <c r="H9" i="1" s="1"/>
  <c r="H123" i="1"/>
  <c r="E84" i="1"/>
  <c r="C9" i="1"/>
  <c r="C159" i="1" s="1"/>
  <c r="H133" i="1"/>
  <c r="H93" i="1"/>
  <c r="H75" i="1"/>
  <c r="H71" i="1"/>
  <c r="H28" i="1"/>
  <c r="H103" i="1"/>
  <c r="H85" i="1"/>
  <c r="H84" i="1" s="1"/>
  <c r="H137" i="1"/>
  <c r="D84" i="1"/>
  <c r="E9" i="1"/>
  <c r="F159" i="1" l="1"/>
  <c r="D159" i="1"/>
  <c r="E159" i="1"/>
  <c r="H159" i="1"/>
</calcChain>
</file>

<file path=xl/sharedStrings.xml><?xml version="1.0" encoding="utf-8"?>
<sst xmlns="http://schemas.openxmlformats.org/spreadsheetml/2006/main" count="161" uniqueCount="88">
  <si>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</si>
  <si>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</si>
  <si>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</si>
  <si>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</si>
  <si>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</si>
  <si>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</si>
  <si>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</si>
  <si>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</si>
  <si>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I. Deuda Pública (I=i1+i2+i3+i4+i5+i6+i7)</t>
  </si>
  <si>
    <t>h3) Convenios</t>
  </si>
  <si>
    <t>h2) Aportaciones</t>
  </si>
  <si>
    <t>h1) Participaciones</t>
  </si>
  <si>
    <t>H. Participaciones y Aportaciones (H=h1+h2+h3)</t>
  </si>
  <si>
    <t>g7) Provisiones para Contingencias y Otras Erogaciones Especiales</t>
  </si>
  <si>
    <t>g6) Otras Inversiones Financieras</t>
  </si>
  <si>
    <t xml:space="preserve">          Fideicomiso de Desastres Naturales (Informativo)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</si>
  <si>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</si>
  <si>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</si>
  <si>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</si>
  <si>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</si>
  <si>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</si>
  <si>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G. Inversiones Financieras y Otras Provisiones (G=g1+g2+g3+g4+g5+g6+g7)</t>
  </si>
  <si>
    <t>f3) Proyectos Productivos y Acciones de Fomento</t>
  </si>
  <si>
    <t>f2) Obra Pública en Bienes Propios</t>
  </si>
  <si>
    <t>f1) Obra Pública en Bienes de Dominio Público</t>
  </si>
  <si>
    <t>F. Inversión Pública (F=f1+f2+f3)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</si>
  <si>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</si>
  <si>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</si>
  <si>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</si>
  <si>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</si>
  <si>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</si>
  <si>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</si>
  <si>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</si>
  <si>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</si>
  <si>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</si>
  <si>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E. Bienes Muebles, Inmuebles e Intangibles (E=e1+e2+e3+e4+e5+e6+e7+e8+e9)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</si>
  <si>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</si>
  <si>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</si>
  <si>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</si>
  <si>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</si>
  <si>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</si>
  <si>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</si>
  <si>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</si>
  <si>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</si>
  <si>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</si>
  <si>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D. Transferencias, Asignaciones, Subsidios y Otras Ayudas (D=d1+d2+d3+d4+d5+d6+d7+d8+d9)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</si>
  <si>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</si>
  <si>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</si>
  <si>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</si>
  <si>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</si>
  <si>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</si>
  <si>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</si>
  <si>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</si>
  <si>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</si>
  <si>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</si>
  <si>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C. Servicios Generales (C=c1+c2+c3+c4+c5+c6+c7+c8+c9)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</si>
  <si>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</si>
  <si>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</si>
  <si>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</si>
  <si>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</si>
  <si>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</si>
  <si>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</si>
  <si>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</si>
  <si>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</si>
  <si>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</si>
  <si>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B. Materiales y Suministros (B=b1+b2+b3+b4+b5+b6+b7+b8+b9)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</si>
  <si>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</si>
  <si>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</si>
  <si>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</si>
  <si>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</si>
  <si>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</si>
  <si>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</si>
  <si>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</si>
  <si>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</si>
  <si>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</si>
  <si>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>I. Gasto No Etiquetado (I=A+B+C+D+E+F+G+H+I)</t>
  </si>
  <si>
    <t xml:space="preserve">Pagado </t>
  </si>
  <si>
    <t>Devengado</t>
  </si>
  <si>
    <t xml:space="preserve">Modificado </t>
  </si>
  <si>
    <t xml:space="preserve">Ampliaciones/ (Reducciones) </t>
  </si>
  <si>
    <t>Aprobado (d)</t>
  </si>
  <si>
    <t>Subejercicio (e)</t>
  </si>
  <si>
    <t>Egresos</t>
  </si>
  <si>
    <t>Concepto (c)</t>
  </si>
  <si>
    <t>(PESOS)</t>
  </si>
  <si>
    <t xml:space="preserve">Clasificación por Objeto del Gasto (Capítulo y Concepto) </t>
  </si>
  <si>
    <t>Estado Analítico del Ejercicio del Presupuesto de Egresos Detallado - LDF</t>
  </si>
  <si>
    <t>Formato 6 a) Estado Analítico del Ejercicio del Presupuesto de Egresos Detallado - LDF 
                       (Clasificación por Objeto del Gasto)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</si>
</sst>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4" fontId="2" fillId="0" borderId="2" xfId="0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left" indent="3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left" indent="3"/>
    </xf>
    <xf numFmtId="4" fontId="0" fillId="0" borderId="3" xfId="0" applyNumberFormat="1" applyBorder="1" applyAlignment="1" applyProtection="1">
      <alignment horizontal="right" vertical="top"/>
      <protection locked="0"/>
    </xf>
    <xf numFmtId="0" fontId="0" fillId="2" borderId="3" xfId="0" applyFill="1" applyBorder="1" applyAlignment="1">
      <alignment horizontal="left" vertical="center" indent="9"/>
    </xf>
    <xf numFmtId="0" fontId="0" fillId="2" borderId="3" xfId="0" applyFill="1" applyBorder="1" applyAlignment="1">
      <alignment horizontal="left" indent="9"/>
    </xf>
    <xf numFmtId="4" fontId="2" fillId="0" borderId="3" xfId="0" applyNumberFormat="1" applyFont="1" applyBorder="1" applyAlignment="1" applyProtection="1">
      <alignment horizontal="right" vertical="top"/>
      <protection locked="0"/>
    </xf>
    <xf numFmtId="0" fontId="0" fillId="2" borderId="3" xfId="0" applyFill="1" applyBorder="1" applyAlignment="1">
      <alignment horizontal="left" vertical="center" indent="6"/>
    </xf>
    <xf numFmtId="0" fontId="2" fillId="2" borderId="3" xfId="0" applyFont="1" applyFill="1" applyBorder="1" applyAlignment="1">
      <alignment horizontal="left" vertical="center" indent="3"/>
    </xf>
    <xf numFmtId="0" fontId="0" fillId="2" borderId="3" xfId="0" applyFill="1" applyBorder="1" applyAlignment="1">
      <alignment horizontal="left" vertical="center" indent="3"/>
    </xf>
    <xf numFmtId="164" fontId="1" fillId="2" borderId="3" xfId="1" applyNumberFormat="1" applyFont="1" applyFill="1" applyBorder="1" applyAlignment="1" applyProtection="1">
      <alignment vertical="center"/>
      <protection locked="0"/>
    </xf>
    <xf numFmtId="164" fontId="0" fillId="2" borderId="3" xfId="1" applyNumberFormat="1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Continuous" vertical="center"/>
    </xf>
    <xf numFmtId="0" fontId="2" fillId="3" borderId="3" xfId="0" applyFont="1" applyFill="1" applyBorder="1" applyAlignment="1">
      <alignment horizontal="centerContinuous" vertical="center"/>
    </xf>
    <xf numFmtId="0" fontId="2" fillId="3" borderId="4" xfId="0" applyFont="1" applyFill="1" applyBorder="1" applyAlignment="1">
      <alignment horizontal="centerContinuous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</cellXfs>
  <cellStyles count="2">
    <cellStyle name="Millares 2" xfId="1" xr:uid="{3345E376-4DBD-4F27-A9CB-AE84D0A56C0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\3%20%20IAODF-GTO-CODE-2T-25.xlsx" TargetMode="External"/><Relationship Id="rId1" Type="http://schemas.openxmlformats.org/officeDocument/2006/relationships/externalLinkPath" Target="3%20%20IAODF-GTO-CODE-2T-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\1%20ESF-GTO-CODE-2T-25.xlsx" TargetMode="External"/><Relationship Id="rId1" Type="http://schemas.openxmlformats.org/officeDocument/2006/relationships/externalLinkPath" Target="1%20ESF-GTO-CODE-2T-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3"/>
    </sheetNames>
    <sheetDataSet>
      <sheetData sheetId="0">
        <row r="4">
          <cell r="A4" t="str">
            <v>Del 1 de Enero al 30 de Junio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Comisión de Deporte del Estado de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4B1E2-274C-4FFF-A2D6-E1168F71978D}">
  <sheetPr>
    <outlinePr summaryBelow="0"/>
  </sheetPr>
  <dimension ref="B1:H160"/>
  <sheetViews>
    <sheetView showGridLines="0" tabSelected="1" zoomScale="75" zoomScaleNormal="75" workbookViewId="0">
      <selection activeCell="J25" sqref="J25"/>
    </sheetView>
  </sheetViews>
  <sheetFormatPr baseColWidth="10" defaultColWidth="11" defaultRowHeight="15" x14ac:dyDescent="0.25"/>
  <cols>
    <col min="2" max="2" width="97" bestFit="1" customWidth="1"/>
    <col min="3" max="3" width="19.140625" customWidth="1"/>
    <col min="4" max="4" width="19.28515625" customWidth="1"/>
    <col min="5" max="7" width="19.140625" bestFit="1" customWidth="1"/>
    <col min="8" max="8" width="16.7109375" bestFit="1" customWidth="1"/>
    <col min="9" max="9" width="2.28515625" customWidth="1"/>
  </cols>
  <sheetData>
    <row r="1" spans="2:8" ht="40.9" customHeight="1" x14ac:dyDescent="0.25">
      <c r="B1" s="25" t="s">
        <v>87</v>
      </c>
      <c r="C1" s="24"/>
      <c r="D1" s="24"/>
      <c r="E1" s="24"/>
      <c r="F1" s="24"/>
      <c r="G1" s="24"/>
      <c r="H1" s="23"/>
    </row>
    <row r="2" spans="2:8" x14ac:dyDescent="0.25">
      <c r="B2" s="22" t="str">
        <f>'[2]Formato 1'!A2</f>
        <v>Comisión de Deporte del Estado de Guanajuato</v>
      </c>
      <c r="C2" s="22"/>
      <c r="D2" s="22"/>
      <c r="E2" s="22"/>
      <c r="F2" s="22"/>
      <c r="G2" s="22"/>
      <c r="H2" s="22"/>
    </row>
    <row r="3" spans="2:8" x14ac:dyDescent="0.25">
      <c r="B3" s="21" t="s">
        <v>86</v>
      </c>
      <c r="C3" s="21"/>
      <c r="D3" s="21"/>
      <c r="E3" s="21"/>
      <c r="F3" s="21"/>
      <c r="G3" s="21"/>
      <c r="H3" s="21"/>
    </row>
    <row r="4" spans="2:8" x14ac:dyDescent="0.25">
      <c r="B4" s="21" t="s">
        <v>85</v>
      </c>
      <c r="C4" s="21"/>
      <c r="D4" s="21"/>
      <c r="E4" s="21"/>
      <c r="F4" s="21"/>
      <c r="G4" s="21"/>
      <c r="H4" s="21"/>
    </row>
    <row r="5" spans="2:8" x14ac:dyDescent="0.25">
      <c r="B5" s="21" t="str">
        <f>'[1]Formato 3'!A4</f>
        <v>Del 1 de Enero al 30 de Junio de 2025 (b)</v>
      </c>
      <c r="C5" s="21"/>
      <c r="D5" s="21"/>
      <c r="E5" s="21"/>
      <c r="F5" s="21"/>
      <c r="G5" s="21"/>
      <c r="H5" s="21"/>
    </row>
    <row r="6" spans="2:8" x14ac:dyDescent="0.25">
      <c r="B6" s="20" t="s">
        <v>84</v>
      </c>
      <c r="C6" s="20"/>
      <c r="D6" s="20"/>
      <c r="E6" s="20"/>
      <c r="F6" s="20"/>
      <c r="G6" s="20"/>
      <c r="H6" s="20"/>
    </row>
    <row r="7" spans="2:8" x14ac:dyDescent="0.25">
      <c r="B7" s="17" t="s">
        <v>83</v>
      </c>
      <c r="C7" s="17" t="s">
        <v>82</v>
      </c>
      <c r="D7" s="17"/>
      <c r="E7" s="17"/>
      <c r="F7" s="17"/>
      <c r="G7" s="17"/>
      <c r="H7" s="19" t="s">
        <v>81</v>
      </c>
    </row>
    <row r="8" spans="2:8" ht="30" x14ac:dyDescent="0.25">
      <c r="B8" s="17"/>
      <c r="C8" s="18" t="s">
        <v>80</v>
      </c>
      <c r="D8" s="18" t="s">
        <v>79</v>
      </c>
      <c r="E8" s="18" t="s">
        <v>78</v>
      </c>
      <c r="F8" s="18" t="s">
        <v>77</v>
      </c>
      <c r="G8" s="18" t="s">
        <v>76</v>
      </c>
      <c r="H8" s="17"/>
    </row>
    <row r="9" spans="2:8" x14ac:dyDescent="0.25">
      <c r="B9" s="16" t="s">
        <v>75</v>
      </c>
      <c r="C9" s="10">
        <f>SUM(C10,C18,C28,C38,C48,C58,C62,C71,C75)</f>
        <v>228134062.08999997</v>
      </c>
      <c r="D9" s="10">
        <f>SUM(D10,D18,D28,D38,D48,D58,D62,D71,D75)</f>
        <v>200749509</v>
      </c>
      <c r="E9" s="10">
        <f>SUM(E10,E18,E28,E38,E48,E58,E62,E71,E75)</f>
        <v>428883571.08999997</v>
      </c>
      <c r="F9" s="10">
        <f>SUM(F10,F18,F28,F38,F48,F58,F62,F71,F75)</f>
        <v>184313570.39999998</v>
      </c>
      <c r="G9" s="10">
        <f>SUM(G10,G18,G28,G38,G48,G58,G62,G71,G75)</f>
        <v>184313570.39999998</v>
      </c>
      <c r="H9" s="10">
        <f>SUM(H10,H18,H28,H38,H48,H58,H62,H71,H75)</f>
        <v>244570000.69</v>
      </c>
    </row>
    <row r="10" spans="2:8" x14ac:dyDescent="0.25">
      <c r="B10" s="11" t="s">
        <v>73</v>
      </c>
      <c r="C10" s="10">
        <f>SUM(C11:C17)</f>
        <v>66747945.43</v>
      </c>
      <c r="D10" s="10">
        <f>SUM(D11:D17)</f>
        <v>22340848.16</v>
      </c>
      <c r="E10" s="10">
        <f>SUM(E11:E17)</f>
        <v>89088793.590000004</v>
      </c>
      <c r="F10" s="10">
        <f>SUM(F11:F17)</f>
        <v>35469411.559999995</v>
      </c>
      <c r="G10" s="10">
        <f>SUM(G11:G17)</f>
        <v>35469411.559999995</v>
      </c>
      <c r="H10" s="10">
        <f>SUM(H11:H17)</f>
        <v>53619382.030000001</v>
      </c>
    </row>
    <row r="11" spans="2:8" x14ac:dyDescent="0.25">
      <c r="B11" s="8" t="s">
        <v>72</v>
      </c>
      <c r="C11" s="14">
        <v>12196068</v>
      </c>
      <c r="D11" s="14">
        <v>563328</v>
      </c>
      <c r="E11" s="7">
        <v>12759396</v>
      </c>
      <c r="F11" s="14">
        <v>6212166.0700000003</v>
      </c>
      <c r="G11" s="14">
        <v>6212166.0700000003</v>
      </c>
      <c r="H11" s="7">
        <f>E11-F11</f>
        <v>6547229.9299999997</v>
      </c>
    </row>
    <row r="12" spans="2:8" x14ac:dyDescent="0.25">
      <c r="B12" s="8" t="s">
        <v>71</v>
      </c>
      <c r="C12" s="14">
        <v>16258737.15</v>
      </c>
      <c r="D12" s="14">
        <v>18815654.960000001</v>
      </c>
      <c r="E12" s="7">
        <v>35074392.109999999</v>
      </c>
      <c r="F12" s="14">
        <v>12316101.710000001</v>
      </c>
      <c r="G12" s="14">
        <v>12316101.710000001</v>
      </c>
      <c r="H12" s="7">
        <f>E12-F12</f>
        <v>22758290.399999999</v>
      </c>
    </row>
    <row r="13" spans="2:8" x14ac:dyDescent="0.25">
      <c r="B13" s="8" t="s">
        <v>70</v>
      </c>
      <c r="C13" s="14">
        <v>15320378</v>
      </c>
      <c r="D13" s="14">
        <v>275314.07</v>
      </c>
      <c r="E13" s="7">
        <v>15595692.07</v>
      </c>
      <c r="F13" s="14">
        <v>4551757.01</v>
      </c>
      <c r="G13" s="14">
        <v>4551757.01</v>
      </c>
      <c r="H13" s="7">
        <f>E13-F13</f>
        <v>11043935.060000001</v>
      </c>
    </row>
    <row r="14" spans="2:8" x14ac:dyDescent="0.25">
      <c r="B14" s="8" t="s">
        <v>69</v>
      </c>
      <c r="C14" s="14">
        <v>4815779.17</v>
      </c>
      <c r="D14" s="14">
        <v>536174.88</v>
      </c>
      <c r="E14" s="7">
        <v>5351954.05</v>
      </c>
      <c r="F14" s="14">
        <v>2475751.52</v>
      </c>
      <c r="G14" s="14">
        <v>2475751.52</v>
      </c>
      <c r="H14" s="7">
        <f>E14-F14</f>
        <v>2876202.53</v>
      </c>
    </row>
    <row r="15" spans="2:8" x14ac:dyDescent="0.25">
      <c r="B15" s="8" t="s">
        <v>68</v>
      </c>
      <c r="C15" s="14">
        <v>18083563.109999999</v>
      </c>
      <c r="D15" s="14">
        <v>2147384.25</v>
      </c>
      <c r="E15" s="7">
        <v>20230947.359999999</v>
      </c>
      <c r="F15" s="14">
        <v>9870203.5299999993</v>
      </c>
      <c r="G15" s="14">
        <v>9870203.5299999993</v>
      </c>
      <c r="H15" s="7">
        <f>E15-F15</f>
        <v>10360743.83</v>
      </c>
    </row>
    <row r="16" spans="2:8" x14ac:dyDescent="0.25">
      <c r="B16" s="8" t="s">
        <v>67</v>
      </c>
      <c r="C16" s="15">
        <v>0</v>
      </c>
      <c r="D16" s="15">
        <v>0</v>
      </c>
      <c r="E16" s="7">
        <v>0</v>
      </c>
      <c r="F16" s="15">
        <v>0</v>
      </c>
      <c r="G16" s="15">
        <v>0</v>
      </c>
      <c r="H16" s="7">
        <f>E16-F16</f>
        <v>0</v>
      </c>
    </row>
    <row r="17" spans="2:8" x14ac:dyDescent="0.25">
      <c r="B17" s="8" t="s">
        <v>66</v>
      </c>
      <c r="C17" s="14">
        <v>73420</v>
      </c>
      <c r="D17" s="14">
        <v>2992</v>
      </c>
      <c r="E17" s="7">
        <v>76412</v>
      </c>
      <c r="F17" s="14">
        <v>43431.72</v>
      </c>
      <c r="G17" s="14">
        <v>43431.72</v>
      </c>
      <c r="H17" s="7">
        <f>E17-F17</f>
        <v>32980.28</v>
      </c>
    </row>
    <row r="18" spans="2:8" x14ac:dyDescent="0.25">
      <c r="B18" s="11" t="s">
        <v>65</v>
      </c>
      <c r="C18" s="10">
        <f>SUM(C19:C27)</f>
        <v>13879837.550000001</v>
      </c>
      <c r="D18" s="10">
        <f>SUM(D19:D27)</f>
        <v>370271.43</v>
      </c>
      <c r="E18" s="10">
        <f>SUM(E19:E27)</f>
        <v>14250108.98</v>
      </c>
      <c r="F18" s="10">
        <f>SUM(F19:F27)</f>
        <v>4991954.8400000008</v>
      </c>
      <c r="G18" s="10">
        <f>SUM(G19:G27)</f>
        <v>4991954.8400000008</v>
      </c>
      <c r="H18" s="10">
        <f>SUM(H19:H27)</f>
        <v>9258154.1400000006</v>
      </c>
    </row>
    <row r="19" spans="2:8" x14ac:dyDescent="0.25">
      <c r="B19" s="8" t="s">
        <v>64</v>
      </c>
      <c r="C19" s="14">
        <v>2199450</v>
      </c>
      <c r="D19" s="14">
        <v>62880</v>
      </c>
      <c r="E19" s="7">
        <v>2262330</v>
      </c>
      <c r="F19" s="7">
        <v>1063216.2</v>
      </c>
      <c r="G19" s="7">
        <v>1063216.2</v>
      </c>
      <c r="H19" s="7">
        <f>E19-F19</f>
        <v>1199113.8</v>
      </c>
    </row>
    <row r="20" spans="2:8" x14ac:dyDescent="0.25">
      <c r="B20" s="8" t="s">
        <v>63</v>
      </c>
      <c r="C20" s="14">
        <v>222154.34</v>
      </c>
      <c r="D20" s="14">
        <v>-33180</v>
      </c>
      <c r="E20" s="7">
        <v>188974.34</v>
      </c>
      <c r="F20" s="7">
        <v>64385.06</v>
      </c>
      <c r="G20" s="7">
        <v>64385.06</v>
      </c>
      <c r="H20" s="7">
        <f>E20-F20</f>
        <v>124589.28</v>
      </c>
    </row>
    <row r="21" spans="2:8" x14ac:dyDescent="0.25">
      <c r="B21" s="8" t="s">
        <v>62</v>
      </c>
      <c r="C21" s="15">
        <v>0</v>
      </c>
      <c r="D21" s="15">
        <v>0</v>
      </c>
      <c r="E21" s="7">
        <v>0</v>
      </c>
      <c r="F21" s="7">
        <v>0</v>
      </c>
      <c r="G21" s="7">
        <v>0</v>
      </c>
      <c r="H21" s="7">
        <f>E21-F21</f>
        <v>0</v>
      </c>
    </row>
    <row r="22" spans="2:8" x14ac:dyDescent="0.25">
      <c r="B22" s="8" t="s">
        <v>61</v>
      </c>
      <c r="C22" s="14">
        <v>910780</v>
      </c>
      <c r="D22" s="14">
        <v>20000</v>
      </c>
      <c r="E22" s="7">
        <v>930780</v>
      </c>
      <c r="F22" s="7">
        <v>549743.78</v>
      </c>
      <c r="G22" s="7">
        <v>549743.78</v>
      </c>
      <c r="H22" s="7">
        <f>E22-F22</f>
        <v>381036.22</v>
      </c>
    </row>
    <row r="23" spans="2:8" x14ac:dyDescent="0.25">
      <c r="B23" s="8" t="s">
        <v>60</v>
      </c>
      <c r="C23" s="14">
        <v>399976.72</v>
      </c>
      <c r="D23" s="14">
        <v>15000</v>
      </c>
      <c r="E23" s="7">
        <v>414976.72</v>
      </c>
      <c r="F23" s="7">
        <v>135731.82</v>
      </c>
      <c r="G23" s="7">
        <v>135731.82</v>
      </c>
      <c r="H23" s="7">
        <f>E23-F23</f>
        <v>279244.89999999997</v>
      </c>
    </row>
    <row r="24" spans="2:8" x14ac:dyDescent="0.25">
      <c r="B24" s="8" t="s">
        <v>59</v>
      </c>
      <c r="C24" s="14">
        <v>4561476.49</v>
      </c>
      <c r="D24" s="14">
        <v>0</v>
      </c>
      <c r="E24" s="7">
        <v>4561476.49</v>
      </c>
      <c r="F24" s="7">
        <v>1980454.2</v>
      </c>
      <c r="G24" s="7">
        <v>1980454.2</v>
      </c>
      <c r="H24" s="7">
        <f>E24-F24</f>
        <v>2581022.29</v>
      </c>
    </row>
    <row r="25" spans="2:8" x14ac:dyDescent="0.25">
      <c r="B25" s="8" t="s">
        <v>58</v>
      </c>
      <c r="C25" s="14">
        <v>5172000</v>
      </c>
      <c r="D25" s="14">
        <v>290000</v>
      </c>
      <c r="E25" s="7">
        <v>5462000</v>
      </c>
      <c r="F25" s="7">
        <v>1048905.42</v>
      </c>
      <c r="G25" s="7">
        <v>1048905.42</v>
      </c>
      <c r="H25" s="7">
        <f>E25-F25</f>
        <v>4413094.58</v>
      </c>
    </row>
    <row r="26" spans="2:8" x14ac:dyDescent="0.25">
      <c r="B26" s="8" t="s">
        <v>57</v>
      </c>
      <c r="C26" s="15">
        <v>0</v>
      </c>
      <c r="D26" s="15">
        <v>0</v>
      </c>
      <c r="E26" s="7">
        <v>0</v>
      </c>
      <c r="F26" s="7">
        <v>0</v>
      </c>
      <c r="G26" s="7">
        <v>0</v>
      </c>
      <c r="H26" s="7">
        <f>E26-F26</f>
        <v>0</v>
      </c>
    </row>
    <row r="27" spans="2:8" x14ac:dyDescent="0.25">
      <c r="B27" s="8" t="s">
        <v>56</v>
      </c>
      <c r="C27" s="14">
        <v>414000</v>
      </c>
      <c r="D27" s="14">
        <v>15571.43</v>
      </c>
      <c r="E27" s="7">
        <v>429571.43</v>
      </c>
      <c r="F27" s="7">
        <v>149518.35999999999</v>
      </c>
      <c r="G27" s="7">
        <v>149518.35999999999</v>
      </c>
      <c r="H27" s="7">
        <f>E27-F27</f>
        <v>280053.07</v>
      </c>
    </row>
    <row r="28" spans="2:8" x14ac:dyDescent="0.25">
      <c r="B28" s="11" t="s">
        <v>55</v>
      </c>
      <c r="C28" s="10">
        <f>SUM(C29:C37)</f>
        <v>75954896.900000006</v>
      </c>
      <c r="D28" s="10">
        <f>SUM(D29:D37)</f>
        <v>45130761.280000001</v>
      </c>
      <c r="E28" s="10">
        <f>SUM(E29:E37)</f>
        <v>121085658.17999999</v>
      </c>
      <c r="F28" s="10">
        <f>SUM(F29:F37)</f>
        <v>24838933.220000006</v>
      </c>
      <c r="G28" s="10">
        <f>SUM(G29:G37)</f>
        <v>24838933.220000006</v>
      </c>
      <c r="H28" s="10">
        <f>SUM(H29:H37)</f>
        <v>96246724.959999993</v>
      </c>
    </row>
    <row r="29" spans="2:8" x14ac:dyDescent="0.25">
      <c r="B29" s="8" t="s">
        <v>54</v>
      </c>
      <c r="C29" s="7">
        <v>13443002.210000001</v>
      </c>
      <c r="D29" s="7">
        <v>0</v>
      </c>
      <c r="E29" s="7">
        <v>13443002.210000001</v>
      </c>
      <c r="F29" s="7">
        <v>5276385.53</v>
      </c>
      <c r="G29" s="7">
        <v>5276385.53</v>
      </c>
      <c r="H29" s="7">
        <f>E29-F29</f>
        <v>8166616.6800000006</v>
      </c>
    </row>
    <row r="30" spans="2:8" x14ac:dyDescent="0.25">
      <c r="B30" s="8" t="s">
        <v>53</v>
      </c>
      <c r="C30" s="7">
        <v>1760853.73</v>
      </c>
      <c r="D30" s="7">
        <v>197165.86</v>
      </c>
      <c r="E30" s="7">
        <v>1958019.59</v>
      </c>
      <c r="F30" s="7">
        <v>772027.64</v>
      </c>
      <c r="G30" s="7">
        <v>772027.64</v>
      </c>
      <c r="H30" s="7">
        <f>E30-F30</f>
        <v>1185991.9500000002</v>
      </c>
    </row>
    <row r="31" spans="2:8" x14ac:dyDescent="0.25">
      <c r="B31" s="8" t="s">
        <v>52</v>
      </c>
      <c r="C31" s="7">
        <v>17599090</v>
      </c>
      <c r="D31" s="7">
        <v>36992.14</v>
      </c>
      <c r="E31" s="7">
        <v>17636082.140000001</v>
      </c>
      <c r="F31" s="7">
        <v>3786175.47</v>
      </c>
      <c r="G31" s="7">
        <v>3786175.47</v>
      </c>
      <c r="H31" s="7">
        <f>E31-F31</f>
        <v>13849906.67</v>
      </c>
    </row>
    <row r="32" spans="2:8" x14ac:dyDescent="0.25">
      <c r="B32" s="8" t="s">
        <v>51</v>
      </c>
      <c r="C32" s="7">
        <v>270490.77</v>
      </c>
      <c r="D32" s="7">
        <v>35704.6</v>
      </c>
      <c r="E32" s="7">
        <v>306195.37</v>
      </c>
      <c r="F32" s="7">
        <v>270104.49</v>
      </c>
      <c r="G32" s="7">
        <v>270104.49</v>
      </c>
      <c r="H32" s="7">
        <f>E32-F32</f>
        <v>36090.880000000005</v>
      </c>
    </row>
    <row r="33" spans="2:8" ht="14.45" customHeight="1" x14ac:dyDescent="0.25">
      <c r="B33" s="8" t="s">
        <v>50</v>
      </c>
      <c r="C33" s="7">
        <v>28716211.600000001</v>
      </c>
      <c r="D33" s="7">
        <v>-543388.69999999995</v>
      </c>
      <c r="E33" s="7">
        <v>28172822.899999999</v>
      </c>
      <c r="F33" s="7">
        <v>4446203</v>
      </c>
      <c r="G33" s="7">
        <v>4446203</v>
      </c>
      <c r="H33" s="7">
        <f>E33-F33</f>
        <v>23726619.899999999</v>
      </c>
    </row>
    <row r="34" spans="2:8" ht="14.45" customHeight="1" x14ac:dyDescent="0.25">
      <c r="B34" s="8" t="s">
        <v>49</v>
      </c>
      <c r="C34" s="7">
        <v>8413346</v>
      </c>
      <c r="D34" s="7">
        <v>41660006.670000002</v>
      </c>
      <c r="E34" s="7">
        <v>50073352.670000002</v>
      </c>
      <c r="F34" s="7">
        <v>5974122.8600000003</v>
      </c>
      <c r="G34" s="7">
        <v>5974122.8600000003</v>
      </c>
      <c r="H34" s="7">
        <f>E34-F34</f>
        <v>44099229.810000002</v>
      </c>
    </row>
    <row r="35" spans="2:8" ht="14.45" customHeight="1" x14ac:dyDescent="0.25">
      <c r="B35" s="8" t="s">
        <v>48</v>
      </c>
      <c r="C35" s="7">
        <v>1458377.53</v>
      </c>
      <c r="D35" s="7">
        <v>835071</v>
      </c>
      <c r="E35" s="7">
        <v>2293448.5299999998</v>
      </c>
      <c r="F35" s="7">
        <v>703865.35</v>
      </c>
      <c r="G35" s="7">
        <v>703865.35</v>
      </c>
      <c r="H35" s="7">
        <f>E35-F35</f>
        <v>1589583.1799999997</v>
      </c>
    </row>
    <row r="36" spans="2:8" ht="14.45" customHeight="1" x14ac:dyDescent="0.25">
      <c r="B36" s="8" t="s">
        <v>47</v>
      </c>
      <c r="C36" s="7">
        <v>2493710.7999999998</v>
      </c>
      <c r="D36" s="7">
        <v>2115735.69</v>
      </c>
      <c r="E36" s="7">
        <v>4609446.49</v>
      </c>
      <c r="F36" s="7">
        <v>2686808.21</v>
      </c>
      <c r="G36" s="7">
        <v>2686808.21</v>
      </c>
      <c r="H36" s="7">
        <f>E36-F36</f>
        <v>1922638.2800000003</v>
      </c>
    </row>
    <row r="37" spans="2:8" ht="14.45" customHeight="1" x14ac:dyDescent="0.25">
      <c r="B37" s="8" t="s">
        <v>46</v>
      </c>
      <c r="C37" s="7">
        <v>1799814.26</v>
      </c>
      <c r="D37" s="7">
        <v>793474.02</v>
      </c>
      <c r="E37" s="7">
        <v>2593288.2799999998</v>
      </c>
      <c r="F37" s="7">
        <v>923240.67</v>
      </c>
      <c r="G37" s="7">
        <v>923240.67</v>
      </c>
      <c r="H37" s="7">
        <f>E37-F37</f>
        <v>1670047.6099999999</v>
      </c>
    </row>
    <row r="38" spans="2:8" x14ac:dyDescent="0.25">
      <c r="B38" s="11" t="s">
        <v>45</v>
      </c>
      <c r="C38" s="10">
        <f>SUM(C39:C47)</f>
        <v>71551382.209999993</v>
      </c>
      <c r="D38" s="10">
        <f>SUM(D39:D47)</f>
        <v>94147310.539999992</v>
      </c>
      <c r="E38" s="10">
        <f>SUM(E39:E47)</f>
        <v>165698692.75</v>
      </c>
      <c r="F38" s="10">
        <f>SUM(F39:F47)</f>
        <v>89908423.579999998</v>
      </c>
      <c r="G38" s="10">
        <f>SUM(G39:G47)</f>
        <v>89908423.579999998</v>
      </c>
      <c r="H38" s="10">
        <f>SUM(H39:H47)</f>
        <v>75790269.170000002</v>
      </c>
    </row>
    <row r="39" spans="2:8" x14ac:dyDescent="0.25">
      <c r="B39" s="8" t="s">
        <v>44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f>E39-F39</f>
        <v>0</v>
      </c>
    </row>
    <row r="40" spans="2:8" x14ac:dyDescent="0.25">
      <c r="B40" s="8" t="s">
        <v>43</v>
      </c>
      <c r="C40" s="7">
        <v>0</v>
      </c>
      <c r="D40" s="7">
        <v>19076590.100000001</v>
      </c>
      <c r="E40" s="7">
        <v>19076590.100000001</v>
      </c>
      <c r="F40" s="7">
        <v>6310619.6900000004</v>
      </c>
      <c r="G40" s="7">
        <v>6310619.6900000004</v>
      </c>
      <c r="H40" s="7">
        <f>E40-F40</f>
        <v>12765970.41</v>
      </c>
    </row>
    <row r="41" spans="2:8" x14ac:dyDescent="0.25">
      <c r="B41" s="8" t="s">
        <v>42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f>E41-F41</f>
        <v>0</v>
      </c>
    </row>
    <row r="42" spans="2:8" x14ac:dyDescent="0.25">
      <c r="B42" s="8" t="s">
        <v>41</v>
      </c>
      <c r="C42" s="7">
        <v>71119382.209999993</v>
      </c>
      <c r="D42" s="7">
        <v>75070720.439999998</v>
      </c>
      <c r="E42" s="7">
        <v>146190102.65000001</v>
      </c>
      <c r="F42" s="7">
        <v>83369905.950000003</v>
      </c>
      <c r="G42" s="7">
        <v>83369905.950000003</v>
      </c>
      <c r="H42" s="7">
        <f>E42-F42</f>
        <v>62820196.700000003</v>
      </c>
    </row>
    <row r="43" spans="2:8" x14ac:dyDescent="0.25">
      <c r="B43" s="8" t="s">
        <v>40</v>
      </c>
      <c r="C43" s="7">
        <v>432000</v>
      </c>
      <c r="D43" s="7">
        <v>0</v>
      </c>
      <c r="E43" s="7">
        <v>432000</v>
      </c>
      <c r="F43" s="7">
        <v>227897.94</v>
      </c>
      <c r="G43" s="7">
        <v>227897.94</v>
      </c>
      <c r="H43" s="7">
        <f>E43-F43</f>
        <v>204102.06</v>
      </c>
    </row>
    <row r="44" spans="2:8" x14ac:dyDescent="0.25">
      <c r="B44" s="8" t="s">
        <v>39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f>E44-F44</f>
        <v>0</v>
      </c>
    </row>
    <row r="45" spans="2:8" x14ac:dyDescent="0.25">
      <c r="B45" s="8" t="s">
        <v>38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f>E45-F45</f>
        <v>0</v>
      </c>
    </row>
    <row r="46" spans="2:8" x14ac:dyDescent="0.25">
      <c r="B46" s="8" t="s">
        <v>37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f>E46-F46</f>
        <v>0</v>
      </c>
    </row>
    <row r="47" spans="2:8" x14ac:dyDescent="0.25">
      <c r="B47" s="8" t="s">
        <v>36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f>E47-F47</f>
        <v>0</v>
      </c>
    </row>
    <row r="48" spans="2:8" x14ac:dyDescent="0.25">
      <c r="B48" s="11" t="s">
        <v>35</v>
      </c>
      <c r="C48" s="10">
        <f>SUM(C49:C57)</f>
        <v>0</v>
      </c>
      <c r="D48" s="10">
        <f>SUM(D49:D57)</f>
        <v>3090562.94</v>
      </c>
      <c r="E48" s="10">
        <f>SUM(E49:E57)</f>
        <v>3090562.94</v>
      </c>
      <c r="F48" s="10">
        <f>SUM(F49:F57)</f>
        <v>3090562.94</v>
      </c>
      <c r="G48" s="10">
        <f>SUM(G49:G57)</f>
        <v>3090562.94</v>
      </c>
      <c r="H48" s="10">
        <f>SUM(H49:H57)</f>
        <v>0</v>
      </c>
    </row>
    <row r="49" spans="2:8" x14ac:dyDescent="0.25">
      <c r="B49" s="8" t="s">
        <v>34</v>
      </c>
      <c r="C49" s="7">
        <v>0</v>
      </c>
      <c r="D49" s="7">
        <v>768087.24</v>
      </c>
      <c r="E49" s="7">
        <v>768087.24</v>
      </c>
      <c r="F49" s="7">
        <v>768087.24</v>
      </c>
      <c r="G49" s="7">
        <v>768087.24</v>
      </c>
      <c r="H49" s="7">
        <f>E49-F49</f>
        <v>0</v>
      </c>
    </row>
    <row r="50" spans="2:8" x14ac:dyDescent="0.25">
      <c r="B50" s="8" t="s">
        <v>33</v>
      </c>
      <c r="C50" s="7">
        <v>0</v>
      </c>
      <c r="D50" s="7">
        <v>121899.74</v>
      </c>
      <c r="E50" s="7">
        <v>121899.74</v>
      </c>
      <c r="F50" s="7">
        <v>121899.74</v>
      </c>
      <c r="G50" s="7">
        <v>121899.74</v>
      </c>
      <c r="H50" s="7">
        <f>E50-F50</f>
        <v>0</v>
      </c>
    </row>
    <row r="51" spans="2:8" x14ac:dyDescent="0.25">
      <c r="B51" s="8" t="s">
        <v>32</v>
      </c>
      <c r="C51" s="7">
        <v>0</v>
      </c>
      <c r="D51" s="7">
        <v>220932.56</v>
      </c>
      <c r="E51" s="7">
        <v>220932.56</v>
      </c>
      <c r="F51" s="7">
        <v>220932.56</v>
      </c>
      <c r="G51" s="7">
        <v>220932.56</v>
      </c>
      <c r="H51" s="7">
        <f>E51-F51</f>
        <v>0</v>
      </c>
    </row>
    <row r="52" spans="2:8" x14ac:dyDescent="0.25">
      <c r="B52" s="8" t="s">
        <v>31</v>
      </c>
      <c r="C52" s="7">
        <v>0</v>
      </c>
      <c r="D52" s="7">
        <v>1974841</v>
      </c>
      <c r="E52" s="7">
        <v>1974841</v>
      </c>
      <c r="F52" s="7">
        <v>1974841</v>
      </c>
      <c r="G52" s="7">
        <v>1974841</v>
      </c>
      <c r="H52" s="7">
        <f>E52-F52</f>
        <v>0</v>
      </c>
    </row>
    <row r="53" spans="2:8" x14ac:dyDescent="0.25">
      <c r="B53" s="8" t="s">
        <v>30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f>E53-F53</f>
        <v>0</v>
      </c>
    </row>
    <row r="54" spans="2:8" x14ac:dyDescent="0.25">
      <c r="B54" s="8" t="s">
        <v>29</v>
      </c>
      <c r="C54" s="7">
        <v>0</v>
      </c>
      <c r="D54" s="7">
        <v>4802.3999999999996</v>
      </c>
      <c r="E54" s="7">
        <v>4802.3999999999996</v>
      </c>
      <c r="F54" s="7">
        <v>4802.3999999999996</v>
      </c>
      <c r="G54" s="7">
        <v>4802.3999999999996</v>
      </c>
      <c r="H54" s="7">
        <f>E54-F54</f>
        <v>0</v>
      </c>
    </row>
    <row r="55" spans="2:8" x14ac:dyDescent="0.25">
      <c r="B55" s="8" t="s">
        <v>28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f>E55-F55</f>
        <v>0</v>
      </c>
    </row>
    <row r="56" spans="2:8" x14ac:dyDescent="0.25">
      <c r="B56" s="8" t="s">
        <v>27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f>E56-F56</f>
        <v>0</v>
      </c>
    </row>
    <row r="57" spans="2:8" x14ac:dyDescent="0.25">
      <c r="B57" s="8" t="s">
        <v>26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f>E57-F57</f>
        <v>0</v>
      </c>
    </row>
    <row r="58" spans="2:8" x14ac:dyDescent="0.25">
      <c r="B58" s="11" t="s">
        <v>25</v>
      </c>
      <c r="C58" s="10">
        <f>SUM(C59:C61)</f>
        <v>0</v>
      </c>
      <c r="D58" s="10">
        <f>SUM(D59:D61)</f>
        <v>35669754.649999999</v>
      </c>
      <c r="E58" s="10">
        <f>SUM(E59:E61)</f>
        <v>35669754.649999999</v>
      </c>
      <c r="F58" s="10">
        <f>SUM(F59:F61)</f>
        <v>26014284.260000002</v>
      </c>
      <c r="G58" s="10">
        <f>SUM(G59:G61)</f>
        <v>26014284.260000002</v>
      </c>
      <c r="H58" s="10">
        <f>SUM(H59:H61)</f>
        <v>9655470.3899999969</v>
      </c>
    </row>
    <row r="59" spans="2:8" x14ac:dyDescent="0.25">
      <c r="B59" s="8" t="s">
        <v>24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f>E59-F59</f>
        <v>0</v>
      </c>
    </row>
    <row r="60" spans="2:8" x14ac:dyDescent="0.25">
      <c r="B60" s="8" t="s">
        <v>23</v>
      </c>
      <c r="C60" s="7">
        <v>0</v>
      </c>
      <c r="D60" s="7">
        <v>35669754.649999999</v>
      </c>
      <c r="E60" s="7">
        <v>35669754.649999999</v>
      </c>
      <c r="F60" s="7">
        <v>26014284.260000002</v>
      </c>
      <c r="G60" s="7">
        <v>26014284.260000002</v>
      </c>
      <c r="H60" s="7">
        <f>E60-F60</f>
        <v>9655470.3899999969</v>
      </c>
    </row>
    <row r="61" spans="2:8" x14ac:dyDescent="0.25">
      <c r="B61" s="8" t="s">
        <v>22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f>E61-F61</f>
        <v>0</v>
      </c>
    </row>
    <row r="62" spans="2:8" x14ac:dyDescent="0.25">
      <c r="B62" s="11" t="s">
        <v>21</v>
      </c>
      <c r="C62" s="10">
        <f>SUM(C63:C67,C69:C70)</f>
        <v>0</v>
      </c>
      <c r="D62" s="10">
        <f>SUM(D63:D67,D69:D70)</f>
        <v>0</v>
      </c>
      <c r="E62" s="10">
        <f>SUM(E63:E67,E69:E70)</f>
        <v>0</v>
      </c>
      <c r="F62" s="10">
        <f>SUM(F63:F67,F69:F70)</f>
        <v>0</v>
      </c>
      <c r="G62" s="10">
        <f>SUM(G63:G67,G69:G70)</f>
        <v>0</v>
      </c>
      <c r="H62" s="10">
        <f>SUM(H63:H67,H69:H70)</f>
        <v>0</v>
      </c>
    </row>
    <row r="63" spans="2:8" x14ac:dyDescent="0.25">
      <c r="B63" s="8" t="s">
        <v>20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f>E63-F63</f>
        <v>0</v>
      </c>
    </row>
    <row r="64" spans="2:8" x14ac:dyDescent="0.25">
      <c r="B64" s="8" t="s">
        <v>19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f>E64-F64</f>
        <v>0</v>
      </c>
    </row>
    <row r="65" spans="2:8" x14ac:dyDescent="0.25">
      <c r="B65" s="8" t="s">
        <v>18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f>E65-F65</f>
        <v>0</v>
      </c>
    </row>
    <row r="66" spans="2:8" x14ac:dyDescent="0.25">
      <c r="B66" s="8" t="s">
        <v>17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f>E66-F66</f>
        <v>0</v>
      </c>
    </row>
    <row r="67" spans="2:8" x14ac:dyDescent="0.25">
      <c r="B67" s="8" t="s">
        <v>16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f>E67-F67</f>
        <v>0</v>
      </c>
    </row>
    <row r="68" spans="2:8" x14ac:dyDescent="0.25">
      <c r="B68" s="8" t="s">
        <v>15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f>E68-F68</f>
        <v>0</v>
      </c>
    </row>
    <row r="69" spans="2:8" x14ac:dyDescent="0.25">
      <c r="B69" s="8" t="s">
        <v>14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f>E69-F69</f>
        <v>0</v>
      </c>
    </row>
    <row r="70" spans="2:8" x14ac:dyDescent="0.25">
      <c r="B70" s="8" t="s">
        <v>13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f>E70-F70</f>
        <v>0</v>
      </c>
    </row>
    <row r="71" spans="2:8" x14ac:dyDescent="0.25">
      <c r="B71" s="11" t="s">
        <v>12</v>
      </c>
      <c r="C71" s="10">
        <f>SUM(C72:C74)</f>
        <v>0</v>
      </c>
      <c r="D71" s="10">
        <f>SUM(D72:D74)</f>
        <v>0</v>
      </c>
      <c r="E71" s="10">
        <f>SUM(E72:E74)</f>
        <v>0</v>
      </c>
      <c r="F71" s="10">
        <f>SUM(F72:F74)</f>
        <v>0</v>
      </c>
      <c r="G71" s="10">
        <f>SUM(G72:G74)</f>
        <v>0</v>
      </c>
      <c r="H71" s="10">
        <f>SUM(H72:H74)</f>
        <v>0</v>
      </c>
    </row>
    <row r="72" spans="2:8" x14ac:dyDescent="0.25">
      <c r="B72" s="8" t="s">
        <v>11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f>E72-F72</f>
        <v>0</v>
      </c>
    </row>
    <row r="73" spans="2:8" x14ac:dyDescent="0.25">
      <c r="B73" s="8" t="s">
        <v>10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f>E73-F73</f>
        <v>0</v>
      </c>
    </row>
    <row r="74" spans="2:8" x14ac:dyDescent="0.25">
      <c r="B74" s="8" t="s">
        <v>9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f>E74-F74</f>
        <v>0</v>
      </c>
    </row>
    <row r="75" spans="2:8" x14ac:dyDescent="0.25">
      <c r="B75" s="11" t="s">
        <v>8</v>
      </c>
      <c r="C75" s="10">
        <f>SUM(C76:C82)</f>
        <v>0</v>
      </c>
      <c r="D75" s="10">
        <f>SUM(D76:D82)</f>
        <v>0</v>
      </c>
      <c r="E75" s="10">
        <f>SUM(E76:E82)</f>
        <v>0</v>
      </c>
      <c r="F75" s="10">
        <f>SUM(F76:F82)</f>
        <v>0</v>
      </c>
      <c r="G75" s="10">
        <f>SUM(G76:G82)</f>
        <v>0</v>
      </c>
      <c r="H75" s="10">
        <f>SUM(H76:H82)</f>
        <v>0</v>
      </c>
    </row>
    <row r="76" spans="2:8" x14ac:dyDescent="0.25">
      <c r="B76" s="8" t="s">
        <v>7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f>E76-F76</f>
        <v>0</v>
      </c>
    </row>
    <row r="77" spans="2:8" x14ac:dyDescent="0.25">
      <c r="B77" s="8" t="s">
        <v>6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f>E77-F77</f>
        <v>0</v>
      </c>
    </row>
    <row r="78" spans="2:8" x14ac:dyDescent="0.25">
      <c r="B78" s="8" t="s">
        <v>5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f>E78-F78</f>
        <v>0</v>
      </c>
    </row>
    <row r="79" spans="2:8" x14ac:dyDescent="0.25">
      <c r="B79" s="8" t="s">
        <v>4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f>E79-F79</f>
        <v>0</v>
      </c>
    </row>
    <row r="80" spans="2:8" x14ac:dyDescent="0.25">
      <c r="B80" s="8" t="s">
        <v>3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f>E80-F80</f>
        <v>0</v>
      </c>
    </row>
    <row r="81" spans="2:8" x14ac:dyDescent="0.25">
      <c r="B81" s="8" t="s">
        <v>2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f>E81-F81</f>
        <v>0</v>
      </c>
    </row>
    <row r="82" spans="2:8" x14ac:dyDescent="0.25">
      <c r="B82" s="8" t="s">
        <v>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f>E82-F82</f>
        <v>0</v>
      </c>
    </row>
    <row r="83" spans="2:8" x14ac:dyDescent="0.25">
      <c r="B83" s="13"/>
      <c r="C83" s="7"/>
      <c r="D83" s="7"/>
      <c r="E83" s="7"/>
      <c r="F83" s="7"/>
      <c r="G83" s="7"/>
      <c r="H83" s="7"/>
    </row>
    <row r="84" spans="2:8" x14ac:dyDescent="0.25">
      <c r="B84" s="12" t="s">
        <v>74</v>
      </c>
      <c r="C84" s="10">
        <f>SUM(C85,C93,C103,C113,C123,C133,C137,C146,C150)</f>
        <v>0</v>
      </c>
      <c r="D84" s="10">
        <f>SUM(D85,D93,D103,D113,D123,D133,D137,D146,D150)</f>
        <v>0</v>
      </c>
      <c r="E84" s="10">
        <f>SUM(E85,E93,E103,E113,E123,E133,E137,E146,E150)</f>
        <v>0</v>
      </c>
      <c r="F84" s="10">
        <f>SUM(F85,F93,F103,F113,F123,F133,F137,F146,F150)</f>
        <v>0</v>
      </c>
      <c r="G84" s="10">
        <f>SUM(G85,G93,G103,G113,G123,G133,G137,G146,G150)</f>
        <v>0</v>
      </c>
      <c r="H84" s="10">
        <f>SUM(H85,H93,H103,H113,H123,H133,H137,H146,H150)</f>
        <v>0</v>
      </c>
    </row>
    <row r="85" spans="2:8" x14ac:dyDescent="0.25">
      <c r="B85" s="11" t="s">
        <v>73</v>
      </c>
      <c r="C85" s="10">
        <f>SUM(C86:C92)</f>
        <v>0</v>
      </c>
      <c r="D85" s="10">
        <f>SUM(D86:D92)</f>
        <v>0</v>
      </c>
      <c r="E85" s="10">
        <f>SUM(E86:E92)</f>
        <v>0</v>
      </c>
      <c r="F85" s="10">
        <f>SUM(F86:F92)</f>
        <v>0</v>
      </c>
      <c r="G85" s="10">
        <f>SUM(G86:G92)</f>
        <v>0</v>
      </c>
      <c r="H85" s="10">
        <f>SUM(H86:H92)</f>
        <v>0</v>
      </c>
    </row>
    <row r="86" spans="2:8" x14ac:dyDescent="0.25">
      <c r="B86" s="8" t="s">
        <v>72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f>E86-F86</f>
        <v>0</v>
      </c>
    </row>
    <row r="87" spans="2:8" x14ac:dyDescent="0.25">
      <c r="B87" s="8" t="s">
        <v>71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f>E87-F87</f>
        <v>0</v>
      </c>
    </row>
    <row r="88" spans="2:8" x14ac:dyDescent="0.25">
      <c r="B88" s="8" t="s">
        <v>70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f>E88-F88</f>
        <v>0</v>
      </c>
    </row>
    <row r="89" spans="2:8" x14ac:dyDescent="0.25">
      <c r="B89" s="8" t="s">
        <v>69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f>E89-F89</f>
        <v>0</v>
      </c>
    </row>
    <row r="90" spans="2:8" x14ac:dyDescent="0.25">
      <c r="B90" s="8" t="s">
        <v>68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f>E90-F90</f>
        <v>0</v>
      </c>
    </row>
    <row r="91" spans="2:8" x14ac:dyDescent="0.25">
      <c r="B91" s="8" t="s">
        <v>67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f>E91-F91</f>
        <v>0</v>
      </c>
    </row>
    <row r="92" spans="2:8" x14ac:dyDescent="0.25">
      <c r="B92" s="8" t="s">
        <v>66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f>E92-F92</f>
        <v>0</v>
      </c>
    </row>
    <row r="93" spans="2:8" x14ac:dyDescent="0.25">
      <c r="B93" s="11" t="s">
        <v>65</v>
      </c>
      <c r="C93" s="10">
        <f>SUM(C94:C102)</f>
        <v>0</v>
      </c>
      <c r="D93" s="10">
        <f>SUM(D94:D102)</f>
        <v>0</v>
      </c>
      <c r="E93" s="10">
        <f>SUM(E94:E102)</f>
        <v>0</v>
      </c>
      <c r="F93" s="10">
        <f>SUM(F94:F102)</f>
        <v>0</v>
      </c>
      <c r="G93" s="10">
        <f>SUM(G94:G102)</f>
        <v>0</v>
      </c>
      <c r="H93" s="10">
        <f>SUM(H94:H102)</f>
        <v>0</v>
      </c>
    </row>
    <row r="94" spans="2:8" x14ac:dyDescent="0.25">
      <c r="B94" s="8" t="s">
        <v>64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f>E94-F94</f>
        <v>0</v>
      </c>
    </row>
    <row r="95" spans="2:8" x14ac:dyDescent="0.25">
      <c r="B95" s="8" t="s">
        <v>63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f>E95-F95</f>
        <v>0</v>
      </c>
    </row>
    <row r="96" spans="2:8" x14ac:dyDescent="0.25">
      <c r="B96" s="8" t="s">
        <v>62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f>E96-F96</f>
        <v>0</v>
      </c>
    </row>
    <row r="97" spans="2:8" x14ac:dyDescent="0.25">
      <c r="B97" s="8" t="s">
        <v>61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f>E97-F97</f>
        <v>0</v>
      </c>
    </row>
    <row r="98" spans="2:8" x14ac:dyDescent="0.25">
      <c r="B98" s="9" t="s">
        <v>60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f>E98-F98</f>
        <v>0</v>
      </c>
    </row>
    <row r="99" spans="2:8" x14ac:dyDescent="0.25">
      <c r="B99" s="8" t="s">
        <v>59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f>E99-F99</f>
        <v>0</v>
      </c>
    </row>
    <row r="100" spans="2:8" x14ac:dyDescent="0.25">
      <c r="B100" s="8" t="s">
        <v>58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f>E100-F100</f>
        <v>0</v>
      </c>
    </row>
    <row r="101" spans="2:8" x14ac:dyDescent="0.25">
      <c r="B101" s="8" t="s">
        <v>57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f>E101-F101</f>
        <v>0</v>
      </c>
    </row>
    <row r="102" spans="2:8" x14ac:dyDescent="0.25">
      <c r="B102" s="8" t="s">
        <v>56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f>E102-F102</f>
        <v>0</v>
      </c>
    </row>
    <row r="103" spans="2:8" x14ac:dyDescent="0.25">
      <c r="B103" s="11" t="s">
        <v>55</v>
      </c>
      <c r="C103" s="10">
        <f>SUM(C104:C112)</f>
        <v>0</v>
      </c>
      <c r="D103" s="10">
        <f>SUM(D104:D112)</f>
        <v>0</v>
      </c>
      <c r="E103" s="10">
        <v>0</v>
      </c>
      <c r="F103" s="10">
        <f>SUM(F104:F112)</f>
        <v>0</v>
      </c>
      <c r="G103" s="10">
        <f>SUM(G104:G112)</f>
        <v>0</v>
      </c>
      <c r="H103" s="10">
        <f>SUM(H104:H112)</f>
        <v>0</v>
      </c>
    </row>
    <row r="104" spans="2:8" x14ac:dyDescent="0.25">
      <c r="B104" s="8" t="s">
        <v>54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f>E104-F104</f>
        <v>0</v>
      </c>
    </row>
    <row r="105" spans="2:8" x14ac:dyDescent="0.25">
      <c r="B105" s="8" t="s">
        <v>53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f>E105-F105</f>
        <v>0</v>
      </c>
    </row>
    <row r="106" spans="2:8" x14ac:dyDescent="0.25">
      <c r="B106" s="8" t="s">
        <v>52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f>E106-F106</f>
        <v>0</v>
      </c>
    </row>
    <row r="107" spans="2:8" x14ac:dyDescent="0.25">
      <c r="B107" s="8" t="s">
        <v>51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f>E107-F107</f>
        <v>0</v>
      </c>
    </row>
    <row r="108" spans="2:8" x14ac:dyDescent="0.25">
      <c r="B108" s="8" t="s">
        <v>50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f>E108-F108</f>
        <v>0</v>
      </c>
    </row>
    <row r="109" spans="2:8" x14ac:dyDescent="0.25">
      <c r="B109" s="8" t="s">
        <v>49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f>E109-F109</f>
        <v>0</v>
      </c>
    </row>
    <row r="110" spans="2:8" x14ac:dyDescent="0.25">
      <c r="B110" s="8" t="s">
        <v>48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f>E110-F110</f>
        <v>0</v>
      </c>
    </row>
    <row r="111" spans="2:8" x14ac:dyDescent="0.25">
      <c r="B111" s="8" t="s">
        <v>47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f>E111-F111</f>
        <v>0</v>
      </c>
    </row>
    <row r="112" spans="2:8" x14ac:dyDescent="0.25">
      <c r="B112" s="8" t="s">
        <v>46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f>E112-F112</f>
        <v>0</v>
      </c>
    </row>
    <row r="113" spans="2:8" x14ac:dyDescent="0.25">
      <c r="B113" s="11" t="s">
        <v>45</v>
      </c>
      <c r="C113" s="10">
        <f>SUM(C114:C122)</f>
        <v>0</v>
      </c>
      <c r="D113" s="10">
        <f>SUM(D114:D122)</f>
        <v>0</v>
      </c>
      <c r="E113" s="10">
        <f>SUM(E114:E122)</f>
        <v>0</v>
      </c>
      <c r="F113" s="10">
        <f>SUM(F114:F122)</f>
        <v>0</v>
      </c>
      <c r="G113" s="10">
        <f>SUM(G114:G122)</f>
        <v>0</v>
      </c>
      <c r="H113" s="10">
        <f>SUM(H114:H122)</f>
        <v>0</v>
      </c>
    </row>
    <row r="114" spans="2:8" x14ac:dyDescent="0.25">
      <c r="B114" s="8" t="s">
        <v>44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f>E114-F114</f>
        <v>0</v>
      </c>
    </row>
    <row r="115" spans="2:8" x14ac:dyDescent="0.25">
      <c r="B115" s="8" t="s">
        <v>43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f>E115-F115</f>
        <v>0</v>
      </c>
    </row>
    <row r="116" spans="2:8" x14ac:dyDescent="0.25">
      <c r="B116" s="8" t="s">
        <v>42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f>E116-F116</f>
        <v>0</v>
      </c>
    </row>
    <row r="117" spans="2:8" x14ac:dyDescent="0.25">
      <c r="B117" s="8" t="s">
        <v>41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f>E117-F117</f>
        <v>0</v>
      </c>
    </row>
    <row r="118" spans="2:8" x14ac:dyDescent="0.25">
      <c r="B118" s="8" t="s">
        <v>40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f>E118-F118</f>
        <v>0</v>
      </c>
    </row>
    <row r="119" spans="2:8" x14ac:dyDescent="0.25">
      <c r="B119" s="8" t="s">
        <v>39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f>E119-F119</f>
        <v>0</v>
      </c>
    </row>
    <row r="120" spans="2:8" x14ac:dyDescent="0.25">
      <c r="B120" s="8" t="s">
        <v>38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f>E120-F120</f>
        <v>0</v>
      </c>
    </row>
    <row r="121" spans="2:8" x14ac:dyDescent="0.25">
      <c r="B121" s="8" t="s">
        <v>37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f>E121-F121</f>
        <v>0</v>
      </c>
    </row>
    <row r="122" spans="2:8" x14ac:dyDescent="0.25">
      <c r="B122" s="8" t="s">
        <v>36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f>E122-F122</f>
        <v>0</v>
      </c>
    </row>
    <row r="123" spans="2:8" x14ac:dyDescent="0.25">
      <c r="B123" s="11" t="s">
        <v>35</v>
      </c>
      <c r="C123" s="10">
        <f>SUM(C124:C132)</f>
        <v>0</v>
      </c>
      <c r="D123" s="10">
        <f>SUM(D124:D132)</f>
        <v>0</v>
      </c>
      <c r="E123" s="10">
        <f>SUM(E124:E132)</f>
        <v>0</v>
      </c>
      <c r="F123" s="10">
        <f>SUM(F124:F132)</f>
        <v>0</v>
      </c>
      <c r="G123" s="10">
        <f>SUM(G124:G132)</f>
        <v>0</v>
      </c>
      <c r="H123" s="10">
        <f>SUM(H124:H132)</f>
        <v>0</v>
      </c>
    </row>
    <row r="124" spans="2:8" x14ac:dyDescent="0.25">
      <c r="B124" s="8" t="s">
        <v>34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f>E124-F124</f>
        <v>0</v>
      </c>
    </row>
    <row r="125" spans="2:8" x14ac:dyDescent="0.25">
      <c r="B125" s="8" t="s">
        <v>33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f>E125-F125</f>
        <v>0</v>
      </c>
    </row>
    <row r="126" spans="2:8" x14ac:dyDescent="0.25">
      <c r="B126" s="8" t="s">
        <v>32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f>E126-F126</f>
        <v>0</v>
      </c>
    </row>
    <row r="127" spans="2:8" x14ac:dyDescent="0.25">
      <c r="B127" s="8" t="s">
        <v>31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f>E127-F127</f>
        <v>0</v>
      </c>
    </row>
    <row r="128" spans="2:8" x14ac:dyDescent="0.25">
      <c r="B128" s="8" t="s">
        <v>30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f>E128-F128</f>
        <v>0</v>
      </c>
    </row>
    <row r="129" spans="2:8" x14ac:dyDescent="0.25">
      <c r="B129" s="8" t="s">
        <v>29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f>E129-F129</f>
        <v>0</v>
      </c>
    </row>
    <row r="130" spans="2:8" x14ac:dyDescent="0.25">
      <c r="B130" s="8" t="s">
        <v>28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f>E130-F130</f>
        <v>0</v>
      </c>
    </row>
    <row r="131" spans="2:8" x14ac:dyDescent="0.25">
      <c r="B131" s="8" t="s">
        <v>27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f>E131-F131</f>
        <v>0</v>
      </c>
    </row>
    <row r="132" spans="2:8" x14ac:dyDescent="0.25">
      <c r="B132" s="8" t="s">
        <v>26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f>E132-F132</f>
        <v>0</v>
      </c>
    </row>
    <row r="133" spans="2:8" x14ac:dyDescent="0.25">
      <c r="B133" s="11" t="s">
        <v>25</v>
      </c>
      <c r="C133" s="10">
        <f>SUM(C134:C136)</f>
        <v>0</v>
      </c>
      <c r="D133" s="10">
        <f>SUM(D134:D136)</f>
        <v>0</v>
      </c>
      <c r="E133" s="10">
        <f>SUM(E134:E136)</f>
        <v>0</v>
      </c>
      <c r="F133" s="10">
        <f>SUM(F134:F136)</f>
        <v>0</v>
      </c>
      <c r="G133" s="10">
        <f>SUM(G134:G136)</f>
        <v>0</v>
      </c>
      <c r="H133" s="10">
        <f>SUM(H134:H136)</f>
        <v>0</v>
      </c>
    </row>
    <row r="134" spans="2:8" x14ac:dyDescent="0.25">
      <c r="B134" s="8" t="s">
        <v>24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f>E134-F134</f>
        <v>0</v>
      </c>
    </row>
    <row r="135" spans="2:8" x14ac:dyDescent="0.25">
      <c r="B135" s="8" t="s">
        <v>23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f>E135-F135</f>
        <v>0</v>
      </c>
    </row>
    <row r="136" spans="2:8" x14ac:dyDescent="0.25">
      <c r="B136" s="8" t="s">
        <v>22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f>E136-F136</f>
        <v>0</v>
      </c>
    </row>
    <row r="137" spans="2:8" x14ac:dyDescent="0.25">
      <c r="B137" s="11" t="s">
        <v>21</v>
      </c>
      <c r="C137" s="10">
        <f>SUM(C138:C142,C144:C145)</f>
        <v>0</v>
      </c>
      <c r="D137" s="10">
        <f>SUM(D138:D142,D144:D145)</f>
        <v>0</v>
      </c>
      <c r="E137" s="10">
        <f>SUM(E138:E142,E144:E145)</f>
        <v>0</v>
      </c>
      <c r="F137" s="10">
        <f>SUM(F138:F142,F144:F145)</f>
        <v>0</v>
      </c>
      <c r="G137" s="10">
        <f>SUM(G138:G142,G144:G145)</f>
        <v>0</v>
      </c>
      <c r="H137" s="10">
        <f>SUM(H138:H142,H144:H145)</f>
        <v>0</v>
      </c>
    </row>
    <row r="138" spans="2:8" x14ac:dyDescent="0.25">
      <c r="B138" s="8" t="s">
        <v>20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f>E138-F138</f>
        <v>0</v>
      </c>
    </row>
    <row r="139" spans="2:8" x14ac:dyDescent="0.25">
      <c r="B139" s="8" t="s">
        <v>19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f>E139-F139</f>
        <v>0</v>
      </c>
    </row>
    <row r="140" spans="2:8" x14ac:dyDescent="0.25">
      <c r="B140" s="8" t="s">
        <v>18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f>E140-F140</f>
        <v>0</v>
      </c>
    </row>
    <row r="141" spans="2:8" x14ac:dyDescent="0.25">
      <c r="B141" s="8" t="s">
        <v>17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f>E141-F141</f>
        <v>0</v>
      </c>
    </row>
    <row r="142" spans="2:8" x14ac:dyDescent="0.25">
      <c r="B142" s="8" t="s">
        <v>16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f>E142-F142</f>
        <v>0</v>
      </c>
    </row>
    <row r="143" spans="2:8" x14ac:dyDescent="0.25">
      <c r="B143" s="8" t="s">
        <v>15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f>E143-F143</f>
        <v>0</v>
      </c>
    </row>
    <row r="144" spans="2:8" x14ac:dyDescent="0.25">
      <c r="B144" s="8" t="s">
        <v>14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f>E144-F144</f>
        <v>0</v>
      </c>
    </row>
    <row r="145" spans="2:8" x14ac:dyDescent="0.25">
      <c r="B145" s="8" t="s">
        <v>13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f>E145-F145</f>
        <v>0</v>
      </c>
    </row>
    <row r="146" spans="2:8" x14ac:dyDescent="0.25">
      <c r="B146" s="11" t="s">
        <v>12</v>
      </c>
      <c r="C146" s="10">
        <f>SUM(C147:C149)</f>
        <v>0</v>
      </c>
      <c r="D146" s="10">
        <f>SUM(D147:D149)</f>
        <v>0</v>
      </c>
      <c r="E146" s="10">
        <f>SUM(E147:E149)</f>
        <v>0</v>
      </c>
      <c r="F146" s="10">
        <f>SUM(F147:F149)</f>
        <v>0</v>
      </c>
      <c r="G146" s="10">
        <f>SUM(G147:G149)</f>
        <v>0</v>
      </c>
      <c r="H146" s="10">
        <f>SUM(H147:H149)</f>
        <v>0</v>
      </c>
    </row>
    <row r="147" spans="2:8" x14ac:dyDescent="0.25">
      <c r="B147" s="8" t="s">
        <v>11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f>E147-F147</f>
        <v>0</v>
      </c>
    </row>
    <row r="148" spans="2:8" x14ac:dyDescent="0.25">
      <c r="B148" s="8" t="s">
        <v>10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f>E148-F148</f>
        <v>0</v>
      </c>
    </row>
    <row r="149" spans="2:8" x14ac:dyDescent="0.25">
      <c r="B149" s="8" t="s">
        <v>9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f>E149-F149</f>
        <v>0</v>
      </c>
    </row>
    <row r="150" spans="2:8" x14ac:dyDescent="0.25">
      <c r="B150" s="11" t="s">
        <v>8</v>
      </c>
      <c r="C150" s="10">
        <f>SUM(C151:C157)</f>
        <v>0</v>
      </c>
      <c r="D150" s="10">
        <f>SUM(D151:D157)</f>
        <v>0</v>
      </c>
      <c r="E150" s="10">
        <f>SUM(E151:E157)</f>
        <v>0</v>
      </c>
      <c r="F150" s="10">
        <f>SUM(F151:F157)</f>
        <v>0</v>
      </c>
      <c r="G150" s="10">
        <f>SUM(G151:G157)</f>
        <v>0</v>
      </c>
      <c r="H150" s="10">
        <f>SUM(H151:H157)</f>
        <v>0</v>
      </c>
    </row>
    <row r="151" spans="2:8" x14ac:dyDescent="0.25">
      <c r="B151" s="8" t="s">
        <v>7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f>E151-F151</f>
        <v>0</v>
      </c>
    </row>
    <row r="152" spans="2:8" x14ac:dyDescent="0.25">
      <c r="B152" s="8" t="s">
        <v>6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f>E152-F152</f>
        <v>0</v>
      </c>
    </row>
    <row r="153" spans="2:8" x14ac:dyDescent="0.25">
      <c r="B153" s="8" t="s">
        <v>5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f>E153-F153</f>
        <v>0</v>
      </c>
    </row>
    <row r="154" spans="2:8" x14ac:dyDescent="0.25">
      <c r="B154" s="9" t="s">
        <v>4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f>E154-F154</f>
        <v>0</v>
      </c>
    </row>
    <row r="155" spans="2:8" x14ac:dyDescent="0.25">
      <c r="B155" s="8" t="s">
        <v>3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f>E155-F155</f>
        <v>0</v>
      </c>
    </row>
    <row r="156" spans="2:8" x14ac:dyDescent="0.25">
      <c r="B156" s="8" t="s">
        <v>2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f>E156-F156</f>
        <v>0</v>
      </c>
    </row>
    <row r="157" spans="2:8" x14ac:dyDescent="0.25">
      <c r="B157" s="8" t="s">
        <v>1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f>E157-F157</f>
        <v>0</v>
      </c>
    </row>
    <row r="158" spans="2:8" x14ac:dyDescent="0.25">
      <c r="B158" s="6"/>
      <c r="C158" s="5"/>
      <c r="D158" s="5"/>
      <c r="E158" s="5"/>
      <c r="F158" s="5"/>
      <c r="G158" s="5"/>
      <c r="H158" s="5"/>
    </row>
    <row r="159" spans="2:8" x14ac:dyDescent="0.25">
      <c r="B159" s="4" t="s">
        <v>0</v>
      </c>
      <c r="C159" s="3">
        <f>C9+C84</f>
        <v>228134062.08999997</v>
      </c>
      <c r="D159" s="3">
        <f>D9+D84</f>
        <v>200749509</v>
      </c>
      <c r="E159" s="3">
        <f>E9+E84</f>
        <v>428883571.08999997</v>
      </c>
      <c r="F159" s="3">
        <f>F9+F84</f>
        <v>184313570.39999998</v>
      </c>
      <c r="G159" s="3">
        <f>G9+G84</f>
        <v>184313570.39999998</v>
      </c>
      <c r="H159" s="3">
        <f>H9+H84</f>
        <v>244570000.69</v>
      </c>
    </row>
    <row r="160" spans="2:8" x14ac:dyDescent="0.25">
      <c r="B160" s="2"/>
      <c r="C160" s="1"/>
      <c r="D160" s="1"/>
      <c r="E160" s="1"/>
      <c r="F160" s="1"/>
      <c r="G160" s="1"/>
      <c r="H160" s="1"/>
    </row>
  </sheetData>
  <protectedRanges>
    <protectedRange sqref="C84:H84 C9:H9" name="Rango1_2"/>
  </protectedRanges>
  <mergeCells count="4">
    <mergeCell ref="B7:B8"/>
    <mergeCell ref="C7:G7"/>
    <mergeCell ref="H7:H8"/>
    <mergeCell ref="B1:H1"/>
  </mergeCells>
  <pageMargins left="0.70866141732283472" right="0.70866141732283472" top="0.74803149606299213" bottom="0.74803149606299213" header="0.31496062992125984" footer="0.31496062992125984"/>
  <pageSetup paperSize="119" scale="4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2025-07-25T22:23:58Z</cp:lastPrinted>
  <dcterms:created xsi:type="dcterms:W3CDTF">2025-07-25T22:23:36Z</dcterms:created>
  <dcterms:modified xsi:type="dcterms:W3CDTF">2025-07-25T22:25:37Z</dcterms:modified>
</cp:coreProperties>
</file>