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D9082761-0E33-429B-8E77-7AB63707ACC5}" xr6:coauthVersionLast="47" xr6:coauthVersionMax="47" xr10:uidLastSave="{00000000-0000-0000-0000-000000000000}"/>
  <bookViews>
    <workbookView xWindow="-120" yWindow="-120" windowWidth="29040" windowHeight="15720" xr2:uid="{235262B1-77CE-496A-8C92-C8F19E8A4C64}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COG!$B$3:$H$75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F4" i="1"/>
  <c r="F76" i="1" s="1"/>
  <c r="G4" i="1"/>
  <c r="E5" i="1"/>
  <c r="H5" i="1"/>
  <c r="E6" i="1"/>
  <c r="H6" i="1" s="1"/>
  <c r="E7" i="1"/>
  <c r="H7" i="1" s="1"/>
  <c r="E8" i="1"/>
  <c r="H8" i="1"/>
  <c r="E9" i="1"/>
  <c r="H9" i="1"/>
  <c r="E10" i="1"/>
  <c r="H10" i="1"/>
  <c r="E11" i="1"/>
  <c r="H11" i="1" s="1"/>
  <c r="C12" i="1"/>
  <c r="D12" i="1"/>
  <c r="E12" i="1"/>
  <c r="F12" i="1"/>
  <c r="G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C22" i="1"/>
  <c r="D22" i="1"/>
  <c r="E22" i="1"/>
  <c r="F22" i="1"/>
  <c r="G22" i="1"/>
  <c r="E23" i="1"/>
  <c r="H23" i="1"/>
  <c r="E24" i="1"/>
  <c r="H24" i="1" s="1"/>
  <c r="E25" i="1"/>
  <c r="H25" i="1"/>
  <c r="E26" i="1"/>
  <c r="H26" i="1"/>
  <c r="E27" i="1"/>
  <c r="H27" i="1"/>
  <c r="E28" i="1"/>
  <c r="H28" i="1" s="1"/>
  <c r="E29" i="1"/>
  <c r="H29" i="1"/>
  <c r="E30" i="1"/>
  <c r="H30" i="1"/>
  <c r="E31" i="1"/>
  <c r="H31" i="1"/>
  <c r="C32" i="1"/>
  <c r="E32" i="1" s="1"/>
  <c r="H32" i="1" s="1"/>
  <c r="D32" i="1"/>
  <c r="F32" i="1"/>
  <c r="G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C42" i="1"/>
  <c r="E42" i="1" s="1"/>
  <c r="H42" i="1" s="1"/>
  <c r="D42" i="1"/>
  <c r="F42" i="1"/>
  <c r="G42" i="1"/>
  <c r="E43" i="1"/>
  <c r="H43" i="1"/>
  <c r="E44" i="1"/>
  <c r="H44" i="1"/>
  <c r="E45" i="1"/>
  <c r="H45" i="1" s="1"/>
  <c r="E46" i="1"/>
  <c r="H46" i="1"/>
  <c r="E47" i="1"/>
  <c r="H47" i="1"/>
  <c r="E48" i="1"/>
  <c r="H48" i="1"/>
  <c r="E49" i="1"/>
  <c r="H49" i="1" s="1"/>
  <c r="E50" i="1"/>
  <c r="H50" i="1"/>
  <c r="E51" i="1"/>
  <c r="H51" i="1"/>
  <c r="C52" i="1"/>
  <c r="D52" i="1"/>
  <c r="E52" i="1"/>
  <c r="H52" i="1" s="1"/>
  <c r="F52" i="1"/>
  <c r="G52" i="1"/>
  <c r="E53" i="1"/>
  <c r="H53" i="1"/>
  <c r="E54" i="1"/>
  <c r="H54" i="1"/>
  <c r="E55" i="1"/>
  <c r="H55" i="1"/>
  <c r="C56" i="1"/>
  <c r="D56" i="1"/>
  <c r="E56" i="1" s="1"/>
  <c r="F56" i="1"/>
  <c r="G56" i="1"/>
  <c r="E57" i="1"/>
  <c r="H57" i="1"/>
  <c r="E58" i="1"/>
  <c r="H58" i="1"/>
  <c r="E59" i="1"/>
  <c r="H59" i="1"/>
  <c r="E60" i="1"/>
  <c r="H60" i="1"/>
  <c r="E61" i="1"/>
  <c r="H61" i="1"/>
  <c r="E62" i="1"/>
  <c r="H62" i="1"/>
  <c r="E63" i="1"/>
  <c r="H63" i="1"/>
  <c r="C64" i="1"/>
  <c r="D64" i="1"/>
  <c r="E64" i="1"/>
  <c r="F64" i="1"/>
  <c r="G64" i="1"/>
  <c r="E65" i="1"/>
  <c r="H65" i="1" s="1"/>
  <c r="E66" i="1"/>
  <c r="H66" i="1"/>
  <c r="E67" i="1"/>
  <c r="H67" i="1"/>
  <c r="C68" i="1"/>
  <c r="D68" i="1"/>
  <c r="E68" i="1" s="1"/>
  <c r="F68" i="1"/>
  <c r="G68" i="1"/>
  <c r="E69" i="1"/>
  <c r="H69" i="1"/>
  <c r="E70" i="1"/>
  <c r="H70" i="1"/>
  <c r="E71" i="1"/>
  <c r="H71" i="1"/>
  <c r="E72" i="1"/>
  <c r="H72" i="1" s="1"/>
  <c r="E73" i="1"/>
  <c r="H73" i="1"/>
  <c r="E74" i="1"/>
  <c r="H74" i="1"/>
  <c r="E75" i="1"/>
  <c r="H75" i="1"/>
  <c r="C76" i="1"/>
  <c r="H68" i="1" l="1"/>
  <c r="H64" i="1"/>
  <c r="H12" i="1"/>
  <c r="G76" i="1"/>
  <c r="H22" i="1"/>
  <c r="H56" i="1"/>
  <c r="E4" i="1"/>
  <c r="H4" i="1" s="1"/>
  <c r="H76" i="1" s="1"/>
  <c r="E76" i="1"/>
  <c r="D76" i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<sst xmlns="http://schemas.openxmlformats.org/spreadsheetml/2006/main" count="83" uniqueCount="83">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</sst>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3" fontId="1" fillId="0" borderId="4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4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1" fillId="0" borderId="9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 2" xfId="1" xr:uid="{678C8763-68BF-496A-956D-AD85B4FA3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85</xdr:row>
      <xdr:rowOff>85725</xdr:rowOff>
    </xdr:from>
    <xdr:to>
      <xdr:col>5</xdr:col>
      <xdr:colOff>782955</xdr:colOff>
      <xdr:row>90</xdr:row>
      <xdr:rowOff>24765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E7DCAC-68D9-993D-18D8-645FFC7D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13020675"/>
          <a:ext cx="5612130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97BB-B897-45CA-865D-E9524389C9EC}">
  <sheetPr>
    <pageSetUpPr fitToPage="1"/>
  </sheetPr>
  <dimension ref="B1:H78"/>
  <sheetViews>
    <sheetView showGridLines="0" tabSelected="1" workbookViewId="0">
      <selection activeCell="J33" sqref="J33"/>
    </sheetView>
  </sheetViews>
  <sheetFormatPr baseColWidth="10" defaultColWidth="12" defaultRowHeight="11.25" x14ac:dyDescent="0.2"/>
  <cols>
    <col min="1" max="1" width="12" style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2:8" ht="60.6" customHeight="1" x14ac:dyDescent="0.2">
      <c r="B1" s="17" t="s">
        <v>82</v>
      </c>
      <c r="C1" s="16"/>
      <c r="D1" s="16"/>
      <c r="E1" s="16"/>
      <c r="F1" s="16"/>
      <c r="G1" s="16"/>
      <c r="H1" s="15"/>
    </row>
    <row r="2" spans="2:8" x14ac:dyDescent="0.2">
      <c r="B2" s="18"/>
      <c r="C2" s="14"/>
      <c r="D2" s="12"/>
      <c r="E2" s="13" t="s">
        <v>81</v>
      </c>
      <c r="F2" s="12"/>
      <c r="G2" s="11"/>
      <c r="H2" s="10" t="s">
        <v>80</v>
      </c>
    </row>
    <row r="3" spans="2:8" ht="24.95" customHeight="1" x14ac:dyDescent="0.2">
      <c r="B3" s="19" t="s">
        <v>79</v>
      </c>
      <c r="C3" s="9" t="s">
        <v>78</v>
      </c>
      <c r="D3" s="9" t="s">
        <v>77</v>
      </c>
      <c r="E3" s="9" t="s">
        <v>76</v>
      </c>
      <c r="F3" s="9" t="s">
        <v>75</v>
      </c>
      <c r="G3" s="9" t="s">
        <v>74</v>
      </c>
      <c r="H3" s="8"/>
    </row>
    <row r="4" spans="2:8" x14ac:dyDescent="0.2">
      <c r="B4" s="6" t="s">
        <v>73</v>
      </c>
      <c r="C4" s="7">
        <f>SUM(C5:C11)</f>
        <v>66747945.43</v>
      </c>
      <c r="D4" s="7">
        <f>SUM(D5:D11)</f>
        <v>22340848.16</v>
      </c>
      <c r="E4" s="7">
        <f>C4+D4</f>
        <v>89088793.590000004</v>
      </c>
      <c r="F4" s="7">
        <f>SUM(F5:F11)</f>
        <v>35469411.559999995</v>
      </c>
      <c r="G4" s="7">
        <f>SUM(G5:G11)</f>
        <v>35469411.559999995</v>
      </c>
      <c r="H4" s="7">
        <f>E4-F4</f>
        <v>53619382.030000009</v>
      </c>
    </row>
    <row r="5" spans="2:8" x14ac:dyDescent="0.2">
      <c r="B5" s="20" t="s">
        <v>72</v>
      </c>
      <c r="C5" s="4">
        <v>12196068</v>
      </c>
      <c r="D5" s="4">
        <v>563328</v>
      </c>
      <c r="E5" s="4">
        <f>C5+D5</f>
        <v>12759396</v>
      </c>
      <c r="F5" s="4">
        <v>6212166.0700000003</v>
      </c>
      <c r="G5" s="4">
        <v>6212166.0700000003</v>
      </c>
      <c r="H5" s="4">
        <f>E5-F5</f>
        <v>6547229.9299999997</v>
      </c>
    </row>
    <row r="6" spans="2:8" x14ac:dyDescent="0.2">
      <c r="B6" s="20" t="s">
        <v>71</v>
      </c>
      <c r="C6" s="4">
        <v>16258737.15</v>
      </c>
      <c r="D6" s="4">
        <v>18815654.960000001</v>
      </c>
      <c r="E6" s="4">
        <f>C6+D6</f>
        <v>35074392.109999999</v>
      </c>
      <c r="F6" s="4">
        <v>12316101.710000001</v>
      </c>
      <c r="G6" s="4">
        <v>12316101.710000001</v>
      </c>
      <c r="H6" s="4">
        <f>E6-F6</f>
        <v>22758290.399999999</v>
      </c>
    </row>
    <row r="7" spans="2:8" x14ac:dyDescent="0.2">
      <c r="B7" s="20" t="s">
        <v>70</v>
      </c>
      <c r="C7" s="4">
        <v>15320378</v>
      </c>
      <c r="D7" s="4">
        <v>275314.07</v>
      </c>
      <c r="E7" s="4">
        <f>C7+D7</f>
        <v>15595692.07</v>
      </c>
      <c r="F7" s="4">
        <v>4551757.01</v>
      </c>
      <c r="G7" s="4">
        <v>4551757.01</v>
      </c>
      <c r="H7" s="4">
        <f>E7-F7</f>
        <v>11043935.060000001</v>
      </c>
    </row>
    <row r="8" spans="2:8" x14ac:dyDescent="0.2">
      <c r="B8" s="20" t="s">
        <v>69</v>
      </c>
      <c r="C8" s="4">
        <v>4815779.17</v>
      </c>
      <c r="D8" s="4">
        <v>536174.88</v>
      </c>
      <c r="E8" s="4">
        <f>C8+D8</f>
        <v>5351954.05</v>
      </c>
      <c r="F8" s="4">
        <v>2475751.52</v>
      </c>
      <c r="G8" s="4">
        <v>2475751.52</v>
      </c>
      <c r="H8" s="4">
        <f>E8-F8</f>
        <v>2876202.53</v>
      </c>
    </row>
    <row r="9" spans="2:8" x14ac:dyDescent="0.2">
      <c r="B9" s="20" t="s">
        <v>68</v>
      </c>
      <c r="C9" s="4">
        <v>18083563.109999999</v>
      </c>
      <c r="D9" s="4">
        <v>2147384.25</v>
      </c>
      <c r="E9" s="4">
        <f>C9+D9</f>
        <v>20230947.359999999</v>
      </c>
      <c r="F9" s="4">
        <v>9870203.5299999993</v>
      </c>
      <c r="G9" s="4">
        <v>9870203.5299999993</v>
      </c>
      <c r="H9" s="4">
        <f>E9-F9</f>
        <v>10360743.83</v>
      </c>
    </row>
    <row r="10" spans="2:8" x14ac:dyDescent="0.2">
      <c r="B10" s="20" t="s">
        <v>67</v>
      </c>
      <c r="C10" s="4">
        <v>0</v>
      </c>
      <c r="D10" s="4">
        <v>0</v>
      </c>
      <c r="E10" s="4">
        <f>C10+D10</f>
        <v>0</v>
      </c>
      <c r="F10" s="4">
        <v>0</v>
      </c>
      <c r="G10" s="4">
        <v>0</v>
      </c>
      <c r="H10" s="4">
        <f>E10-F10</f>
        <v>0</v>
      </c>
    </row>
    <row r="11" spans="2:8" x14ac:dyDescent="0.2">
      <c r="B11" s="20" t="s">
        <v>66</v>
      </c>
      <c r="C11" s="4">
        <v>73420</v>
      </c>
      <c r="D11" s="4">
        <v>2992</v>
      </c>
      <c r="E11" s="4">
        <f>C11+D11</f>
        <v>76412</v>
      </c>
      <c r="F11" s="4">
        <v>43431.72</v>
      </c>
      <c r="G11" s="4">
        <v>43431.72</v>
      </c>
      <c r="H11" s="4">
        <f>E11-F11</f>
        <v>32980.28</v>
      </c>
    </row>
    <row r="12" spans="2:8" x14ac:dyDescent="0.2">
      <c r="B12" s="6" t="s">
        <v>65</v>
      </c>
      <c r="C12" s="5">
        <f>SUM(C13:C21)</f>
        <v>13879837.550000001</v>
      </c>
      <c r="D12" s="5">
        <f>SUM(D13:D21)</f>
        <v>370271.43</v>
      </c>
      <c r="E12" s="5">
        <f>C12+D12</f>
        <v>14250108.98</v>
      </c>
      <c r="F12" s="5">
        <f>SUM(F13:F21)</f>
        <v>4991954.8400000008</v>
      </c>
      <c r="G12" s="5">
        <f>SUM(G13:G21)</f>
        <v>4991954.8400000008</v>
      </c>
      <c r="H12" s="5">
        <f>E12-F12</f>
        <v>9258154.1400000006</v>
      </c>
    </row>
    <row r="13" spans="2:8" x14ac:dyDescent="0.2">
      <c r="B13" s="20" t="s">
        <v>64</v>
      </c>
      <c r="C13" s="4">
        <v>2199450</v>
      </c>
      <c r="D13" s="4">
        <v>62880</v>
      </c>
      <c r="E13" s="4">
        <f>C13+D13</f>
        <v>2262330</v>
      </c>
      <c r="F13" s="4">
        <v>1063216.2</v>
      </c>
      <c r="G13" s="4">
        <v>1063216.2</v>
      </c>
      <c r="H13" s="4">
        <f>E13-F13</f>
        <v>1199113.8</v>
      </c>
    </row>
    <row r="14" spans="2:8" x14ac:dyDescent="0.2">
      <c r="B14" s="20" t="s">
        <v>63</v>
      </c>
      <c r="C14" s="4">
        <v>222154.34</v>
      </c>
      <c r="D14" s="4">
        <v>-33180</v>
      </c>
      <c r="E14" s="4">
        <f>C14+D14</f>
        <v>188974.34</v>
      </c>
      <c r="F14" s="4">
        <v>64385.06</v>
      </c>
      <c r="G14" s="4">
        <v>64385.06</v>
      </c>
      <c r="H14" s="4">
        <f>E14-F14</f>
        <v>124589.28</v>
      </c>
    </row>
    <row r="15" spans="2:8" x14ac:dyDescent="0.2">
      <c r="B15" s="20" t="s">
        <v>62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>E15-F15</f>
        <v>0</v>
      </c>
    </row>
    <row r="16" spans="2:8" x14ac:dyDescent="0.2">
      <c r="B16" s="20" t="s">
        <v>61</v>
      </c>
      <c r="C16" s="4">
        <v>910780</v>
      </c>
      <c r="D16" s="4">
        <v>20000</v>
      </c>
      <c r="E16" s="4">
        <f>C16+D16</f>
        <v>930780</v>
      </c>
      <c r="F16" s="4">
        <v>549743.78</v>
      </c>
      <c r="G16" s="4">
        <v>549743.78</v>
      </c>
      <c r="H16" s="4">
        <f>E16-F16</f>
        <v>381036.22</v>
      </c>
    </row>
    <row r="17" spans="2:8" x14ac:dyDescent="0.2">
      <c r="B17" s="20" t="s">
        <v>60</v>
      </c>
      <c r="C17" s="4">
        <v>399976.72</v>
      </c>
      <c r="D17" s="4">
        <v>15000</v>
      </c>
      <c r="E17" s="4">
        <f>C17+D17</f>
        <v>414976.72</v>
      </c>
      <c r="F17" s="4">
        <v>135731.82</v>
      </c>
      <c r="G17" s="4">
        <v>135731.82</v>
      </c>
      <c r="H17" s="4">
        <f>E17-F17</f>
        <v>279244.89999999997</v>
      </c>
    </row>
    <row r="18" spans="2:8" x14ac:dyDescent="0.2">
      <c r="B18" s="20" t="s">
        <v>59</v>
      </c>
      <c r="C18" s="4">
        <v>4561476.49</v>
      </c>
      <c r="D18" s="4">
        <v>0</v>
      </c>
      <c r="E18" s="4">
        <f>C18+D18</f>
        <v>4561476.49</v>
      </c>
      <c r="F18" s="4">
        <v>1980454.2</v>
      </c>
      <c r="G18" s="4">
        <v>1980454.2</v>
      </c>
      <c r="H18" s="4">
        <f>E18-F18</f>
        <v>2581022.29</v>
      </c>
    </row>
    <row r="19" spans="2:8" x14ac:dyDescent="0.2">
      <c r="B19" s="20" t="s">
        <v>58</v>
      </c>
      <c r="C19" s="4">
        <v>5172000</v>
      </c>
      <c r="D19" s="4">
        <v>290000</v>
      </c>
      <c r="E19" s="4">
        <f>C19+D19</f>
        <v>5462000</v>
      </c>
      <c r="F19" s="4">
        <v>1048905.42</v>
      </c>
      <c r="G19" s="4">
        <v>1048905.42</v>
      </c>
      <c r="H19" s="4">
        <f>E19-F19</f>
        <v>4413094.58</v>
      </c>
    </row>
    <row r="20" spans="2:8" x14ac:dyDescent="0.2">
      <c r="B20" s="20" t="s">
        <v>57</v>
      </c>
      <c r="C20" s="4">
        <v>0</v>
      </c>
      <c r="D20" s="4">
        <v>0</v>
      </c>
      <c r="E20" s="4">
        <f>C20+D20</f>
        <v>0</v>
      </c>
      <c r="F20" s="4">
        <v>0</v>
      </c>
      <c r="G20" s="4">
        <v>0</v>
      </c>
      <c r="H20" s="4">
        <f>E20-F20</f>
        <v>0</v>
      </c>
    </row>
    <row r="21" spans="2:8" x14ac:dyDescent="0.2">
      <c r="B21" s="20" t="s">
        <v>56</v>
      </c>
      <c r="C21" s="4">
        <v>414000</v>
      </c>
      <c r="D21" s="4">
        <v>15571.43</v>
      </c>
      <c r="E21" s="4">
        <f>C21+D21</f>
        <v>429571.43</v>
      </c>
      <c r="F21" s="4">
        <v>149518.35999999999</v>
      </c>
      <c r="G21" s="4">
        <v>149518.35999999999</v>
      </c>
      <c r="H21" s="4">
        <f>E21-F21</f>
        <v>280053.07</v>
      </c>
    </row>
    <row r="22" spans="2:8" x14ac:dyDescent="0.2">
      <c r="B22" s="6" t="s">
        <v>55</v>
      </c>
      <c r="C22" s="5">
        <f>SUM(C23:C31)</f>
        <v>75954896.900000006</v>
      </c>
      <c r="D22" s="5">
        <f>SUM(D23:D31)</f>
        <v>45130761.280000001</v>
      </c>
      <c r="E22" s="5">
        <f>C22+D22</f>
        <v>121085658.18000001</v>
      </c>
      <c r="F22" s="5">
        <f>SUM(F23:F31)</f>
        <v>24838933.220000006</v>
      </c>
      <c r="G22" s="5">
        <f>SUM(G23:G31)</f>
        <v>24838933.220000006</v>
      </c>
      <c r="H22" s="5">
        <f>E22-F22</f>
        <v>96246724.960000008</v>
      </c>
    </row>
    <row r="23" spans="2:8" x14ac:dyDescent="0.2">
      <c r="B23" s="20" t="s">
        <v>54</v>
      </c>
      <c r="C23" s="4">
        <v>13443002.210000001</v>
      </c>
      <c r="D23" s="4">
        <v>0</v>
      </c>
      <c r="E23" s="4">
        <f>C23+D23</f>
        <v>13443002.210000001</v>
      </c>
      <c r="F23" s="4">
        <v>5276385.53</v>
      </c>
      <c r="G23" s="4">
        <v>5276385.53</v>
      </c>
      <c r="H23" s="4">
        <f>E23-F23</f>
        <v>8166616.6800000006</v>
      </c>
    </row>
    <row r="24" spans="2:8" x14ac:dyDescent="0.2">
      <c r="B24" s="20" t="s">
        <v>53</v>
      </c>
      <c r="C24" s="4">
        <v>1760853.73</v>
      </c>
      <c r="D24" s="4">
        <v>197165.86</v>
      </c>
      <c r="E24" s="4">
        <f>C24+D24</f>
        <v>1958019.5899999999</v>
      </c>
      <c r="F24" s="4">
        <v>772027.64</v>
      </c>
      <c r="G24" s="4">
        <v>772027.64</v>
      </c>
      <c r="H24" s="4">
        <f>E24-F24</f>
        <v>1185991.9499999997</v>
      </c>
    </row>
    <row r="25" spans="2:8" x14ac:dyDescent="0.2">
      <c r="B25" s="20" t="s">
        <v>52</v>
      </c>
      <c r="C25" s="4">
        <v>17599090</v>
      </c>
      <c r="D25" s="4">
        <v>36992.14</v>
      </c>
      <c r="E25" s="4">
        <f>C25+D25</f>
        <v>17636082.140000001</v>
      </c>
      <c r="F25" s="4">
        <v>3786175.47</v>
      </c>
      <c r="G25" s="4">
        <v>3786175.47</v>
      </c>
      <c r="H25" s="4">
        <f>E25-F25</f>
        <v>13849906.67</v>
      </c>
    </row>
    <row r="26" spans="2:8" x14ac:dyDescent="0.2">
      <c r="B26" s="20" t="s">
        <v>51</v>
      </c>
      <c r="C26" s="4">
        <v>270490.77</v>
      </c>
      <c r="D26" s="4">
        <v>35704.6</v>
      </c>
      <c r="E26" s="4">
        <f>C26+D26</f>
        <v>306195.37</v>
      </c>
      <c r="F26" s="4">
        <v>270104.49</v>
      </c>
      <c r="G26" s="4">
        <v>270104.49</v>
      </c>
      <c r="H26" s="4">
        <f>E26-F26</f>
        <v>36090.880000000005</v>
      </c>
    </row>
    <row r="27" spans="2:8" x14ac:dyDescent="0.2">
      <c r="B27" s="20" t="s">
        <v>50</v>
      </c>
      <c r="C27" s="4">
        <v>28716211.600000001</v>
      </c>
      <c r="D27" s="4">
        <v>-543388.69999999995</v>
      </c>
      <c r="E27" s="4">
        <f>C27+D27</f>
        <v>28172822.900000002</v>
      </c>
      <c r="F27" s="4">
        <v>4446203</v>
      </c>
      <c r="G27" s="4">
        <v>4446203</v>
      </c>
      <c r="H27" s="4">
        <f>E27-F27</f>
        <v>23726619.900000002</v>
      </c>
    </row>
    <row r="28" spans="2:8" x14ac:dyDescent="0.2">
      <c r="B28" s="20" t="s">
        <v>49</v>
      </c>
      <c r="C28" s="4">
        <v>8413346</v>
      </c>
      <c r="D28" s="4">
        <v>41660006.670000002</v>
      </c>
      <c r="E28" s="4">
        <f>C28+D28</f>
        <v>50073352.670000002</v>
      </c>
      <c r="F28" s="4">
        <v>5974122.8600000003</v>
      </c>
      <c r="G28" s="4">
        <v>5974122.8600000003</v>
      </c>
      <c r="H28" s="4">
        <f>E28-F28</f>
        <v>44099229.810000002</v>
      </c>
    </row>
    <row r="29" spans="2:8" x14ac:dyDescent="0.2">
      <c r="B29" s="20" t="s">
        <v>48</v>
      </c>
      <c r="C29" s="4">
        <v>1458377.53</v>
      </c>
      <c r="D29" s="4">
        <v>835071</v>
      </c>
      <c r="E29" s="4">
        <f>C29+D29</f>
        <v>2293448.5300000003</v>
      </c>
      <c r="F29" s="4">
        <v>703865.35</v>
      </c>
      <c r="G29" s="4">
        <v>703865.35</v>
      </c>
      <c r="H29" s="4">
        <f>E29-F29</f>
        <v>1589583.1800000002</v>
      </c>
    </row>
    <row r="30" spans="2:8" x14ac:dyDescent="0.2">
      <c r="B30" s="20" t="s">
        <v>47</v>
      </c>
      <c r="C30" s="4">
        <v>2493710.7999999998</v>
      </c>
      <c r="D30" s="4">
        <v>2115735.69</v>
      </c>
      <c r="E30" s="4">
        <f>C30+D30</f>
        <v>4609446.49</v>
      </c>
      <c r="F30" s="4">
        <v>2686808.21</v>
      </c>
      <c r="G30" s="4">
        <v>2686808.21</v>
      </c>
      <c r="H30" s="4">
        <f>E30-F30</f>
        <v>1922638.2800000003</v>
      </c>
    </row>
    <row r="31" spans="2:8" x14ac:dyDescent="0.2">
      <c r="B31" s="20" t="s">
        <v>46</v>
      </c>
      <c r="C31" s="4">
        <v>1799814.26</v>
      </c>
      <c r="D31" s="4">
        <v>793474.02</v>
      </c>
      <c r="E31" s="4">
        <f>C31+D31</f>
        <v>2593288.2800000003</v>
      </c>
      <c r="F31" s="4">
        <v>923240.67</v>
      </c>
      <c r="G31" s="4">
        <v>923240.67</v>
      </c>
      <c r="H31" s="4">
        <f>E31-F31</f>
        <v>1670047.6100000003</v>
      </c>
    </row>
    <row r="32" spans="2:8" x14ac:dyDescent="0.2">
      <c r="B32" s="6" t="s">
        <v>45</v>
      </c>
      <c r="C32" s="5">
        <f>SUM(C33:C41)</f>
        <v>71551382.209999993</v>
      </c>
      <c r="D32" s="5">
        <f>SUM(D33:D41)</f>
        <v>94147310.539999992</v>
      </c>
      <c r="E32" s="5">
        <f>C32+D32</f>
        <v>165698692.75</v>
      </c>
      <c r="F32" s="5">
        <f>SUM(F33:F41)</f>
        <v>89908423.579999998</v>
      </c>
      <c r="G32" s="5">
        <f>SUM(G33:G41)</f>
        <v>89908423.579999998</v>
      </c>
      <c r="H32" s="5">
        <f>E32-F32</f>
        <v>75790269.170000002</v>
      </c>
    </row>
    <row r="33" spans="2:8" x14ac:dyDescent="0.2">
      <c r="B33" s="20" t="s">
        <v>44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>E33-F33</f>
        <v>0</v>
      </c>
    </row>
    <row r="34" spans="2:8" x14ac:dyDescent="0.2">
      <c r="B34" s="20" t="s">
        <v>43</v>
      </c>
      <c r="C34" s="4">
        <v>0</v>
      </c>
      <c r="D34" s="4">
        <v>19076590.100000001</v>
      </c>
      <c r="E34" s="4">
        <f>C34+D34</f>
        <v>19076590.100000001</v>
      </c>
      <c r="F34" s="4">
        <v>6310619.6900000004</v>
      </c>
      <c r="G34" s="4">
        <v>6310619.6900000004</v>
      </c>
      <c r="H34" s="4">
        <f>E34-F34</f>
        <v>12765970.41</v>
      </c>
    </row>
    <row r="35" spans="2:8" x14ac:dyDescent="0.2">
      <c r="B35" s="20" t="s">
        <v>42</v>
      </c>
      <c r="C35" s="4">
        <v>0</v>
      </c>
      <c r="D35" s="4">
        <v>0</v>
      </c>
      <c r="E35" s="4">
        <f>C35+D35</f>
        <v>0</v>
      </c>
      <c r="F35" s="4">
        <v>0</v>
      </c>
      <c r="G35" s="4">
        <v>0</v>
      </c>
      <c r="H35" s="4">
        <f>E35-F35</f>
        <v>0</v>
      </c>
    </row>
    <row r="36" spans="2:8" x14ac:dyDescent="0.2">
      <c r="B36" s="20" t="s">
        <v>41</v>
      </c>
      <c r="C36" s="4">
        <v>71119382.209999993</v>
      </c>
      <c r="D36" s="4">
        <v>75070720.439999998</v>
      </c>
      <c r="E36" s="4">
        <f>C36+D36</f>
        <v>146190102.64999998</v>
      </c>
      <c r="F36" s="4">
        <v>83369905.950000003</v>
      </c>
      <c r="G36" s="4">
        <v>83369905.950000003</v>
      </c>
      <c r="H36" s="4">
        <f>E36-F36</f>
        <v>62820196.699999973</v>
      </c>
    </row>
    <row r="37" spans="2:8" x14ac:dyDescent="0.2">
      <c r="B37" s="20" t="s">
        <v>40</v>
      </c>
      <c r="C37" s="4">
        <v>432000</v>
      </c>
      <c r="D37" s="4">
        <v>0</v>
      </c>
      <c r="E37" s="4">
        <f>C37+D37</f>
        <v>432000</v>
      </c>
      <c r="F37" s="4">
        <v>227897.94</v>
      </c>
      <c r="G37" s="4">
        <v>227897.94</v>
      </c>
      <c r="H37" s="4">
        <f>E37-F37</f>
        <v>204102.06</v>
      </c>
    </row>
    <row r="38" spans="2:8" x14ac:dyDescent="0.2">
      <c r="B38" s="20" t="s">
        <v>39</v>
      </c>
      <c r="C38" s="4">
        <v>0</v>
      </c>
      <c r="D38" s="4">
        <v>0</v>
      </c>
      <c r="E38" s="4">
        <f>C38+D38</f>
        <v>0</v>
      </c>
      <c r="F38" s="4">
        <v>0</v>
      </c>
      <c r="G38" s="4">
        <v>0</v>
      </c>
      <c r="H38" s="4">
        <f>E38-F38</f>
        <v>0</v>
      </c>
    </row>
    <row r="39" spans="2:8" x14ac:dyDescent="0.2">
      <c r="B39" s="20" t="s">
        <v>38</v>
      </c>
      <c r="C39" s="4">
        <v>0</v>
      </c>
      <c r="D39" s="4">
        <v>0</v>
      </c>
      <c r="E39" s="4">
        <f>C39+D39</f>
        <v>0</v>
      </c>
      <c r="F39" s="4">
        <v>0</v>
      </c>
      <c r="G39" s="4">
        <v>0</v>
      </c>
      <c r="H39" s="4">
        <f>E39-F39</f>
        <v>0</v>
      </c>
    </row>
    <row r="40" spans="2:8" x14ac:dyDescent="0.2">
      <c r="B40" s="20" t="s">
        <v>37</v>
      </c>
      <c r="C40" s="4">
        <v>0</v>
      </c>
      <c r="D40" s="4">
        <v>0</v>
      </c>
      <c r="E40" s="4">
        <f>C40+D40</f>
        <v>0</v>
      </c>
      <c r="F40" s="4">
        <v>0</v>
      </c>
      <c r="G40" s="4">
        <v>0</v>
      </c>
      <c r="H40" s="4">
        <f>E40-F40</f>
        <v>0</v>
      </c>
    </row>
    <row r="41" spans="2:8" x14ac:dyDescent="0.2">
      <c r="B41" s="20" t="s">
        <v>36</v>
      </c>
      <c r="C41" s="4">
        <v>0</v>
      </c>
      <c r="D41" s="4">
        <v>0</v>
      </c>
      <c r="E41" s="4">
        <f>C41+D41</f>
        <v>0</v>
      </c>
      <c r="F41" s="4">
        <v>0</v>
      </c>
      <c r="G41" s="4">
        <v>0</v>
      </c>
      <c r="H41" s="4">
        <f>E41-F41</f>
        <v>0</v>
      </c>
    </row>
    <row r="42" spans="2:8" x14ac:dyDescent="0.2">
      <c r="B42" s="6" t="s">
        <v>35</v>
      </c>
      <c r="C42" s="5">
        <f>SUM(C43:C51)</f>
        <v>0</v>
      </c>
      <c r="D42" s="5">
        <f>SUM(D43:D51)</f>
        <v>3090562.94</v>
      </c>
      <c r="E42" s="5">
        <f>C42+D42</f>
        <v>3090562.94</v>
      </c>
      <c r="F42" s="5">
        <f>SUM(F43:F51)</f>
        <v>3090562.94</v>
      </c>
      <c r="G42" s="5">
        <f>SUM(G43:G51)</f>
        <v>3090562.94</v>
      </c>
      <c r="H42" s="5">
        <f>E42-F42</f>
        <v>0</v>
      </c>
    </row>
    <row r="43" spans="2:8" x14ac:dyDescent="0.2">
      <c r="B43" s="21" t="s">
        <v>34</v>
      </c>
      <c r="C43" s="4">
        <v>0</v>
      </c>
      <c r="D43" s="4">
        <v>768087.24</v>
      </c>
      <c r="E43" s="4">
        <f>C43+D43</f>
        <v>768087.24</v>
      </c>
      <c r="F43" s="4">
        <v>768087.24</v>
      </c>
      <c r="G43" s="4">
        <v>768087.24</v>
      </c>
      <c r="H43" s="4">
        <f>E43-F43</f>
        <v>0</v>
      </c>
    </row>
    <row r="44" spans="2:8" x14ac:dyDescent="0.2">
      <c r="B44" s="20" t="s">
        <v>33</v>
      </c>
      <c r="C44" s="4">
        <v>0</v>
      </c>
      <c r="D44" s="4">
        <v>121899.74</v>
      </c>
      <c r="E44" s="4">
        <f>C44+D44</f>
        <v>121899.74</v>
      </c>
      <c r="F44" s="4">
        <v>121899.74</v>
      </c>
      <c r="G44" s="4">
        <v>121899.74</v>
      </c>
      <c r="H44" s="4">
        <f>E44-F44</f>
        <v>0</v>
      </c>
    </row>
    <row r="45" spans="2:8" x14ac:dyDescent="0.2">
      <c r="B45" s="20" t="s">
        <v>32</v>
      </c>
      <c r="C45" s="4">
        <v>0</v>
      </c>
      <c r="D45" s="4">
        <v>220932.56</v>
      </c>
      <c r="E45" s="4">
        <f>C45+D45</f>
        <v>220932.56</v>
      </c>
      <c r="F45" s="4">
        <v>220932.56</v>
      </c>
      <c r="G45" s="4">
        <v>220932.56</v>
      </c>
      <c r="H45" s="4">
        <f>E45-F45</f>
        <v>0</v>
      </c>
    </row>
    <row r="46" spans="2:8" x14ac:dyDescent="0.2">
      <c r="B46" s="20" t="s">
        <v>31</v>
      </c>
      <c r="C46" s="4">
        <v>0</v>
      </c>
      <c r="D46" s="4">
        <v>1974841</v>
      </c>
      <c r="E46" s="4">
        <f>C46+D46</f>
        <v>1974841</v>
      </c>
      <c r="F46" s="4">
        <v>1974841</v>
      </c>
      <c r="G46" s="4">
        <v>1974841</v>
      </c>
      <c r="H46" s="4">
        <f>E46-F46</f>
        <v>0</v>
      </c>
    </row>
    <row r="47" spans="2:8" x14ac:dyDescent="0.2">
      <c r="B47" s="20" t="s">
        <v>30</v>
      </c>
      <c r="C47" s="4">
        <v>0</v>
      </c>
      <c r="D47" s="4">
        <v>0</v>
      </c>
      <c r="E47" s="4">
        <f>C47+D47</f>
        <v>0</v>
      </c>
      <c r="F47" s="4">
        <v>0</v>
      </c>
      <c r="G47" s="4">
        <v>0</v>
      </c>
      <c r="H47" s="4">
        <f>E47-F47</f>
        <v>0</v>
      </c>
    </row>
    <row r="48" spans="2:8" x14ac:dyDescent="0.2">
      <c r="B48" s="20" t="s">
        <v>29</v>
      </c>
      <c r="C48" s="4">
        <v>0</v>
      </c>
      <c r="D48" s="4">
        <v>4802.3999999999996</v>
      </c>
      <c r="E48" s="4">
        <f>C48+D48</f>
        <v>4802.3999999999996</v>
      </c>
      <c r="F48" s="4">
        <v>4802.3999999999996</v>
      </c>
      <c r="G48" s="4">
        <v>4802.3999999999996</v>
      </c>
      <c r="H48" s="4">
        <f>E48-F48</f>
        <v>0</v>
      </c>
    </row>
    <row r="49" spans="2:8" x14ac:dyDescent="0.2">
      <c r="B49" s="20" t="s">
        <v>28</v>
      </c>
      <c r="C49" s="4">
        <v>0</v>
      </c>
      <c r="D49" s="4">
        <v>0</v>
      </c>
      <c r="E49" s="4">
        <f>C49+D49</f>
        <v>0</v>
      </c>
      <c r="F49" s="4">
        <v>0</v>
      </c>
      <c r="G49" s="4">
        <v>0</v>
      </c>
      <c r="H49" s="4">
        <f>E49-F49</f>
        <v>0</v>
      </c>
    </row>
    <row r="50" spans="2:8" x14ac:dyDescent="0.2">
      <c r="B50" s="20" t="s">
        <v>27</v>
      </c>
      <c r="C50" s="4">
        <v>0</v>
      </c>
      <c r="D50" s="4">
        <v>0</v>
      </c>
      <c r="E50" s="4">
        <f>C50+D50</f>
        <v>0</v>
      </c>
      <c r="F50" s="4">
        <v>0</v>
      </c>
      <c r="G50" s="4">
        <v>0</v>
      </c>
      <c r="H50" s="4">
        <f>E50-F50</f>
        <v>0</v>
      </c>
    </row>
    <row r="51" spans="2:8" x14ac:dyDescent="0.2">
      <c r="B51" s="20" t="s">
        <v>26</v>
      </c>
      <c r="C51" s="4">
        <v>0</v>
      </c>
      <c r="D51" s="4">
        <v>0</v>
      </c>
      <c r="E51" s="4">
        <f>C51+D51</f>
        <v>0</v>
      </c>
      <c r="F51" s="4">
        <v>0</v>
      </c>
      <c r="G51" s="4">
        <v>0</v>
      </c>
      <c r="H51" s="4">
        <f>E51-F51</f>
        <v>0</v>
      </c>
    </row>
    <row r="52" spans="2:8" x14ac:dyDescent="0.2">
      <c r="B52" s="6" t="s">
        <v>25</v>
      </c>
      <c r="C52" s="5">
        <f>SUM(C53:C55)</f>
        <v>0</v>
      </c>
      <c r="D52" s="5">
        <f>SUM(D53:D55)</f>
        <v>35669754.649999999</v>
      </c>
      <c r="E52" s="5">
        <f>C52+D52</f>
        <v>35669754.649999999</v>
      </c>
      <c r="F52" s="5">
        <f>SUM(F53:F55)</f>
        <v>26014284.260000002</v>
      </c>
      <c r="G52" s="5">
        <f>SUM(G53:G55)</f>
        <v>26014284.260000002</v>
      </c>
      <c r="H52" s="5">
        <f>E52-F52</f>
        <v>9655470.3899999969</v>
      </c>
    </row>
    <row r="53" spans="2:8" x14ac:dyDescent="0.2">
      <c r="B53" s="20" t="s">
        <v>24</v>
      </c>
      <c r="C53" s="4">
        <v>0</v>
      </c>
      <c r="D53" s="4">
        <v>0</v>
      </c>
      <c r="E53" s="4">
        <f>C53+D53</f>
        <v>0</v>
      </c>
      <c r="F53" s="4">
        <v>0</v>
      </c>
      <c r="G53" s="4">
        <v>0</v>
      </c>
      <c r="H53" s="4">
        <f>E53-F53</f>
        <v>0</v>
      </c>
    </row>
    <row r="54" spans="2:8" x14ac:dyDescent="0.2">
      <c r="B54" s="20" t="s">
        <v>23</v>
      </c>
      <c r="C54" s="4">
        <v>0</v>
      </c>
      <c r="D54" s="4">
        <v>35669754.649999999</v>
      </c>
      <c r="E54" s="4">
        <f>C54+D54</f>
        <v>35669754.649999999</v>
      </c>
      <c r="F54" s="4">
        <v>26014284.260000002</v>
      </c>
      <c r="G54" s="4">
        <v>26014284.260000002</v>
      </c>
      <c r="H54" s="4">
        <f>E54-F54</f>
        <v>9655470.3899999969</v>
      </c>
    </row>
    <row r="55" spans="2:8" x14ac:dyDescent="0.2">
      <c r="B55" s="20" t="s">
        <v>22</v>
      </c>
      <c r="C55" s="4">
        <v>0</v>
      </c>
      <c r="D55" s="4">
        <v>0</v>
      </c>
      <c r="E55" s="4">
        <f>C55+D55</f>
        <v>0</v>
      </c>
      <c r="F55" s="4">
        <v>0</v>
      </c>
      <c r="G55" s="4">
        <v>0</v>
      </c>
      <c r="H55" s="4">
        <f>E55-F55</f>
        <v>0</v>
      </c>
    </row>
    <row r="56" spans="2:8" x14ac:dyDescent="0.2">
      <c r="B56" s="6" t="s">
        <v>21</v>
      </c>
      <c r="C56" s="5">
        <f>SUM(C57:C63)</f>
        <v>0</v>
      </c>
      <c r="D56" s="5">
        <f>SUM(D57:D63)</f>
        <v>0</v>
      </c>
      <c r="E56" s="5">
        <f>C56+D56</f>
        <v>0</v>
      </c>
      <c r="F56" s="5">
        <f>SUM(F57:F63)</f>
        <v>0</v>
      </c>
      <c r="G56" s="5">
        <f>SUM(G57:G63)</f>
        <v>0</v>
      </c>
      <c r="H56" s="5">
        <f>E56-F56</f>
        <v>0</v>
      </c>
    </row>
    <row r="57" spans="2:8" x14ac:dyDescent="0.2">
      <c r="B57" s="20" t="s">
        <v>20</v>
      </c>
      <c r="C57" s="4">
        <v>0</v>
      </c>
      <c r="D57" s="4">
        <v>0</v>
      </c>
      <c r="E57" s="4">
        <f>C57+D57</f>
        <v>0</v>
      </c>
      <c r="F57" s="4">
        <v>0</v>
      </c>
      <c r="G57" s="4">
        <v>0</v>
      </c>
      <c r="H57" s="4">
        <f>E57-F57</f>
        <v>0</v>
      </c>
    </row>
    <row r="58" spans="2:8" x14ac:dyDescent="0.2">
      <c r="B58" s="20" t="s">
        <v>19</v>
      </c>
      <c r="C58" s="4">
        <v>0</v>
      </c>
      <c r="D58" s="4">
        <v>0</v>
      </c>
      <c r="E58" s="4">
        <f>C58+D58</f>
        <v>0</v>
      </c>
      <c r="F58" s="4">
        <v>0</v>
      </c>
      <c r="G58" s="4">
        <v>0</v>
      </c>
      <c r="H58" s="4">
        <f>E58-F58</f>
        <v>0</v>
      </c>
    </row>
    <row r="59" spans="2:8" x14ac:dyDescent="0.2">
      <c r="B59" s="20" t="s">
        <v>18</v>
      </c>
      <c r="C59" s="4">
        <v>0</v>
      </c>
      <c r="D59" s="4">
        <v>0</v>
      </c>
      <c r="E59" s="4">
        <f>C59+D59</f>
        <v>0</v>
      </c>
      <c r="F59" s="4">
        <v>0</v>
      </c>
      <c r="G59" s="4">
        <v>0</v>
      </c>
      <c r="H59" s="4">
        <f>E59-F59</f>
        <v>0</v>
      </c>
    </row>
    <row r="60" spans="2:8" x14ac:dyDescent="0.2">
      <c r="B60" s="20" t="s">
        <v>17</v>
      </c>
      <c r="C60" s="4">
        <v>0</v>
      </c>
      <c r="D60" s="4">
        <v>0</v>
      </c>
      <c r="E60" s="4">
        <f>C60+D60</f>
        <v>0</v>
      </c>
      <c r="F60" s="4">
        <v>0</v>
      </c>
      <c r="G60" s="4">
        <v>0</v>
      </c>
      <c r="H60" s="4">
        <f>E60-F60</f>
        <v>0</v>
      </c>
    </row>
    <row r="61" spans="2:8" x14ac:dyDescent="0.2">
      <c r="B61" s="20" t="s">
        <v>16</v>
      </c>
      <c r="C61" s="4">
        <v>0</v>
      </c>
      <c r="D61" s="4">
        <v>0</v>
      </c>
      <c r="E61" s="4">
        <f>C61+D61</f>
        <v>0</v>
      </c>
      <c r="F61" s="4">
        <v>0</v>
      </c>
      <c r="G61" s="4">
        <v>0</v>
      </c>
      <c r="H61" s="4">
        <f>E61-F61</f>
        <v>0</v>
      </c>
    </row>
    <row r="62" spans="2:8" x14ac:dyDescent="0.2">
      <c r="B62" s="20" t="s">
        <v>15</v>
      </c>
      <c r="C62" s="4">
        <v>0</v>
      </c>
      <c r="D62" s="4">
        <v>0</v>
      </c>
      <c r="E62" s="4">
        <f>C62+D62</f>
        <v>0</v>
      </c>
      <c r="F62" s="4">
        <v>0</v>
      </c>
      <c r="G62" s="4">
        <v>0</v>
      </c>
      <c r="H62" s="4">
        <f>E62-F62</f>
        <v>0</v>
      </c>
    </row>
    <row r="63" spans="2:8" x14ac:dyDescent="0.2">
      <c r="B63" s="20" t="s">
        <v>14</v>
      </c>
      <c r="C63" s="4">
        <v>0</v>
      </c>
      <c r="D63" s="4">
        <v>0</v>
      </c>
      <c r="E63" s="4">
        <f>C63+D63</f>
        <v>0</v>
      </c>
      <c r="F63" s="4">
        <v>0</v>
      </c>
      <c r="G63" s="4">
        <v>0</v>
      </c>
      <c r="H63" s="4">
        <f>E63-F63</f>
        <v>0</v>
      </c>
    </row>
    <row r="64" spans="2:8" x14ac:dyDescent="0.2">
      <c r="B64" s="6" t="s">
        <v>13</v>
      </c>
      <c r="C64" s="5">
        <f>SUM(C65:C67)</f>
        <v>0</v>
      </c>
      <c r="D64" s="5">
        <f>SUM(D65:D67)</f>
        <v>0</v>
      </c>
      <c r="E64" s="5">
        <f>C64+D64</f>
        <v>0</v>
      </c>
      <c r="F64" s="5">
        <f>SUM(F65:F67)</f>
        <v>0</v>
      </c>
      <c r="G64" s="5">
        <f>SUM(G65:G67)</f>
        <v>0</v>
      </c>
      <c r="H64" s="5">
        <f>E64-F64</f>
        <v>0</v>
      </c>
    </row>
    <row r="65" spans="2:8" x14ac:dyDescent="0.2">
      <c r="B65" s="20" t="s">
        <v>12</v>
      </c>
      <c r="C65" s="4">
        <v>0</v>
      </c>
      <c r="D65" s="4">
        <v>0</v>
      </c>
      <c r="E65" s="4">
        <f>C65+D65</f>
        <v>0</v>
      </c>
      <c r="F65" s="4">
        <v>0</v>
      </c>
      <c r="G65" s="4">
        <v>0</v>
      </c>
      <c r="H65" s="4">
        <f>E65-F65</f>
        <v>0</v>
      </c>
    </row>
    <row r="66" spans="2:8" x14ac:dyDescent="0.2">
      <c r="B66" s="20" t="s">
        <v>11</v>
      </c>
      <c r="C66" s="4">
        <v>0</v>
      </c>
      <c r="D66" s="4">
        <v>0</v>
      </c>
      <c r="E66" s="4">
        <f>C66+D66</f>
        <v>0</v>
      </c>
      <c r="F66" s="4">
        <v>0</v>
      </c>
      <c r="G66" s="4">
        <v>0</v>
      </c>
      <c r="H66" s="4">
        <f>E66-F66</f>
        <v>0</v>
      </c>
    </row>
    <row r="67" spans="2:8" x14ac:dyDescent="0.2">
      <c r="B67" s="20" t="s">
        <v>10</v>
      </c>
      <c r="C67" s="4">
        <v>0</v>
      </c>
      <c r="D67" s="4">
        <v>0</v>
      </c>
      <c r="E67" s="4">
        <f>C67+D67</f>
        <v>0</v>
      </c>
      <c r="F67" s="4">
        <v>0</v>
      </c>
      <c r="G67" s="4">
        <v>0</v>
      </c>
      <c r="H67" s="4">
        <f>E67-F67</f>
        <v>0</v>
      </c>
    </row>
    <row r="68" spans="2:8" x14ac:dyDescent="0.2">
      <c r="B68" s="6" t="s">
        <v>9</v>
      </c>
      <c r="C68" s="5">
        <f>SUM(C69:C75)</f>
        <v>0</v>
      </c>
      <c r="D68" s="5">
        <f>SUM(D69:D75)</f>
        <v>0</v>
      </c>
      <c r="E68" s="5">
        <f>C68+D68</f>
        <v>0</v>
      </c>
      <c r="F68" s="5">
        <f>SUM(F69:F75)</f>
        <v>0</v>
      </c>
      <c r="G68" s="5">
        <f>SUM(G69:G75)</f>
        <v>0</v>
      </c>
      <c r="H68" s="5">
        <f>E68-F68</f>
        <v>0</v>
      </c>
    </row>
    <row r="69" spans="2:8" x14ac:dyDescent="0.2">
      <c r="B69" s="20" t="s">
        <v>8</v>
      </c>
      <c r="C69" s="4">
        <v>0</v>
      </c>
      <c r="D69" s="4">
        <v>0</v>
      </c>
      <c r="E69" s="4">
        <f>C69+D69</f>
        <v>0</v>
      </c>
      <c r="F69" s="4">
        <v>0</v>
      </c>
      <c r="G69" s="4">
        <v>0</v>
      </c>
      <c r="H69" s="4">
        <f>E69-F69</f>
        <v>0</v>
      </c>
    </row>
    <row r="70" spans="2:8" x14ac:dyDescent="0.2">
      <c r="B70" s="20" t="s">
        <v>7</v>
      </c>
      <c r="C70" s="4">
        <v>0</v>
      </c>
      <c r="D70" s="4">
        <v>0</v>
      </c>
      <c r="E70" s="4">
        <f>C70+D70</f>
        <v>0</v>
      </c>
      <c r="F70" s="4">
        <v>0</v>
      </c>
      <c r="G70" s="4">
        <v>0</v>
      </c>
      <c r="H70" s="4">
        <f>E70-F70</f>
        <v>0</v>
      </c>
    </row>
    <row r="71" spans="2:8" x14ac:dyDescent="0.2">
      <c r="B71" s="20" t="s">
        <v>6</v>
      </c>
      <c r="C71" s="4">
        <v>0</v>
      </c>
      <c r="D71" s="4">
        <v>0</v>
      </c>
      <c r="E71" s="4">
        <f>C71+D71</f>
        <v>0</v>
      </c>
      <c r="F71" s="4">
        <v>0</v>
      </c>
      <c r="G71" s="4">
        <v>0</v>
      </c>
      <c r="H71" s="4">
        <f>E71-F71</f>
        <v>0</v>
      </c>
    </row>
    <row r="72" spans="2:8" x14ac:dyDescent="0.2">
      <c r="B72" s="20" t="s">
        <v>5</v>
      </c>
      <c r="C72" s="4">
        <v>0</v>
      </c>
      <c r="D72" s="4">
        <v>0</v>
      </c>
      <c r="E72" s="4">
        <f>C72+D72</f>
        <v>0</v>
      </c>
      <c r="F72" s="4">
        <v>0</v>
      </c>
      <c r="G72" s="4">
        <v>0</v>
      </c>
      <c r="H72" s="4">
        <f>E72-F72</f>
        <v>0</v>
      </c>
    </row>
    <row r="73" spans="2:8" x14ac:dyDescent="0.2">
      <c r="B73" s="20" t="s">
        <v>4</v>
      </c>
      <c r="C73" s="4">
        <v>0</v>
      </c>
      <c r="D73" s="4">
        <v>0</v>
      </c>
      <c r="E73" s="4">
        <f>C73+D73</f>
        <v>0</v>
      </c>
      <c r="F73" s="4">
        <v>0</v>
      </c>
      <c r="G73" s="4">
        <v>0</v>
      </c>
      <c r="H73" s="4">
        <f>E73-F73</f>
        <v>0</v>
      </c>
    </row>
    <row r="74" spans="2:8" x14ac:dyDescent="0.2">
      <c r="B74" s="20" t="s">
        <v>3</v>
      </c>
      <c r="C74" s="4">
        <v>0</v>
      </c>
      <c r="D74" s="4">
        <v>0</v>
      </c>
      <c r="E74" s="4">
        <f>C74+D74</f>
        <v>0</v>
      </c>
      <c r="F74" s="4">
        <v>0</v>
      </c>
      <c r="G74" s="4">
        <v>0</v>
      </c>
      <c r="H74" s="4">
        <f>E74-F74</f>
        <v>0</v>
      </c>
    </row>
    <row r="75" spans="2:8" x14ac:dyDescent="0.2">
      <c r="B75" s="22" t="s">
        <v>2</v>
      </c>
      <c r="C75" s="3">
        <v>0</v>
      </c>
      <c r="D75" s="3">
        <v>0</v>
      </c>
      <c r="E75" s="3">
        <f>C75+D75</f>
        <v>0</v>
      </c>
      <c r="F75" s="3">
        <v>0</v>
      </c>
      <c r="G75" s="3">
        <v>0</v>
      </c>
      <c r="H75" s="3">
        <f>E75-F75</f>
        <v>0</v>
      </c>
    </row>
    <row r="76" spans="2:8" x14ac:dyDescent="0.2">
      <c r="B76" s="23" t="s">
        <v>1</v>
      </c>
      <c r="C76" s="2">
        <f>SUM(C4+C12+C22+C32+C42+C52+C56+C64+C68)</f>
        <v>228134062.08999997</v>
      </c>
      <c r="D76" s="2">
        <f>SUM(D4+D12+D22+D32+D42+D52+D56+D64+D68)</f>
        <v>200749509</v>
      </c>
      <c r="E76" s="2">
        <f>SUM(E4+E12+E22+E32+E42+E52+E56+E64+E68)</f>
        <v>428883571.08999997</v>
      </c>
      <c r="F76" s="2">
        <f>SUM(F4+F12+F22+F32+F42+F52+F56+F64+F68)</f>
        <v>184313570.39999998</v>
      </c>
      <c r="G76" s="2">
        <f>SUM(G4+G12+G22+G32+G42+G52+G56+G64+G68)</f>
        <v>184313570.39999998</v>
      </c>
      <c r="H76" s="2">
        <f>SUM(H4+H12+H22+H32+H42+H52+H56+H64+H68)</f>
        <v>244570000.69</v>
      </c>
    </row>
    <row r="78" spans="2:8" x14ac:dyDescent="0.2">
      <c r="B78" s="1" t="s">
        <v>0</v>
      </c>
    </row>
  </sheetData>
  <sheetProtection formatCells="0" formatColumns="0" formatRows="0" autoFilter="0"/>
  <mergeCells count="2">
    <mergeCell ref="B1:H1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2025-07-25T20:33:38Z</cp:lastPrinted>
  <dcterms:created xsi:type="dcterms:W3CDTF">2025-07-25T20:31:33Z</dcterms:created>
  <dcterms:modified xsi:type="dcterms:W3CDTF">2025-07-25T20:34:06Z</dcterms:modified>
</cp:coreProperties>
</file>