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F78" i="3" s="1"/>
  <c r="E44" i="3"/>
  <c r="E56" i="3" s="1"/>
  <c r="B44" i="3"/>
  <c r="B59" i="3" s="1"/>
  <c r="C44" i="3"/>
  <c r="C59" i="3" s="1"/>
  <c r="E76" i="3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<sst xmlns="http://schemas.openxmlformats.org/spreadsheetml/2006/main" count="121" uniqueCount="120">
  <si>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</si>
  <si>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</si>
  <si>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</si>
  <si>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</si>
  <si>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</si>
  <si>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</si>
  <si>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</si>
  <si>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</si>
  <si>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</si>
  <si>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</si>
  <si>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</si>
  <si>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</si>
  <si>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</si>
  <si>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</si>
  <si>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</si>
  <si>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</si>
  <si>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</si>
  <si>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</si>
  <si>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</si>
  <si>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</si>
  <si>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</si>
  <si>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</si>
  <si>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</si>
  <si>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</si>
  <si>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</si>
  <si>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</si>
  <si>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</si>
  <si>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</si>
  <si>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</si>
  <si>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</si>
  <si>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</si>
  <si>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</si>
  <si>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</si>
  <si>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</si>
  <si>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</si>
  <si>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</si>
  <si>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</si>
  <si>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</si>
  <si>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</si>
  <si>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</si>
  <si>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</si>
  <si>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</si>
  <si>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</si>
  <si>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</si>
  <si>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</si>
  <si>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</si>
  <si>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</si>
  <si>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</si>
  <si>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</si>
  <si>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</si>
  <si>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</si>
  <si>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</si>
  <si>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</si>
  <si>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</si>
  <si>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</si>
  <si>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</si>
  <si>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</si>
  <si>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</si>
  <si>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</si>
  <si>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</si>
  <si>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</si>
  <si>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</si>
  <si>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</si>
  <si>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</si>
  <si>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</si>
  <si>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</si>
  <si>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</si>
  <si>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</si>
  <si>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</si>
  <si>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</si>
  <si>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</si>
  <si>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</si>
  <si>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</si>
  <si>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</si>
  <si>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</si>
  <si>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</si>
  <si>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</si>
  <si>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</si>
  <si>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</si>
  <si>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</si>
  <si>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</si>
  <si>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</si>
  <si>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</si>
  <si>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</si>
  <si>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</si>
  <si>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</si>
  <si>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</si>
  <si>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</si>
  <si>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</si>
  <si>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</si>
  <si>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</si>
  <si>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</si>
  <si>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</si>
  <si>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</si>
  <si>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</si>
  <si>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</si>
  <si>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</si>
  <si>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</si>
  <si>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</si>
  <si>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</si>
  <si>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</si>
  <si>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</si>
  <si>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</si>
  <si>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</si>
  <si>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</si>
  <si>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</si>
  <si>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</si>
  <si>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</si>
  <si>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</si>
  <si>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</si>
  <si>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</si>
  <si>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</si>
  <si>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</si>
  <si>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</si>
  <si>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</si>
  <si>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</si>
  <si>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</si>
  <si>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</si>
  <si>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</si>
  <si>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COMISIÓN DE DEPORTE DEL ESTADO DE GUANAJUATO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</si>
</sst>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A12" sqref="A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39662020.149999999</v>
      </c>
      <c r="C6" s="9">
        <f>SUM(C7:C13)</f>
        <v>31138989.129999999</v>
      </c>
      <c r="D6" s="5" t="s">
        <v>6</v>
      </c>
      <c r="E6" s="9">
        <f>SUM(E7:E15)</f>
        <v>1108239.19</v>
      </c>
      <c r="F6" s="9">
        <f>SUM(F7:F15)</f>
        <v>29598135.129999999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2500</v>
      </c>
    </row>
    <row r="8" spans="1:6" x14ac:dyDescent="0.2">
      <c r="A8" s="10" t="s">
        <v>9</v>
      </c>
      <c r="B8" s="9">
        <v>39662020.149999999</v>
      </c>
      <c r="C8" s="9">
        <v>31138989.129999999</v>
      </c>
      <c r="D8" s="11" t="s">
        <v>10</v>
      </c>
      <c r="E8" s="9">
        <v>0</v>
      </c>
      <c r="F8" s="9">
        <v>1274636.56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218000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928582.5</v>
      </c>
      <c r="F13" s="9">
        <v>2147167.58</v>
      </c>
    </row>
    <row r="14" spans="1:6" x14ac:dyDescent="0.2">
      <c r="A14" s="3" t="s">
        <v>21</v>
      </c>
      <c r="B14" s="9">
        <f>SUM(B15:B21)</f>
        <v>51666888.759999998</v>
      </c>
      <c r="C14" s="9">
        <f>SUM(C15:C21)</f>
        <v>10814620.640000001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51131263.649999999</v>
      </c>
      <c r="C15" s="9">
        <v>10771878.640000001</v>
      </c>
      <c r="D15" s="11" t="s">
        <v>24</v>
      </c>
      <c r="E15" s="9">
        <v>179656.69</v>
      </c>
      <c r="F15" s="9">
        <v>25955830.989999998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431625.11</v>
      </c>
      <c r="C17" s="9">
        <v>42742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104000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5212892.0900000008</v>
      </c>
      <c r="C22" s="9">
        <f>SUM(C23:C27)</f>
        <v>3578537.43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694900.11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4517991.9800000004</v>
      </c>
      <c r="C26" s="9">
        <v>3578537.43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96541801</v>
      </c>
      <c r="C44" s="7">
        <f>C6+C14+C22+C28+C34+C35+C38</f>
        <v>45532147.199999996</v>
      </c>
      <c r="D44" s="8" t="s">
        <v>80</v>
      </c>
      <c r="E44" s="7">
        <f>E6+E16+E20+E23+E24+E28+E35+E39</f>
        <v>1108239.19</v>
      </c>
      <c r="F44" s="7">
        <f>F6+F16+F20+F23+F24+F28+F35+F39</f>
        <v>29598135.129999999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715578515.17999995</v>
      </c>
      <c r="C49" s="9">
        <v>680304340.35000002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50265272</v>
      </c>
      <c r="C50" s="9">
        <v>49820990.170000002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19831.330000000002</v>
      </c>
      <c r="C51" s="9">
        <v>19831.330000000002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-28788723.359999999</v>
      </c>
      <c r="C52" s="9">
        <v>-28788723.359999999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13049.86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1108239.19</v>
      </c>
      <c r="F56" s="7">
        <f>F54+F44</f>
        <v>29598135.129999999</v>
      </c>
    </row>
    <row r="57" spans="1:6" x14ac:dyDescent="0.2">
      <c r="A57" s="12" t="s">
        <v>100</v>
      </c>
      <c r="B57" s="7">
        <f>SUM(B47:B55)</f>
        <v>737087945.00999999</v>
      </c>
      <c r="C57" s="7">
        <f>SUM(C47:C55)</f>
        <v>701356438.49000001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833629746.00999999</v>
      </c>
      <c r="C59" s="7">
        <f>C44+C57</f>
        <v>746888585.69000006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792989891.40999997</v>
      </c>
      <c r="F60" s="9">
        <f>SUM(F61:F63)</f>
        <v>729990992.54999995</v>
      </c>
    </row>
    <row r="61" spans="1:6" x14ac:dyDescent="0.2">
      <c r="A61" s="13"/>
      <c r="B61" s="9"/>
      <c r="C61" s="9"/>
      <c r="D61" s="5" t="s">
        <v>104</v>
      </c>
      <c r="E61" s="9">
        <v>791741201.24000001</v>
      </c>
      <c r="F61" s="9">
        <v>728742302.38</v>
      </c>
    </row>
    <row r="62" spans="1:6" x14ac:dyDescent="0.2">
      <c r="A62" s="13"/>
      <c r="B62" s="9"/>
      <c r="C62" s="9"/>
      <c r="D62" s="5" t="s">
        <v>105</v>
      </c>
      <c r="E62" s="9">
        <v>1248690.17</v>
      </c>
      <c r="F62" s="9">
        <v>1248690.17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39531615.409999996</v>
      </c>
      <c r="F65" s="9">
        <f>SUM(F66:F70)</f>
        <v>-12700541.99</v>
      </c>
    </row>
    <row r="66" spans="1:6" x14ac:dyDescent="0.2">
      <c r="A66" s="13"/>
      <c r="B66" s="9"/>
      <c r="C66" s="9"/>
      <c r="D66" s="5" t="s">
        <v>108</v>
      </c>
      <c r="E66" s="9">
        <v>65123009.439999998</v>
      </c>
      <c r="F66" s="9">
        <v>-2484826.84</v>
      </c>
    </row>
    <row r="67" spans="1:6" x14ac:dyDescent="0.2">
      <c r="A67" s="13"/>
      <c r="B67" s="9"/>
      <c r="C67" s="9"/>
      <c r="D67" s="5" t="s">
        <v>109</v>
      </c>
      <c r="E67" s="9">
        <v>-25591394.030000001</v>
      </c>
      <c r="F67" s="9">
        <v>-10215715.15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832521506.81999993</v>
      </c>
      <c r="F76" s="7">
        <f>F60+F65+F72</f>
        <v>717290450.55999994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833629746.00999999</v>
      </c>
      <c r="F78" s="7">
        <f>F56+F76</f>
        <v>746888585.68999994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25" right="0.25" top="0.75" bottom="0.75" header="0.3" footer="0.3"/>
  <pageSetup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2017-07-12T22:21:39Z</cp:lastPrinted>
  <dcterms:created xsi:type="dcterms:W3CDTF">2017-01-11T17:17:46Z</dcterms:created>
  <dcterms:modified xsi:type="dcterms:W3CDTF">2017-08-07T22:39:26Z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