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esktop\INFORMACION PRESUPUESTARIA\"/>
    </mc:Choice>
  </mc:AlternateContent>
  <bookViews>
    <workbookView xWindow="0" yWindow="0" windowWidth="23040" windowHeight="9096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EAI!$A$1:$G$55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D6" i="1"/>
  <c r="G6" i="1"/>
  <c r="G16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B16" i="1"/>
  <c r="C16" i="1"/>
  <c r="D16" i="1"/>
  <c r="E16" i="1"/>
  <c r="F16" i="1"/>
  <c r="B21" i="1"/>
  <c r="C21" i="1"/>
  <c r="E21" i="1"/>
  <c r="F21" i="1"/>
  <c r="D22" i="1"/>
  <c r="D21" i="1" s="1"/>
  <c r="G22" i="1"/>
  <c r="D23" i="1"/>
  <c r="G23" i="1"/>
  <c r="G21" i="1" s="1"/>
  <c r="D24" i="1"/>
  <c r="G24" i="1"/>
  <c r="D25" i="1"/>
  <c r="G25" i="1"/>
  <c r="D26" i="1"/>
  <c r="G26" i="1"/>
  <c r="D27" i="1"/>
  <c r="G27" i="1"/>
  <c r="D28" i="1"/>
  <c r="G28" i="1"/>
  <c r="D29" i="1"/>
  <c r="G29" i="1"/>
  <c r="B31" i="1"/>
  <c r="C31" i="1"/>
  <c r="E31" i="1"/>
  <c r="E40" i="1" s="1"/>
  <c r="F31" i="1"/>
  <c r="D32" i="1"/>
  <c r="D31" i="1" s="1"/>
  <c r="G32" i="1"/>
  <c r="G31" i="1" s="1"/>
  <c r="G40" i="1" s="1"/>
  <c r="D33" i="1"/>
  <c r="G33" i="1"/>
  <c r="D34" i="1"/>
  <c r="G34" i="1"/>
  <c r="D35" i="1"/>
  <c r="G35" i="1"/>
  <c r="B37" i="1"/>
  <c r="C37" i="1"/>
  <c r="E37" i="1"/>
  <c r="F37" i="1"/>
  <c r="G37" i="1"/>
  <c r="D38" i="1"/>
  <c r="D37" i="1" s="1"/>
  <c r="D40" i="1" s="1"/>
  <c r="G38" i="1"/>
  <c r="B40" i="1"/>
  <c r="C40" i="1"/>
  <c r="F40" i="1"/>
</calcChain>
</file>

<file path=xl/sharedStrings.xml><?xml version="1.0" encoding="utf-8"?>
<sst xmlns="http://schemas.openxmlformats.org/spreadsheetml/2006/main" count="99" uniqueCount="51">
  <si>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</si>
  <si>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</si>
  <si>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</si>
  <si>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t>“Bajo protesta de decir verdad declaramos que los Estados Financieros y sus notas, son razonablemente correctos y son responsabilidad del emisor”.</t>
  </si>
  <si>
    <t>xx</t>
  </si>
  <si>
    <t>Ingresos Excedentes</t>
  </si>
  <si>
    <t>Total</t>
  </si>
  <si>
    <t>00</t>
  </si>
  <si>
    <t>Ingresos Derivados de Financiamientos</t>
  </si>
  <si>
    <t>Ingresos Derivados de Financiamiento</t>
  </si>
  <si>
    <t>90</t>
  </si>
  <si>
    <t>Transferencias, Asignaciones, Subsidios y Subvenciones, y Pensiones y Jubilaciones</t>
  </si>
  <si>
    <t>70</t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</si>
  <si>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</si>
  <si>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50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</si>
  <si>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</si>
  <si>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t>20</t>
  </si>
  <si>
    <t>Cuotas y Aportaciones de Seguridad Social</t>
  </si>
  <si>
    <t>Ingresos de los Entes Públicos de los Poderes Legislativo y
Judicial, de los Órganos Autónomos y del Sector Paraestatal o Paramunicipal, así como de las Empresas Productivas del Estado</t>
  </si>
  <si>
    <t>80</t>
  </si>
  <si>
    <t>Participaciones, Aportaciones, Convenios, Incentivos Derivados de la Colaboración Fiscal y Fondos Distintos de Aportaciones</t>
  </si>
  <si>
    <t>60</t>
  </si>
  <si>
    <r>
      <t>Aprovechamientos</t>
    </r>
    <r>
      <rPr>
        <vertAlign val="superscript"/>
        <sz val="8"/>
        <rFont val="Arial"/>
        <family val="2"/>
      </rPr>
      <t>2</t>
    </r>
  </si>
  <si>
    <r>
      <t>Productos</t>
    </r>
    <r>
      <rPr>
        <vertAlign val="superscript"/>
        <sz val="8"/>
        <rFont val="Arial"/>
        <family val="2"/>
      </rPr>
      <t>1</t>
    </r>
  </si>
  <si>
    <t>40</t>
  </si>
  <si>
    <t>Derechos</t>
  </si>
  <si>
    <t>30</t>
  </si>
  <si>
    <t>Contribuciones de Mejoras</t>
  </si>
  <si>
    <t>10</t>
  </si>
  <si>
    <t>Impuestos</t>
  </si>
  <si>
    <t>Ingresos del Poder Ejecutivo Federal o Estatal y de los Municipios</t>
  </si>
  <si>
    <t>(6 = 5 - 1)</t>
  </si>
  <si>
    <t>(5)</t>
  </si>
  <si>
    <t>(4)</t>
  </si>
  <si>
    <t>(3 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</si>
  <si>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</si>
  <si>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</si>
  <si>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</si>
  <si>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</si>
  <si>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</si>
  <si>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</si>
  <si>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</si>
  <si>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</si>
  <si>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Ingresos</t>
  </si>
  <si>
    <t>Estado Analítico de Ingresos Por Fuente de Financiamiento</t>
  </si>
  <si>
    <t>Participaciones, Aportaciones, Convenios, Incentivos de Derivados de la Colaboración Fiscal y Fondos Distintos de Aportaciones</t>
  </si>
  <si>
    <t>Ingresos por Venta de Bienes, Prestación de Servicios y Otros Ingresos</t>
  </si>
  <si>
    <t>Aprovechamientos</t>
  </si>
  <si>
    <t>Productos</t>
  </si>
  <si>
    <t>Rubro de Ingresos</t>
  </si>
  <si>
    <t>COMISIÓN DE DEPORTE DEL ESTADO DE GUANAJUATO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</si>
</sst>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2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vertical="top" wrapText="1"/>
      <protection locked="0"/>
    </xf>
    <xf numFmtId="0" fontId="2" fillId="0" borderId="0" xfId="2" applyFont="1"/>
    <xf numFmtId="49" fontId="4" fillId="0" borderId="0" xfId="1" applyNumberFormat="1" applyFont="1" applyFill="1" applyBorder="1" applyAlignment="1" applyProtection="1">
      <alignment vertical="top"/>
      <protection locked="0"/>
    </xf>
    <xf numFmtId="4" fontId="5" fillId="0" borderId="1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3" xfId="1" applyNumberFormat="1" applyFont="1" applyFill="1" applyBorder="1" applyAlignment="1" applyProtection="1">
      <alignment vertical="top"/>
      <protection locked="0"/>
    </xf>
    <xf numFmtId="4" fontId="5" fillId="0" borderId="4" xfId="1" applyNumberFormat="1" applyFont="1" applyFill="1" applyBorder="1" applyAlignment="1" applyProtection="1">
      <alignment vertical="top"/>
      <protection locked="0"/>
    </xf>
    <xf numFmtId="0" fontId="5" fillId="0" borderId="4" xfId="1" applyFont="1" applyFill="1" applyBorder="1" applyAlignment="1" applyProtection="1">
      <alignment vertical="top"/>
      <protection locked="0"/>
    </xf>
    <xf numFmtId="4" fontId="5" fillId="0" borderId="5" xfId="1" applyNumberFormat="1" applyFont="1" applyFill="1" applyBorder="1" applyAlignment="1" applyProtection="1">
      <alignment vertical="top"/>
      <protection locked="0"/>
    </xf>
    <xf numFmtId="4" fontId="5" fillId="0" borderId="6" xfId="1" applyNumberFormat="1" applyFont="1" applyFill="1" applyBorder="1" applyAlignment="1" applyProtection="1">
      <alignment vertical="top"/>
      <protection locked="0"/>
    </xf>
    <xf numFmtId="4" fontId="5" fillId="0" borderId="8" xfId="1" applyNumberFormat="1" applyFont="1" applyFill="1" applyBorder="1" applyAlignment="1" applyProtection="1">
      <alignment vertical="top"/>
      <protection locked="0"/>
    </xf>
    <xf numFmtId="4" fontId="6" fillId="0" borderId="8" xfId="1" applyNumberFormat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 applyProtection="1">
      <alignment horizontal="left" vertical="top" indent="1"/>
    </xf>
    <xf numFmtId="0" fontId="6" fillId="0" borderId="9" xfId="1" applyFont="1" applyFill="1" applyBorder="1" applyAlignment="1" applyProtection="1">
      <alignment horizontal="left" vertical="top" wrapText="1" indent="1"/>
    </xf>
    <xf numFmtId="4" fontId="6" fillId="0" borderId="5" xfId="1" applyNumberFormat="1" applyFont="1" applyFill="1" applyBorder="1" applyAlignment="1" applyProtection="1">
      <alignment vertical="top"/>
      <protection locked="0"/>
    </xf>
    <xf numFmtId="0" fontId="6" fillId="2" borderId="6" xfId="1" quotePrefix="1" applyFont="1" applyFill="1" applyBorder="1" applyAlignment="1">
      <alignment horizontal="center" vertical="center" wrapText="1"/>
    </xf>
    <xf numFmtId="0" fontId="6" fillId="2" borderId="2" xfId="1" quotePrefix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 applyProtection="1">
      <alignment vertical="top"/>
      <protection locked="0"/>
    </xf>
    <xf numFmtId="4" fontId="5" fillId="0" borderId="10" xfId="1" applyNumberFormat="1" applyFont="1" applyFill="1" applyBorder="1" applyAlignment="1" applyProtection="1">
      <alignment vertical="top"/>
      <protection locked="0"/>
    </xf>
    <xf numFmtId="4" fontId="5" fillId="0" borderId="7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8" xfId="1" applyNumberFormat="1" applyFont="1" applyFill="1" applyBorder="1" applyAlignment="1" applyProtection="1">
      <alignment vertical="top"/>
      <protection locked="0"/>
    </xf>
    <xf numFmtId="4" fontId="2" fillId="0" borderId="5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9" fillId="0" borderId="0" xfId="1" applyFont="1" applyFill="1" applyBorder="1" applyAlignment="1" applyProtection="1">
      <alignment vertical="top"/>
      <protection locked="0"/>
    </xf>
    <xf numFmtId="0" fontId="2" fillId="0" borderId="9" xfId="1" applyFont="1" applyFill="1" applyBorder="1" applyAlignment="1" applyProtection="1">
      <alignment horizontal="left" vertical="top" wrapText="1" indent="1"/>
      <protection locked="0"/>
    </xf>
    <xf numFmtId="0" fontId="5" fillId="0" borderId="9" xfId="1" applyFont="1" applyFill="1" applyBorder="1" applyAlignment="1" applyProtection="1">
      <alignment horizontal="left" vertical="top" wrapText="1" indent="1"/>
      <protection locked="0"/>
    </xf>
    <xf numFmtId="0" fontId="2" fillId="0" borderId="9" xfId="1" applyFont="1" applyFill="1" applyBorder="1" applyAlignment="1" applyProtection="1">
      <alignment vertical="top"/>
      <protection locked="0"/>
    </xf>
    <xf numFmtId="0" fontId="6" fillId="0" borderId="3" xfId="1" applyFont="1" applyFill="1" applyBorder="1" applyAlignment="1" applyProtection="1">
      <alignment horizontal="left" vertical="top" indent="3"/>
      <protection locked="0"/>
    </xf>
    <xf numFmtId="0" fontId="5" fillId="0" borderId="11" xfId="1" applyFont="1" applyFill="1" applyBorder="1" applyAlignment="1" applyProtection="1">
      <alignment vertical="top"/>
      <protection locked="0"/>
    </xf>
    <xf numFmtId="0" fontId="5" fillId="0" borderId="9" xfId="1" applyFont="1" applyFill="1" applyBorder="1" applyAlignment="1" applyProtection="1">
      <alignment horizontal="left" vertical="top" wrapText="1" indent="2"/>
    </xf>
    <xf numFmtId="0" fontId="5" fillId="0" borderId="9" xfId="1" applyFont="1" applyFill="1" applyBorder="1" applyAlignment="1" applyProtection="1">
      <alignment horizontal="left" vertical="top" wrapText="1"/>
    </xf>
    <xf numFmtId="0" fontId="6" fillId="0" borderId="3" xfId="1" applyFont="1" applyFill="1" applyBorder="1" applyAlignment="1" applyProtection="1">
      <alignment horizontal="center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1009650</xdr:colOff>
      <xdr:row>45</xdr:row>
      <xdr:rowOff>104775</xdr:rowOff>
    </xdr:from>
    <xdr:ext cx="8136254" cy="1450424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334375"/>
          <a:ext cx="8136254" cy="1450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45"/>
  <sheetViews>
    <sheetView showGridLines="0" tabSelected="1" zoomScaleNormal="100" workbookViewId="0">
      <selection activeCell="K20" sqref="K20"/>
    </sheetView>
  </sheetViews>
  <sheetFormatPr baseColWidth="10" defaultColWidth="10.33203125" defaultRowHeight="10.199999999999999" x14ac:dyDescent="0.3"/>
  <cols>
    <col min="1" max="1" width="53.5546875" style="1" customWidth="1"/>
    <col min="2" max="2" width="15.33203125" style="1" customWidth="1"/>
    <col min="3" max="3" width="17" style="1" customWidth="1"/>
    <col min="4" max="5" width="15.33203125" style="1" customWidth="1"/>
    <col min="6" max="6" width="16.109375" style="1" customWidth="1"/>
    <col min="7" max="7" width="15.33203125" style="1" customWidth="1"/>
    <col min="8" max="16384" width="10.33203125" style="1"/>
  </cols>
  <sheetData>
    <row r="1" spans="1:8" s="30" customFormat="1" ht="39.9" customHeight="1" x14ac:dyDescent="0.3">
      <c r="A1" s="40" t="s">
        <v>50</v>
      </c>
      <c r="B1" s="41"/>
      <c r="C1" s="41"/>
      <c r="D1" s="41"/>
      <c r="E1" s="41"/>
      <c r="F1" s="41"/>
      <c r="G1" s="42"/>
    </row>
    <row r="2" spans="1:8" s="30" customFormat="1" x14ac:dyDescent="0.3">
      <c r="A2" s="43" t="s">
        <v>49</v>
      </c>
      <c r="B2" s="41" t="s">
        <v>43</v>
      </c>
      <c r="C2" s="41"/>
      <c r="D2" s="41"/>
      <c r="E2" s="41"/>
      <c r="F2" s="41"/>
      <c r="G2" s="46" t="s">
        <v>42</v>
      </c>
    </row>
    <row r="3" spans="1:8" s="29" customFormat="1" ht="24.9" customHeight="1" x14ac:dyDescent="0.3">
      <c r="A3" s="44"/>
      <c r="B3" s="22" t="s">
        <v>41</v>
      </c>
      <c r="C3" s="21" t="s">
        <v>40</v>
      </c>
      <c r="D3" s="21" t="s">
        <v>39</v>
      </c>
      <c r="E3" s="21" t="s">
        <v>38</v>
      </c>
      <c r="F3" s="20" t="s">
        <v>37</v>
      </c>
      <c r="G3" s="47"/>
    </row>
    <row r="4" spans="1:8" s="29" customFormat="1" x14ac:dyDescent="0.3">
      <c r="A4" s="45"/>
      <c r="B4" s="19" t="s">
        <v>36</v>
      </c>
      <c r="C4" s="18" t="s">
        <v>35</v>
      </c>
      <c r="D4" s="18" t="s">
        <v>34</v>
      </c>
      <c r="E4" s="18" t="s">
        <v>33</v>
      </c>
      <c r="F4" s="18" t="s">
        <v>32</v>
      </c>
      <c r="G4" s="18" t="s">
        <v>31</v>
      </c>
    </row>
    <row r="5" spans="1:8" x14ac:dyDescent="0.3">
      <c r="A5" s="31" t="s">
        <v>29</v>
      </c>
      <c r="B5" s="28">
        <v>0</v>
      </c>
      <c r="C5" s="28">
        <v>0</v>
      </c>
      <c r="D5" s="28">
        <f t="shared" ref="D5:D14" si="0">B5+C5</f>
        <v>0</v>
      </c>
      <c r="E5" s="28">
        <v>0</v>
      </c>
      <c r="F5" s="28">
        <v>0</v>
      </c>
      <c r="G5" s="28">
        <f t="shared" ref="G5:G14" si="1">F5-B5</f>
        <v>0</v>
      </c>
      <c r="H5" s="5" t="s">
        <v>28</v>
      </c>
    </row>
    <row r="6" spans="1:8" x14ac:dyDescent="0.3">
      <c r="A6" s="32" t="s">
        <v>17</v>
      </c>
      <c r="B6" s="27">
        <v>0</v>
      </c>
      <c r="C6" s="27">
        <v>0</v>
      </c>
      <c r="D6" s="27">
        <f t="shared" si="0"/>
        <v>0</v>
      </c>
      <c r="E6" s="27">
        <v>0</v>
      </c>
      <c r="F6" s="27">
        <v>0</v>
      </c>
      <c r="G6" s="27">
        <f t="shared" si="1"/>
        <v>0</v>
      </c>
      <c r="H6" s="5" t="s">
        <v>16</v>
      </c>
    </row>
    <row r="7" spans="1:8" x14ac:dyDescent="0.3">
      <c r="A7" s="31" t="s">
        <v>27</v>
      </c>
      <c r="B7" s="27">
        <v>0</v>
      </c>
      <c r="C7" s="27">
        <v>0</v>
      </c>
      <c r="D7" s="27">
        <f t="shared" si="0"/>
        <v>0</v>
      </c>
      <c r="E7" s="27">
        <v>0</v>
      </c>
      <c r="F7" s="27">
        <v>0</v>
      </c>
      <c r="G7" s="27">
        <f t="shared" si="1"/>
        <v>0</v>
      </c>
      <c r="H7" s="5" t="s">
        <v>26</v>
      </c>
    </row>
    <row r="8" spans="1:8" x14ac:dyDescent="0.3">
      <c r="A8" s="31" t="s">
        <v>25</v>
      </c>
      <c r="B8" s="27">
        <v>0</v>
      </c>
      <c r="C8" s="27">
        <v>0</v>
      </c>
      <c r="D8" s="27">
        <f t="shared" si="0"/>
        <v>0</v>
      </c>
      <c r="E8" s="27">
        <v>0</v>
      </c>
      <c r="F8" s="27">
        <v>0</v>
      </c>
      <c r="G8" s="27">
        <f t="shared" si="1"/>
        <v>0</v>
      </c>
      <c r="H8" s="5" t="s">
        <v>24</v>
      </c>
    </row>
    <row r="9" spans="1:8" x14ac:dyDescent="0.3">
      <c r="A9" s="31" t="s">
        <v>48</v>
      </c>
      <c r="B9" s="27">
        <v>0</v>
      </c>
      <c r="C9" s="27">
        <v>0</v>
      </c>
      <c r="D9" s="27">
        <f t="shared" si="0"/>
        <v>0</v>
      </c>
      <c r="E9" s="27">
        <v>0</v>
      </c>
      <c r="F9" s="27">
        <v>0</v>
      </c>
      <c r="G9" s="27">
        <f t="shared" si="1"/>
        <v>0</v>
      </c>
      <c r="H9" s="5" t="s">
        <v>14</v>
      </c>
    </row>
    <row r="10" spans="1:8" x14ac:dyDescent="0.3">
      <c r="A10" s="32" t="s">
        <v>47</v>
      </c>
      <c r="B10" s="27">
        <v>0</v>
      </c>
      <c r="C10" s="27">
        <v>0</v>
      </c>
      <c r="D10" s="27">
        <f t="shared" si="0"/>
        <v>0</v>
      </c>
      <c r="E10" s="27">
        <v>0</v>
      </c>
      <c r="F10" s="27">
        <v>0</v>
      </c>
      <c r="G10" s="27">
        <f t="shared" si="1"/>
        <v>0</v>
      </c>
      <c r="H10" s="5" t="s">
        <v>21</v>
      </c>
    </row>
    <row r="11" spans="1:8" x14ac:dyDescent="0.3">
      <c r="A11" s="31" t="s">
        <v>46</v>
      </c>
      <c r="B11" s="27">
        <v>53245000</v>
      </c>
      <c r="C11" s="27">
        <v>19079052.219999999</v>
      </c>
      <c r="D11" s="27">
        <f t="shared" si="0"/>
        <v>72324052.219999999</v>
      </c>
      <c r="E11" s="27">
        <v>10485090.85</v>
      </c>
      <c r="F11" s="27">
        <v>10485090.85</v>
      </c>
      <c r="G11" s="27">
        <f t="shared" si="1"/>
        <v>-42759909.149999999</v>
      </c>
      <c r="H11" s="5" t="s">
        <v>12</v>
      </c>
    </row>
    <row r="12" spans="1:8" ht="20.399999999999999" x14ac:dyDescent="0.3">
      <c r="A12" s="31" t="s">
        <v>45</v>
      </c>
      <c r="B12" s="27">
        <v>0</v>
      </c>
      <c r="C12" s="27">
        <v>0</v>
      </c>
      <c r="D12" s="27">
        <f t="shared" si="0"/>
        <v>0</v>
      </c>
      <c r="E12" s="27">
        <v>0</v>
      </c>
      <c r="F12" s="27">
        <v>0</v>
      </c>
      <c r="G12" s="27">
        <f t="shared" si="1"/>
        <v>0</v>
      </c>
      <c r="H12" s="5" t="s">
        <v>19</v>
      </c>
    </row>
    <row r="13" spans="1:8" ht="20.399999999999999" x14ac:dyDescent="0.3">
      <c r="A13" s="31" t="s">
        <v>11</v>
      </c>
      <c r="B13" s="27">
        <v>238469139.28999999</v>
      </c>
      <c r="C13" s="27">
        <v>332211026.04000002</v>
      </c>
      <c r="D13" s="27">
        <f t="shared" si="0"/>
        <v>570680165.33000004</v>
      </c>
      <c r="E13" s="27">
        <v>260242061.49000001</v>
      </c>
      <c r="F13" s="27">
        <v>260242061.49000001</v>
      </c>
      <c r="G13" s="27">
        <f t="shared" si="1"/>
        <v>21772922.200000018</v>
      </c>
      <c r="H13" s="5" t="s">
        <v>10</v>
      </c>
    </row>
    <row r="14" spans="1:8" x14ac:dyDescent="0.3">
      <c r="A14" s="31" t="s">
        <v>8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 t="shared" si="1"/>
        <v>0</v>
      </c>
      <c r="H14" s="5" t="s">
        <v>7</v>
      </c>
    </row>
    <row r="15" spans="1:8" x14ac:dyDescent="0.3">
      <c r="A15" s="33"/>
      <c r="B15" s="26"/>
      <c r="C15" s="26"/>
      <c r="D15" s="26"/>
      <c r="E15" s="26"/>
      <c r="F15" s="26"/>
      <c r="G15" s="26"/>
      <c r="H15" s="5" t="s">
        <v>4</v>
      </c>
    </row>
    <row r="16" spans="1:8" x14ac:dyDescent="0.3">
      <c r="A16" s="34" t="s">
        <v>6</v>
      </c>
      <c r="B16" s="12">
        <f t="shared" ref="B16:G16" si="2">SUM(B5:B14)</f>
        <v>291714139.28999996</v>
      </c>
      <c r="C16" s="12">
        <f t="shared" si="2"/>
        <v>351290078.25999999</v>
      </c>
      <c r="D16" s="12">
        <f t="shared" si="2"/>
        <v>643004217.55000007</v>
      </c>
      <c r="E16" s="12">
        <f t="shared" si="2"/>
        <v>270727152.34000003</v>
      </c>
      <c r="F16" s="25">
        <f t="shared" si="2"/>
        <v>270727152.34000003</v>
      </c>
      <c r="G16" s="11">
        <f t="shared" si="2"/>
        <v>-20986986.949999981</v>
      </c>
      <c r="H16" s="5" t="s">
        <v>4</v>
      </c>
    </row>
    <row r="17" spans="1:8" x14ac:dyDescent="0.3">
      <c r="A17" s="35"/>
      <c r="B17" s="9"/>
      <c r="C17" s="9"/>
      <c r="D17" s="24"/>
      <c r="E17" s="8" t="s">
        <v>5</v>
      </c>
      <c r="F17" s="23"/>
      <c r="G17" s="6"/>
      <c r="H17" s="5" t="s">
        <v>4</v>
      </c>
    </row>
    <row r="18" spans="1:8" ht="10.199999999999999" customHeight="1" x14ac:dyDescent="0.3">
      <c r="A18" s="48" t="s">
        <v>44</v>
      </c>
      <c r="B18" s="41" t="s">
        <v>43</v>
      </c>
      <c r="C18" s="41"/>
      <c r="D18" s="41"/>
      <c r="E18" s="41"/>
      <c r="F18" s="41"/>
      <c r="G18" s="46" t="s">
        <v>42</v>
      </c>
      <c r="H18" s="5" t="s">
        <v>4</v>
      </c>
    </row>
    <row r="19" spans="1:8" ht="20.399999999999999" x14ac:dyDescent="0.3">
      <c r="A19" s="49"/>
      <c r="B19" s="22" t="s">
        <v>41</v>
      </c>
      <c r="C19" s="21" t="s">
        <v>40</v>
      </c>
      <c r="D19" s="21" t="s">
        <v>39</v>
      </c>
      <c r="E19" s="21" t="s">
        <v>38</v>
      </c>
      <c r="F19" s="20" t="s">
        <v>37</v>
      </c>
      <c r="G19" s="47"/>
      <c r="H19" s="5" t="s">
        <v>4</v>
      </c>
    </row>
    <row r="20" spans="1:8" x14ac:dyDescent="0.3">
      <c r="A20" s="50"/>
      <c r="B20" s="19" t="s">
        <v>36</v>
      </c>
      <c r="C20" s="18" t="s">
        <v>35</v>
      </c>
      <c r="D20" s="18" t="s">
        <v>34</v>
      </c>
      <c r="E20" s="18" t="s">
        <v>33</v>
      </c>
      <c r="F20" s="18" t="s">
        <v>32</v>
      </c>
      <c r="G20" s="18" t="s">
        <v>31</v>
      </c>
      <c r="H20" s="5" t="s">
        <v>4</v>
      </c>
    </row>
    <row r="21" spans="1:8" x14ac:dyDescent="0.3">
      <c r="A21" s="15" t="s">
        <v>30</v>
      </c>
      <c r="B21" s="17">
        <f t="shared" ref="B21:G21" si="3">SUM(B22+B23+B24+B25+B26+B27+B28+B29)</f>
        <v>0</v>
      </c>
      <c r="C21" s="17">
        <f t="shared" si="3"/>
        <v>0</v>
      </c>
      <c r="D21" s="17">
        <f t="shared" si="3"/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5" t="s">
        <v>4</v>
      </c>
    </row>
    <row r="22" spans="1:8" x14ac:dyDescent="0.3">
      <c r="A22" s="36" t="s">
        <v>29</v>
      </c>
      <c r="B22" s="13">
        <v>0</v>
      </c>
      <c r="C22" s="13">
        <v>0</v>
      </c>
      <c r="D22" s="13">
        <f t="shared" ref="D22:D29" si="4">B22+C22</f>
        <v>0</v>
      </c>
      <c r="E22" s="13">
        <v>0</v>
      </c>
      <c r="F22" s="13">
        <v>0</v>
      </c>
      <c r="G22" s="13">
        <f t="shared" ref="G22:G29" si="5">F22-B22</f>
        <v>0</v>
      </c>
      <c r="H22" s="5" t="s">
        <v>28</v>
      </c>
    </row>
    <row r="23" spans="1:8" x14ac:dyDescent="0.3">
      <c r="A23" s="36" t="s">
        <v>17</v>
      </c>
      <c r="B23" s="13">
        <v>0</v>
      </c>
      <c r="C23" s="13">
        <v>0</v>
      </c>
      <c r="D23" s="13">
        <f t="shared" si="4"/>
        <v>0</v>
      </c>
      <c r="E23" s="13">
        <v>0</v>
      </c>
      <c r="F23" s="13">
        <v>0</v>
      </c>
      <c r="G23" s="13">
        <f t="shared" si="5"/>
        <v>0</v>
      </c>
      <c r="H23" s="5" t="s">
        <v>16</v>
      </c>
    </row>
    <row r="24" spans="1:8" x14ac:dyDescent="0.3">
      <c r="A24" s="36" t="s">
        <v>27</v>
      </c>
      <c r="B24" s="13">
        <v>0</v>
      </c>
      <c r="C24" s="13">
        <v>0</v>
      </c>
      <c r="D24" s="13">
        <f t="shared" si="4"/>
        <v>0</v>
      </c>
      <c r="E24" s="13">
        <v>0</v>
      </c>
      <c r="F24" s="13">
        <v>0</v>
      </c>
      <c r="G24" s="13">
        <f t="shared" si="5"/>
        <v>0</v>
      </c>
      <c r="H24" s="5" t="s">
        <v>26</v>
      </c>
    </row>
    <row r="25" spans="1:8" x14ac:dyDescent="0.3">
      <c r="A25" s="36" t="s">
        <v>25</v>
      </c>
      <c r="B25" s="13">
        <v>0</v>
      </c>
      <c r="C25" s="13">
        <v>0</v>
      </c>
      <c r="D25" s="13">
        <f t="shared" si="4"/>
        <v>0</v>
      </c>
      <c r="E25" s="13">
        <v>0</v>
      </c>
      <c r="F25" s="13">
        <v>0</v>
      </c>
      <c r="G25" s="13">
        <f t="shared" si="5"/>
        <v>0</v>
      </c>
      <c r="H25" s="5" t="s">
        <v>24</v>
      </c>
    </row>
    <row r="26" spans="1:8" ht="11.4" x14ac:dyDescent="0.3">
      <c r="A26" s="36" t="s">
        <v>23</v>
      </c>
      <c r="B26" s="13">
        <v>0</v>
      </c>
      <c r="C26" s="13">
        <v>0</v>
      </c>
      <c r="D26" s="13">
        <f t="shared" si="4"/>
        <v>0</v>
      </c>
      <c r="E26" s="13">
        <v>0</v>
      </c>
      <c r="F26" s="13">
        <v>0</v>
      </c>
      <c r="G26" s="13">
        <f t="shared" si="5"/>
        <v>0</v>
      </c>
      <c r="H26" s="5" t="s">
        <v>14</v>
      </c>
    </row>
    <row r="27" spans="1:8" ht="11.4" x14ac:dyDescent="0.3">
      <c r="A27" s="36" t="s">
        <v>22</v>
      </c>
      <c r="B27" s="13">
        <v>0</v>
      </c>
      <c r="C27" s="13">
        <v>0</v>
      </c>
      <c r="D27" s="13">
        <f t="shared" si="4"/>
        <v>0</v>
      </c>
      <c r="E27" s="13">
        <v>0</v>
      </c>
      <c r="F27" s="13">
        <v>0</v>
      </c>
      <c r="G27" s="13">
        <f t="shared" si="5"/>
        <v>0</v>
      </c>
      <c r="H27" s="5" t="s">
        <v>21</v>
      </c>
    </row>
    <row r="28" spans="1:8" ht="20.399999999999999" x14ac:dyDescent="0.3">
      <c r="A28" s="36" t="s">
        <v>20</v>
      </c>
      <c r="B28" s="13">
        <v>0</v>
      </c>
      <c r="C28" s="13">
        <v>0</v>
      </c>
      <c r="D28" s="13">
        <f t="shared" si="4"/>
        <v>0</v>
      </c>
      <c r="E28" s="13">
        <v>0</v>
      </c>
      <c r="F28" s="13">
        <v>0</v>
      </c>
      <c r="G28" s="13">
        <f t="shared" si="5"/>
        <v>0</v>
      </c>
      <c r="H28" s="5" t="s">
        <v>19</v>
      </c>
    </row>
    <row r="29" spans="1:8" ht="20.399999999999999" x14ac:dyDescent="0.3">
      <c r="A29" s="36" t="s">
        <v>11</v>
      </c>
      <c r="B29" s="13">
        <v>0</v>
      </c>
      <c r="C29" s="13">
        <v>0</v>
      </c>
      <c r="D29" s="13">
        <f t="shared" si="4"/>
        <v>0</v>
      </c>
      <c r="E29" s="13">
        <v>0</v>
      </c>
      <c r="F29" s="13">
        <v>0</v>
      </c>
      <c r="G29" s="13">
        <f t="shared" si="5"/>
        <v>0</v>
      </c>
      <c r="H29" s="5" t="s">
        <v>10</v>
      </c>
    </row>
    <row r="30" spans="1:8" x14ac:dyDescent="0.3">
      <c r="A30" s="37"/>
      <c r="B30" s="13"/>
      <c r="C30" s="13"/>
      <c r="D30" s="13"/>
      <c r="E30" s="13"/>
      <c r="F30" s="13"/>
      <c r="G30" s="13"/>
      <c r="H30" s="5" t="s">
        <v>4</v>
      </c>
    </row>
    <row r="31" spans="1:8" ht="41.25" customHeight="1" x14ac:dyDescent="0.3">
      <c r="A31" s="16" t="s">
        <v>18</v>
      </c>
      <c r="B31" s="14">
        <f t="shared" ref="B31:G31" si="6">SUM(B32:B35)</f>
        <v>291714139.28999996</v>
      </c>
      <c r="C31" s="14">
        <f t="shared" si="6"/>
        <v>351290078.25999999</v>
      </c>
      <c r="D31" s="14">
        <f t="shared" si="6"/>
        <v>643004217.55000007</v>
      </c>
      <c r="E31" s="14">
        <f t="shared" si="6"/>
        <v>270727152.34000003</v>
      </c>
      <c r="F31" s="14">
        <f t="shared" si="6"/>
        <v>270727152.34000003</v>
      </c>
      <c r="G31" s="14">
        <f t="shared" si="6"/>
        <v>-20986986.949999981</v>
      </c>
      <c r="H31" s="5" t="s">
        <v>4</v>
      </c>
    </row>
    <row r="32" spans="1:8" x14ac:dyDescent="0.3">
      <c r="A32" s="36" t="s">
        <v>17</v>
      </c>
      <c r="B32" s="13">
        <v>0</v>
      </c>
      <c r="C32" s="13">
        <v>0</v>
      </c>
      <c r="D32" s="13">
        <f>B32+C32</f>
        <v>0</v>
      </c>
      <c r="E32" s="13">
        <v>0</v>
      </c>
      <c r="F32" s="13">
        <v>0</v>
      </c>
      <c r="G32" s="13">
        <f>F32-B32</f>
        <v>0</v>
      </c>
      <c r="H32" s="5" t="s">
        <v>16</v>
      </c>
    </row>
    <row r="33" spans="1:8" ht="11.4" x14ac:dyDescent="0.3">
      <c r="A33" s="36" t="s">
        <v>15</v>
      </c>
      <c r="B33" s="13">
        <v>0</v>
      </c>
      <c r="C33" s="13">
        <v>0</v>
      </c>
      <c r="D33" s="13">
        <f>B33+C33</f>
        <v>0</v>
      </c>
      <c r="E33" s="13">
        <v>0</v>
      </c>
      <c r="F33" s="13">
        <v>0</v>
      </c>
      <c r="G33" s="13">
        <f>F33-B33</f>
        <v>0</v>
      </c>
      <c r="H33" s="5" t="s">
        <v>14</v>
      </c>
    </row>
    <row r="34" spans="1:8" ht="11.4" x14ac:dyDescent="0.3">
      <c r="A34" s="36" t="s">
        <v>13</v>
      </c>
      <c r="B34" s="13">
        <v>53245000</v>
      </c>
      <c r="C34" s="13">
        <v>19079052.219999999</v>
      </c>
      <c r="D34" s="13">
        <f>B34+C34</f>
        <v>72324052.219999999</v>
      </c>
      <c r="E34" s="13">
        <v>10485090.85</v>
      </c>
      <c r="F34" s="13">
        <v>10485090.85</v>
      </c>
      <c r="G34" s="13">
        <f>F34-B34</f>
        <v>-42759909.149999999</v>
      </c>
      <c r="H34" s="5" t="s">
        <v>12</v>
      </c>
    </row>
    <row r="35" spans="1:8" ht="20.399999999999999" x14ac:dyDescent="0.3">
      <c r="A35" s="36" t="s">
        <v>11</v>
      </c>
      <c r="B35" s="13">
        <v>238469139.28999999</v>
      </c>
      <c r="C35" s="13">
        <v>332211026.04000002</v>
      </c>
      <c r="D35" s="13">
        <f>B35+C35</f>
        <v>570680165.33000004</v>
      </c>
      <c r="E35" s="13">
        <v>260242061.49000001</v>
      </c>
      <c r="F35" s="13">
        <v>260242061.49000001</v>
      </c>
      <c r="G35" s="13">
        <f>F35-B35</f>
        <v>21772922.200000018</v>
      </c>
      <c r="H35" s="5" t="s">
        <v>10</v>
      </c>
    </row>
    <row r="36" spans="1:8" x14ac:dyDescent="0.3">
      <c r="A36" s="37"/>
      <c r="B36" s="13"/>
      <c r="C36" s="13"/>
      <c r="D36" s="13"/>
      <c r="E36" s="13"/>
      <c r="F36" s="13"/>
      <c r="G36" s="13"/>
      <c r="H36" s="5" t="s">
        <v>4</v>
      </c>
    </row>
    <row r="37" spans="1:8" x14ac:dyDescent="0.3">
      <c r="A37" s="15" t="s">
        <v>9</v>
      </c>
      <c r="B37" s="14">
        <f t="shared" ref="B37:G37" si="7">SUM(B38)</f>
        <v>0</v>
      </c>
      <c r="C37" s="14">
        <f t="shared" si="7"/>
        <v>0</v>
      </c>
      <c r="D37" s="14">
        <f t="shared" si="7"/>
        <v>0</v>
      </c>
      <c r="E37" s="14">
        <f t="shared" si="7"/>
        <v>0</v>
      </c>
      <c r="F37" s="14">
        <f t="shared" si="7"/>
        <v>0</v>
      </c>
      <c r="G37" s="14">
        <f t="shared" si="7"/>
        <v>0</v>
      </c>
      <c r="H37" s="5" t="s">
        <v>4</v>
      </c>
    </row>
    <row r="38" spans="1:8" x14ac:dyDescent="0.3">
      <c r="A38" s="36" t="s">
        <v>8</v>
      </c>
      <c r="B38" s="13">
        <v>0</v>
      </c>
      <c r="C38" s="13">
        <v>0</v>
      </c>
      <c r="D38" s="13">
        <f>B38+C38</f>
        <v>0</v>
      </c>
      <c r="E38" s="13">
        <v>0</v>
      </c>
      <c r="F38" s="13">
        <v>0</v>
      </c>
      <c r="G38" s="13">
        <f>F38-B38</f>
        <v>0</v>
      </c>
      <c r="H38" s="5" t="s">
        <v>7</v>
      </c>
    </row>
    <row r="39" spans="1:8" x14ac:dyDescent="0.3">
      <c r="A39" s="36"/>
      <c r="B39" s="13"/>
      <c r="C39" s="13"/>
      <c r="D39" s="13"/>
      <c r="E39" s="13"/>
      <c r="F39" s="13"/>
      <c r="G39" s="13"/>
      <c r="H39" s="5"/>
    </row>
    <row r="40" spans="1:8" x14ac:dyDescent="0.3">
      <c r="A40" s="38" t="s">
        <v>6</v>
      </c>
      <c r="B40" s="12">
        <f t="shared" ref="B40:G40" si="8">SUM(B37+B31+B21)</f>
        <v>291714139.28999996</v>
      </c>
      <c r="C40" s="12">
        <f t="shared" si="8"/>
        <v>351290078.25999999</v>
      </c>
      <c r="D40" s="12">
        <f t="shared" si="8"/>
        <v>643004217.55000007</v>
      </c>
      <c r="E40" s="12">
        <f t="shared" si="8"/>
        <v>270727152.34000003</v>
      </c>
      <c r="F40" s="12">
        <f t="shared" si="8"/>
        <v>270727152.34000003</v>
      </c>
      <c r="G40" s="11">
        <f t="shared" si="8"/>
        <v>-20986986.949999981</v>
      </c>
      <c r="H40" s="5" t="s">
        <v>4</v>
      </c>
    </row>
    <row r="41" spans="1:8" x14ac:dyDescent="0.3">
      <c r="A41" s="10"/>
      <c r="B41" s="9"/>
      <c r="C41" s="9"/>
      <c r="D41" s="9"/>
      <c r="E41" s="8" t="s">
        <v>5</v>
      </c>
      <c r="F41" s="7"/>
      <c r="G41" s="6"/>
      <c r="H41" s="5" t="s">
        <v>4</v>
      </c>
    </row>
    <row r="42" spans="1:8" x14ac:dyDescent="0.2">
      <c r="A42" s="4" t="s">
        <v>3</v>
      </c>
    </row>
    <row r="43" spans="1:8" ht="28.8" x14ac:dyDescent="0.3">
      <c r="A43" s="3" t="s">
        <v>2</v>
      </c>
    </row>
    <row r="44" spans="1:8" ht="14.4" x14ac:dyDescent="0.3">
      <c r="A44" s="2" t="s">
        <v>1</v>
      </c>
    </row>
    <row r="45" spans="1:8" ht="30.75" customHeight="1" x14ac:dyDescent="0.3">
      <c r="A45" s="39" t="s">
        <v>0</v>
      </c>
      <c r="B45" s="39"/>
      <c r="C45" s="39"/>
      <c r="D45" s="39"/>
      <c r="E45" s="39"/>
      <c r="F45" s="39"/>
      <c r="G45" s="39"/>
    </row>
  </sheetData>
  <sheetProtection formatCells="0" formatColumns="0" formatRows="0" insertRows="0" autoFilter="0"/>
  <mergeCells count="8">
    <mergeCell ref="A45:G45"/>
    <mergeCell ref="A1:G1"/>
    <mergeCell ref="A2:A4"/>
    <mergeCell ref="B2:F2"/>
    <mergeCell ref="G2:G3"/>
    <mergeCell ref="A18:A20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2024-04-25T21:14:02Z</cp:lastPrinted>
  <dcterms:created xsi:type="dcterms:W3CDTF">2024-04-25T21:08:32Z</dcterms:created>
  <dcterms:modified xsi:type="dcterms:W3CDTF">2024-04-25T21:14:27Z</dcterms:modified>
  <cp:contentStatus/>
</cp:coreProperties>
</file>