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3131D8C2-FB4A-413C-915F-410684239C47}" xr6:coauthVersionLast="47" xr6:coauthVersionMax="47" xr10:uidLastSave="{00000000-0000-0000-0000-000000000000}"/>
  <workbookProtection lockStructure="1"/>
  <bookViews>
    <workbookView xWindow="-120" yWindow="-120" windowWidth="29040" windowHeight="15720" xr2:uid="{83864010-A561-43CF-BB76-9832389CAA8E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EAI!$A$1:$G$52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G4" i="1"/>
  <c r="D5" i="1"/>
  <c r="G5" i="1"/>
  <c r="G15" i="1" s="1"/>
  <c r="G16" i="1" s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B15" i="1"/>
  <c r="C15" i="1"/>
  <c r="D15" i="1"/>
  <c r="E15" i="1"/>
  <c r="F15" i="1"/>
  <c r="B19" i="1"/>
  <c r="C19" i="1"/>
  <c r="E19" i="1"/>
  <c r="F19" i="1"/>
  <c r="D20" i="1"/>
  <c r="G20" i="1"/>
  <c r="G19" i="1" s="1"/>
  <c r="D21" i="1"/>
  <c r="G21" i="1"/>
  <c r="D22" i="1"/>
  <c r="D19" i="1" s="1"/>
  <c r="G22" i="1"/>
  <c r="D23" i="1"/>
  <c r="G23" i="1"/>
  <c r="D24" i="1"/>
  <c r="G24" i="1"/>
  <c r="D25" i="1"/>
  <c r="G25" i="1"/>
  <c r="D26" i="1"/>
  <c r="G26" i="1"/>
  <c r="D27" i="1"/>
  <c r="G27" i="1"/>
  <c r="B29" i="1"/>
  <c r="C29" i="1"/>
  <c r="C38" i="1" s="1"/>
  <c r="E29" i="1"/>
  <c r="E38" i="1" s="1"/>
  <c r="F29" i="1"/>
  <c r="F38" i="1" s="1"/>
  <c r="G29" i="1"/>
  <c r="D30" i="1"/>
  <c r="D29" i="1" s="1"/>
  <c r="G30" i="1"/>
  <c r="D31" i="1"/>
  <c r="G31" i="1"/>
  <c r="D32" i="1"/>
  <c r="G32" i="1"/>
  <c r="D33" i="1"/>
  <c r="G33" i="1"/>
  <c r="B35" i="1"/>
  <c r="C35" i="1"/>
  <c r="E35" i="1"/>
  <c r="F35" i="1"/>
  <c r="D36" i="1"/>
  <c r="D35" i="1" s="1"/>
  <c r="D38" i="1" s="1"/>
  <c r="G36" i="1"/>
  <c r="G35" i="1" s="1"/>
  <c r="G38" i="1" s="1"/>
  <c r="G39" i="1" s="1"/>
  <c r="B38" i="1"/>
</calcChain>
</file>

<file path=xl/sharedStrings.xml><?xml version="1.0" encoding="utf-8"?>
<sst xmlns="http://schemas.openxmlformats.org/spreadsheetml/2006/main" count="86" uniqueCount="41">
  <si>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</si>
  <si>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</si>
  <si>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</si>
  <si>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</si>
  <si>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xx</t>
  </si>
  <si>
    <t>Ingresos excedentes</t>
  </si>
  <si>
    <t>Total</t>
  </si>
  <si>
    <t>00</t>
  </si>
  <si>
    <t>Ingresos Derivados de Financiamientos</t>
  </si>
  <si>
    <t>90</t>
  </si>
  <si>
    <t>Transferencias, Asignaciones, Subsidios y Subvenciones, y Pensiones y Jubilaciones</t>
  </si>
  <si>
    <t>70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</si>
  <si>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</si>
  <si>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50</t>
  </si>
  <si>
    <t>Productos</t>
  </si>
  <si>
    <t>20</t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</si>
  <si>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</si>
  <si>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</si>
  <si>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>80</t>
  </si>
  <si>
    <t>Participaciones, Aportaciones, Convenios, Incentivos Derivados de la Colaboración Fiscal y Fondos Distintos de Aportaciones</t>
  </si>
  <si>
    <t>60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</si>
  <si>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</si>
  <si>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</si>
  <si>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40</t>
  </si>
  <si>
    <t>Derechos</t>
  </si>
  <si>
    <t>30</t>
  </si>
  <si>
    <t>Contribuciones de Mejoras</t>
  </si>
  <si>
    <t>10</t>
  </si>
  <si>
    <t>Impuestos</t>
  </si>
  <si>
    <t>Ingresos del Poder Ejecutivo Federal o Estatal y de los Municipios</t>
  </si>
  <si>
    <t>Recaudado</t>
  </si>
  <si>
    <t>Devengado</t>
  </si>
  <si>
    <t>Modificado</t>
  </si>
  <si>
    <t>Ampliaciones/ (Reducciones)</t>
  </si>
  <si>
    <t>Estimado</t>
  </si>
  <si>
    <t>Rubro de Ingresos / Fuente de Financiamiento</t>
  </si>
  <si>
    <t>Diferencia</t>
  </si>
  <si>
    <t>Ingreso</t>
  </si>
  <si>
    <t>Ingresos por Venta de Bienes, Prestación de Servicios y Otros Ingresos</t>
  </si>
  <si>
    <t>Aprovechamientos</t>
  </si>
  <si>
    <t>COMISIÓN DE DEPORTE DEL ESTADO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</si>
</sst>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2" fillId="0" borderId="0" xfId="2"/>
    <xf numFmtId="49" fontId="4" fillId="0" borderId="0" xfId="1" applyNumberFormat="1" applyFont="1" applyAlignment="1" applyProtection="1">
      <alignment vertical="top"/>
      <protection locked="0"/>
    </xf>
    <xf numFmtId="4" fontId="5" fillId="0" borderId="1" xfId="1" applyNumberFormat="1" applyFont="1" applyBorder="1" applyAlignment="1" applyProtection="1">
      <alignment vertical="top"/>
      <protection locked="0"/>
    </xf>
    <xf numFmtId="3" fontId="5" fillId="0" borderId="5" xfId="1" applyNumberFormat="1" applyFont="1" applyBorder="1" applyAlignment="1" applyProtection="1">
      <alignment vertical="top"/>
      <protection locked="0"/>
    </xf>
    <xf numFmtId="3" fontId="5" fillId="0" borderId="7" xfId="1" applyNumberFormat="1" applyFont="1" applyBorder="1" applyAlignment="1" applyProtection="1">
      <alignment vertical="top"/>
      <protection locked="0"/>
    </xf>
    <xf numFmtId="3" fontId="6" fillId="0" borderId="7" xfId="1" applyNumberFormat="1" applyFont="1" applyBorder="1" applyAlignment="1" applyProtection="1">
      <alignment vertical="top"/>
      <protection locked="0"/>
    </xf>
    <xf numFmtId="0" fontId="6" fillId="0" borderId="8" xfId="1" applyFont="1" applyBorder="1" applyAlignment="1">
      <alignment horizontal="left" vertical="top" indent="1"/>
    </xf>
    <xf numFmtId="0" fontId="6" fillId="0" borderId="8" xfId="1" applyFont="1" applyBorder="1" applyAlignment="1">
      <alignment horizontal="left" vertical="top" wrapText="1" indent="1"/>
    </xf>
    <xf numFmtId="3" fontId="6" fillId="0" borderId="4" xfId="1" applyNumberFormat="1" applyFont="1" applyBorder="1" applyAlignment="1" applyProtection="1">
      <alignment vertical="top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>
      <alignment vertical="center" wrapText="1"/>
    </xf>
    <xf numFmtId="3" fontId="5" fillId="0" borderId="6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7" xfId="1" applyNumberFormat="1" applyFont="1" applyBorder="1" applyAlignment="1" applyProtection="1">
      <alignment vertical="top"/>
      <protection locked="0"/>
    </xf>
    <xf numFmtId="3" fontId="2" fillId="0" borderId="4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6" fillId="2" borderId="7" xfId="1" applyFont="1" applyFill="1" applyBorder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6" fillId="2" borderId="4" xfId="1" applyFont="1" applyFill="1" applyBorder="1" applyAlignment="1">
      <alignment vertical="center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vertical="top"/>
      <protection locked="0"/>
    </xf>
    <xf numFmtId="4" fontId="5" fillId="0" borderId="0" xfId="1" applyNumberFormat="1" applyFont="1" applyBorder="1" applyAlignment="1" applyProtection="1">
      <alignment vertical="top"/>
      <protection locked="0"/>
    </xf>
    <xf numFmtId="4" fontId="5" fillId="0" borderId="9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4" fontId="6" fillId="0" borderId="11" xfId="1" applyNumberFormat="1" applyFont="1" applyBorder="1" applyAlignment="1" applyProtection="1">
      <alignment vertical="top"/>
      <protection locked="0"/>
    </xf>
    <xf numFmtId="0" fontId="2" fillId="0" borderId="8" xfId="1" applyFont="1" applyBorder="1" applyAlignment="1" applyProtection="1">
      <alignment horizontal="left" vertical="top" wrapText="1" indent="1"/>
      <protection locked="0"/>
    </xf>
    <xf numFmtId="0" fontId="5" fillId="0" borderId="8" xfId="1" applyFont="1" applyBorder="1" applyAlignment="1" applyProtection="1">
      <alignment horizontal="left" vertical="top" wrapText="1" indent="1"/>
      <protection locked="0"/>
    </xf>
    <xf numFmtId="0" fontId="0" fillId="0" borderId="8" xfId="1" applyFont="1" applyBorder="1" applyAlignment="1" applyProtection="1">
      <alignment horizontal="left" vertical="top" wrapText="1" indent="1"/>
      <protection locked="0"/>
    </xf>
    <xf numFmtId="0" fontId="2" fillId="0" borderId="8" xfId="1" applyFont="1" applyBorder="1" applyAlignment="1" applyProtection="1">
      <alignment vertical="top"/>
      <protection locked="0"/>
    </xf>
    <xf numFmtId="0" fontId="6" fillId="0" borderId="3" xfId="1" applyFont="1" applyBorder="1" applyAlignment="1" applyProtection="1">
      <alignment horizontal="left" vertical="top" indent="3"/>
      <protection locked="0"/>
    </xf>
    <xf numFmtId="4" fontId="6" fillId="0" borderId="12" xfId="1" applyNumberFormat="1" applyFont="1" applyBorder="1" applyAlignment="1" applyProtection="1">
      <alignment vertical="top"/>
      <protection locked="0"/>
    </xf>
    <xf numFmtId="0" fontId="5" fillId="0" borderId="8" xfId="1" applyFont="1" applyBorder="1" applyAlignment="1">
      <alignment horizontal="left" vertical="top" wrapText="1" indent="2"/>
    </xf>
    <xf numFmtId="0" fontId="5" fillId="0" borderId="8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top" wrapText="1"/>
    </xf>
  </cellXfs>
  <cellStyles count="3">
    <cellStyle name="Normal" xfId="0" builtinId="0"/>
    <cellStyle name="Normal 2" xfId="2" xr:uid="{C8FDBC60-C72C-438B-82AB-5E7627B86A0F}"/>
    <cellStyle name="Normal 2 4" xfId="1" xr:uid="{EF4862A0-503E-4FC0-AD4F-241702E48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46</xdr:row>
      <xdr:rowOff>95250</xdr:rowOff>
    </xdr:from>
    <xdr:to>
      <xdr:col>4</xdr:col>
      <xdr:colOff>638175</xdr:colOff>
      <xdr:row>53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5BB3ED-3E8F-43FD-A7EC-56D63CE01BB4}"/>
            </a:ext>
          </a:extLst>
        </xdr:cNvPr>
        <xdr:cNvSpPr txBox="1"/>
      </xdr:nvSpPr>
      <xdr:spPr>
        <a:xfrm>
          <a:off x="685800" y="8858250"/>
          <a:ext cx="269557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-C"/>
      <sheetName val="CA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89F4-8955-4393-9F45-47C39B1F973F}">
  <sheetPr>
    <pageSetUpPr fitToPage="1"/>
  </sheetPr>
  <dimension ref="A1:H43"/>
  <sheetViews>
    <sheetView showGridLines="0" tabSelected="1" zoomScaleNormal="100" workbookViewId="0">
      <selection sqref="A1:G52"/>
    </sheetView>
  </sheetViews>
  <sheetFormatPr baseColWidth="10" defaultColWidth="10.28515625" defaultRowHeight="11.25" x14ac:dyDescent="0.25"/>
  <cols>
    <col min="1" max="1" width="53.5703125" style="1" customWidth="1"/>
    <col min="2" max="2" width="17" style="1" customWidth="1"/>
    <col min="3" max="3" width="15.7109375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8" s="27" customFormat="1" ht="48.6" customHeight="1" x14ac:dyDescent="0.25">
      <c r="A1" s="30" t="s">
        <v>40</v>
      </c>
      <c r="B1" s="19"/>
      <c r="C1" s="19"/>
      <c r="D1" s="19"/>
      <c r="E1" s="19"/>
      <c r="F1" s="19"/>
      <c r="G1" s="29"/>
    </row>
    <row r="2" spans="1:8" s="27" customFormat="1" x14ac:dyDescent="0.25">
      <c r="A2" s="28"/>
      <c r="B2" s="19" t="s">
        <v>37</v>
      </c>
      <c r="C2" s="19"/>
      <c r="D2" s="19"/>
      <c r="E2" s="19"/>
      <c r="F2" s="19"/>
      <c r="G2" s="18" t="s">
        <v>36</v>
      </c>
    </row>
    <row r="3" spans="1:8" s="25" customFormat="1" ht="24.95" customHeight="1" x14ac:dyDescent="0.25">
      <c r="A3" s="26" t="s">
        <v>35</v>
      </c>
      <c r="B3" s="16" t="s">
        <v>34</v>
      </c>
      <c r="C3" s="15" t="s">
        <v>33</v>
      </c>
      <c r="D3" s="15" t="s">
        <v>32</v>
      </c>
      <c r="E3" s="15" t="s">
        <v>31</v>
      </c>
      <c r="F3" s="14" t="s">
        <v>30</v>
      </c>
      <c r="G3" s="13"/>
    </row>
    <row r="4" spans="1:8" x14ac:dyDescent="0.25">
      <c r="A4" s="36" t="s">
        <v>28</v>
      </c>
      <c r="B4" s="24">
        <v>0</v>
      </c>
      <c r="C4" s="24">
        <v>0</v>
      </c>
      <c r="D4" s="24">
        <f>B4+C4</f>
        <v>0</v>
      </c>
      <c r="E4" s="24">
        <v>0</v>
      </c>
      <c r="F4" s="24">
        <v>0</v>
      </c>
      <c r="G4" s="24">
        <f>F4-B4</f>
        <v>0</v>
      </c>
      <c r="H4" s="5" t="s">
        <v>27</v>
      </c>
    </row>
    <row r="5" spans="1:8" x14ac:dyDescent="0.25">
      <c r="A5" s="37" t="s">
        <v>16</v>
      </c>
      <c r="B5" s="23">
        <v>0</v>
      </c>
      <c r="C5" s="23">
        <v>0</v>
      </c>
      <c r="D5" s="23">
        <f>B5+C5</f>
        <v>0</v>
      </c>
      <c r="E5" s="23">
        <v>0</v>
      </c>
      <c r="F5" s="23">
        <v>0</v>
      </c>
      <c r="G5" s="23">
        <f>F5-B5</f>
        <v>0</v>
      </c>
      <c r="H5" s="5" t="s">
        <v>15</v>
      </c>
    </row>
    <row r="6" spans="1:8" x14ac:dyDescent="0.25">
      <c r="A6" s="36" t="s">
        <v>26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F6-B6</f>
        <v>0</v>
      </c>
      <c r="H6" s="5" t="s">
        <v>25</v>
      </c>
    </row>
    <row r="7" spans="1:8" x14ac:dyDescent="0.25">
      <c r="A7" s="36" t="s">
        <v>24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F7-B7</f>
        <v>0</v>
      </c>
      <c r="H7" s="5" t="s">
        <v>23</v>
      </c>
    </row>
    <row r="8" spans="1:8" x14ac:dyDescent="0.25">
      <c r="A8" s="36" t="s">
        <v>14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F8-B8</f>
        <v>0</v>
      </c>
      <c r="H8" s="5" t="s">
        <v>13</v>
      </c>
    </row>
    <row r="9" spans="1:8" x14ac:dyDescent="0.25">
      <c r="A9" s="37" t="s">
        <v>39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F9-B9</f>
        <v>0</v>
      </c>
      <c r="H9" s="5" t="s">
        <v>20</v>
      </c>
    </row>
    <row r="10" spans="1:8" x14ac:dyDescent="0.25">
      <c r="A10" s="36" t="s">
        <v>38</v>
      </c>
      <c r="B10" s="23">
        <v>65845000</v>
      </c>
      <c r="C10" s="23">
        <v>63284308.509999998</v>
      </c>
      <c r="D10" s="23">
        <f>B10+C10</f>
        <v>129129308.50999999</v>
      </c>
      <c r="E10" s="23">
        <v>56401994.630000003</v>
      </c>
      <c r="F10" s="23">
        <v>56401994.630000003</v>
      </c>
      <c r="G10" s="23">
        <f>F10-B10</f>
        <v>-9443005.3699999973</v>
      </c>
      <c r="H10" s="5" t="s">
        <v>11</v>
      </c>
    </row>
    <row r="11" spans="1:8" ht="45" x14ac:dyDescent="0.25">
      <c r="A11" s="38" t="s">
        <v>19</v>
      </c>
      <c r="B11" s="23">
        <v>0</v>
      </c>
      <c r="C11" s="23">
        <v>2009800</v>
      </c>
      <c r="D11" s="23">
        <f>B11+C11</f>
        <v>2009800</v>
      </c>
      <c r="E11" s="23">
        <v>2009800</v>
      </c>
      <c r="F11" s="23">
        <v>2009800</v>
      </c>
      <c r="G11" s="23">
        <f>F11-B11</f>
        <v>2009800</v>
      </c>
      <c r="H11" s="5" t="s">
        <v>18</v>
      </c>
    </row>
    <row r="12" spans="1:8" ht="22.5" x14ac:dyDescent="0.25">
      <c r="A12" s="36" t="s">
        <v>10</v>
      </c>
      <c r="B12" s="23">
        <v>162289062.09</v>
      </c>
      <c r="C12" s="23">
        <v>176871971.34</v>
      </c>
      <c r="D12" s="23">
        <f>B12+C12</f>
        <v>339161033.43000001</v>
      </c>
      <c r="E12" s="23">
        <v>339161033.43000001</v>
      </c>
      <c r="F12" s="23">
        <v>339161033.43000001</v>
      </c>
      <c r="G12" s="23">
        <f>F12-B12</f>
        <v>176871971.34</v>
      </c>
      <c r="H12" s="5" t="s">
        <v>9</v>
      </c>
    </row>
    <row r="13" spans="1:8" x14ac:dyDescent="0.25">
      <c r="A13" s="36" t="s">
        <v>8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F13-B13</f>
        <v>0</v>
      </c>
      <c r="H13" s="5" t="s">
        <v>7</v>
      </c>
    </row>
    <row r="14" spans="1:8" x14ac:dyDescent="0.25">
      <c r="A14" s="39"/>
      <c r="B14" s="22"/>
      <c r="C14" s="22"/>
      <c r="D14" s="22"/>
      <c r="E14" s="22"/>
      <c r="F14" s="22"/>
      <c r="G14" s="22"/>
      <c r="H14" s="5" t="s">
        <v>4</v>
      </c>
    </row>
    <row r="15" spans="1:8" x14ac:dyDescent="0.25">
      <c r="A15" s="40" t="s">
        <v>6</v>
      </c>
      <c r="B15" s="7">
        <f>SUM(B4:B13)</f>
        <v>228134062.09</v>
      </c>
      <c r="C15" s="7">
        <f>SUM(C4:C13)</f>
        <v>242166079.84999999</v>
      </c>
      <c r="D15" s="7">
        <f>SUM(D4:D13)</f>
        <v>470300141.94</v>
      </c>
      <c r="E15" s="7">
        <f>SUM(E4:E13)</f>
        <v>397572828.06</v>
      </c>
      <c r="F15" s="21">
        <f>SUM(F4:F13)</f>
        <v>397572828.06</v>
      </c>
      <c r="G15" s="7">
        <f>SUM(G4:G13)</f>
        <v>169438765.97</v>
      </c>
      <c r="H15" s="5" t="s">
        <v>4</v>
      </c>
    </row>
    <row r="16" spans="1:8" x14ac:dyDescent="0.25">
      <c r="A16" s="31"/>
      <c r="B16" s="32"/>
      <c r="C16" s="32"/>
      <c r="D16" s="33"/>
      <c r="E16" s="34" t="s">
        <v>5</v>
      </c>
      <c r="F16" s="35"/>
      <c r="G16" s="6">
        <f>+G15</f>
        <v>169438765.97</v>
      </c>
      <c r="H16" s="5" t="s">
        <v>4</v>
      </c>
    </row>
    <row r="17" spans="1:8" ht="10.35" customHeight="1" x14ac:dyDescent="0.25">
      <c r="A17" s="20"/>
      <c r="B17" s="19" t="s">
        <v>37</v>
      </c>
      <c r="C17" s="19"/>
      <c r="D17" s="19"/>
      <c r="E17" s="19"/>
      <c r="F17" s="19"/>
      <c r="G17" s="18" t="s">
        <v>36</v>
      </c>
      <c r="H17" s="5" t="s">
        <v>4</v>
      </c>
    </row>
    <row r="18" spans="1:8" ht="22.5" x14ac:dyDescent="0.25">
      <c r="A18" s="17" t="s">
        <v>35</v>
      </c>
      <c r="B18" s="16" t="s">
        <v>34</v>
      </c>
      <c r="C18" s="15" t="s">
        <v>33</v>
      </c>
      <c r="D18" s="15" t="s">
        <v>32</v>
      </c>
      <c r="E18" s="15" t="s">
        <v>31</v>
      </c>
      <c r="F18" s="14" t="s">
        <v>30</v>
      </c>
      <c r="G18" s="13"/>
      <c r="H18" s="5" t="s">
        <v>4</v>
      </c>
    </row>
    <row r="19" spans="1:8" x14ac:dyDescent="0.25">
      <c r="A19" s="10" t="s">
        <v>29</v>
      </c>
      <c r="B19" s="12">
        <f>SUM(B20+B21+B22+B23+B24+B25+B26+B27)</f>
        <v>0</v>
      </c>
      <c r="C19" s="12">
        <f>SUM(C20+C21+C22+C23+C24+C25+C26+C27)</f>
        <v>0</v>
      </c>
      <c r="D19" s="12">
        <f>SUM(D20+D21+D22+D23+D24+D25+D26+D27)</f>
        <v>0</v>
      </c>
      <c r="E19" s="12">
        <f>SUM(E20+E21+E22+E23+E24+E25+E26+E27)</f>
        <v>0</v>
      </c>
      <c r="F19" s="12">
        <f>SUM(F20+F21+F22+F23+F24+F25+F26+F27)</f>
        <v>0</v>
      </c>
      <c r="G19" s="12">
        <f>SUM(G20+G21+G22+G23+G24+G25+G26+G27)</f>
        <v>0</v>
      </c>
      <c r="H19" s="5" t="s">
        <v>4</v>
      </c>
    </row>
    <row r="20" spans="1:8" x14ac:dyDescent="0.25">
      <c r="A20" s="42" t="s">
        <v>28</v>
      </c>
      <c r="B20" s="8">
        <v>0</v>
      </c>
      <c r="C20" s="8">
        <v>0</v>
      </c>
      <c r="D20" s="8">
        <f>B20+C20</f>
        <v>0</v>
      </c>
      <c r="E20" s="8">
        <v>0</v>
      </c>
      <c r="F20" s="8">
        <v>0</v>
      </c>
      <c r="G20" s="8">
        <f>F20-B20</f>
        <v>0</v>
      </c>
      <c r="H20" s="5" t="s">
        <v>27</v>
      </c>
    </row>
    <row r="21" spans="1:8" x14ac:dyDescent="0.25">
      <c r="A21" s="42" t="s">
        <v>16</v>
      </c>
      <c r="B21" s="8">
        <v>0</v>
      </c>
      <c r="C21" s="8">
        <v>0</v>
      </c>
      <c r="D21" s="8">
        <f>B21+C21</f>
        <v>0</v>
      </c>
      <c r="E21" s="8">
        <v>0</v>
      </c>
      <c r="F21" s="8">
        <v>0</v>
      </c>
      <c r="G21" s="8">
        <f>F21-B21</f>
        <v>0</v>
      </c>
      <c r="H21" s="5" t="s">
        <v>15</v>
      </c>
    </row>
    <row r="22" spans="1:8" x14ac:dyDescent="0.25">
      <c r="A22" s="42" t="s">
        <v>26</v>
      </c>
      <c r="B22" s="8">
        <v>0</v>
      </c>
      <c r="C22" s="8">
        <v>0</v>
      </c>
      <c r="D22" s="8">
        <f>B22+C22</f>
        <v>0</v>
      </c>
      <c r="E22" s="8">
        <v>0</v>
      </c>
      <c r="F22" s="8">
        <v>0</v>
      </c>
      <c r="G22" s="8">
        <f>F22-B22</f>
        <v>0</v>
      </c>
      <c r="H22" s="5" t="s">
        <v>25</v>
      </c>
    </row>
    <row r="23" spans="1:8" x14ac:dyDescent="0.25">
      <c r="A23" s="42" t="s">
        <v>24</v>
      </c>
      <c r="B23" s="8">
        <v>0</v>
      </c>
      <c r="C23" s="8">
        <v>0</v>
      </c>
      <c r="D23" s="8">
        <f>B23+C23</f>
        <v>0</v>
      </c>
      <c r="E23" s="8">
        <v>0</v>
      </c>
      <c r="F23" s="8">
        <v>0</v>
      </c>
      <c r="G23" s="8">
        <f>F23-B23</f>
        <v>0</v>
      </c>
      <c r="H23" s="5" t="s">
        <v>23</v>
      </c>
    </row>
    <row r="24" spans="1:8" x14ac:dyDescent="0.25">
      <c r="A24" s="42" t="s">
        <v>22</v>
      </c>
      <c r="B24" s="8">
        <v>0</v>
      </c>
      <c r="C24" s="8">
        <v>0</v>
      </c>
      <c r="D24" s="8">
        <f>B24+C24</f>
        <v>0</v>
      </c>
      <c r="E24" s="8">
        <v>0</v>
      </c>
      <c r="F24" s="8">
        <v>0</v>
      </c>
      <c r="G24" s="8">
        <f>F24-B24</f>
        <v>0</v>
      </c>
      <c r="H24" s="5" t="s">
        <v>13</v>
      </c>
    </row>
    <row r="25" spans="1:8" x14ac:dyDescent="0.25">
      <c r="A25" s="42" t="s">
        <v>21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>F25-B25</f>
        <v>0</v>
      </c>
      <c r="H25" s="5" t="s">
        <v>20</v>
      </c>
    </row>
    <row r="26" spans="1:8" ht="22.5" x14ac:dyDescent="0.25">
      <c r="A26" s="42" t="s">
        <v>19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F26-B26</f>
        <v>0</v>
      </c>
      <c r="H26" s="5" t="s">
        <v>18</v>
      </c>
    </row>
    <row r="27" spans="1:8" ht="22.5" x14ac:dyDescent="0.25">
      <c r="A27" s="42" t="s">
        <v>10</v>
      </c>
      <c r="B27" s="8">
        <v>0</v>
      </c>
      <c r="C27" s="8">
        <v>0</v>
      </c>
      <c r="D27" s="8">
        <f>B27+C27</f>
        <v>0</v>
      </c>
      <c r="E27" s="8">
        <v>0</v>
      </c>
      <c r="F27" s="8">
        <v>0</v>
      </c>
      <c r="G27" s="8">
        <f>F27-B27</f>
        <v>0</v>
      </c>
      <c r="H27" s="5" t="s">
        <v>9</v>
      </c>
    </row>
    <row r="28" spans="1:8" x14ac:dyDescent="0.25">
      <c r="A28" s="43"/>
      <c r="B28" s="8"/>
      <c r="C28" s="8"/>
      <c r="D28" s="8"/>
      <c r="E28" s="8"/>
      <c r="F28" s="8"/>
      <c r="G28" s="8"/>
      <c r="H28" s="5" t="s">
        <v>4</v>
      </c>
    </row>
    <row r="29" spans="1:8" ht="41.25" customHeight="1" x14ac:dyDescent="0.25">
      <c r="A29" s="11" t="s">
        <v>17</v>
      </c>
      <c r="B29" s="9">
        <f>SUM(B30:B33)</f>
        <v>228134062.09</v>
      </c>
      <c r="C29" s="9">
        <f>SUM(C30:C33)</f>
        <v>240156279.84999999</v>
      </c>
      <c r="D29" s="9">
        <f>SUM(D30:D33)</f>
        <v>468290341.94</v>
      </c>
      <c r="E29" s="9">
        <f>SUM(E30:E33)</f>
        <v>395563028.06</v>
      </c>
      <c r="F29" s="9">
        <f>SUM(F30:F33)</f>
        <v>395563028.06</v>
      </c>
      <c r="G29" s="9">
        <f>SUM(G30:G33)</f>
        <v>167428965.97</v>
      </c>
      <c r="H29" s="5" t="s">
        <v>4</v>
      </c>
    </row>
    <row r="30" spans="1:8" x14ac:dyDescent="0.25">
      <c r="A30" s="42" t="s">
        <v>16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F30-B30</f>
        <v>0</v>
      </c>
      <c r="H30" s="5" t="s">
        <v>15</v>
      </c>
    </row>
    <row r="31" spans="1:8" x14ac:dyDescent="0.25">
      <c r="A31" s="42" t="s">
        <v>14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F31-B31</f>
        <v>0</v>
      </c>
      <c r="H31" s="5" t="s">
        <v>13</v>
      </c>
    </row>
    <row r="32" spans="1:8" ht="22.5" x14ac:dyDescent="0.25">
      <c r="A32" s="42" t="s">
        <v>12</v>
      </c>
      <c r="B32" s="8">
        <v>65845000</v>
      </c>
      <c r="C32" s="8">
        <v>63284308.509999998</v>
      </c>
      <c r="D32" s="8">
        <f>B32+C32</f>
        <v>129129308.50999999</v>
      </c>
      <c r="E32" s="8">
        <v>56401994.630000003</v>
      </c>
      <c r="F32" s="8">
        <v>56401994.630000003</v>
      </c>
      <c r="G32" s="8">
        <f>F32-B32</f>
        <v>-9443005.3699999973</v>
      </c>
      <c r="H32" s="5" t="s">
        <v>11</v>
      </c>
    </row>
    <row r="33" spans="1:8" ht="22.5" x14ac:dyDescent="0.25">
      <c r="A33" s="42" t="s">
        <v>10</v>
      </c>
      <c r="B33" s="8">
        <v>162289062.09</v>
      </c>
      <c r="C33" s="8">
        <v>176871971.34</v>
      </c>
      <c r="D33" s="8">
        <f>B33+C33</f>
        <v>339161033.43000001</v>
      </c>
      <c r="E33" s="8">
        <v>339161033.43000001</v>
      </c>
      <c r="F33" s="8">
        <v>339161033.43000001</v>
      </c>
      <c r="G33" s="8">
        <f>F33-B33</f>
        <v>176871971.34</v>
      </c>
      <c r="H33" s="5" t="s">
        <v>9</v>
      </c>
    </row>
    <row r="34" spans="1:8" x14ac:dyDescent="0.25">
      <c r="A34" s="43"/>
      <c r="B34" s="8"/>
      <c r="C34" s="8"/>
      <c r="D34" s="8"/>
      <c r="E34" s="8"/>
      <c r="F34" s="8"/>
      <c r="G34" s="8"/>
      <c r="H34" s="5" t="s">
        <v>4</v>
      </c>
    </row>
    <row r="35" spans="1:8" x14ac:dyDescent="0.25">
      <c r="A35" s="10" t="s">
        <v>8</v>
      </c>
      <c r="B35" s="9">
        <f>SUM(B36)</f>
        <v>0</v>
      </c>
      <c r="C35" s="9">
        <f>SUM(C36)</f>
        <v>0</v>
      </c>
      <c r="D35" s="9">
        <f>SUM(D36)</f>
        <v>0</v>
      </c>
      <c r="E35" s="9">
        <f>SUM(E36)</f>
        <v>0</v>
      </c>
      <c r="F35" s="9">
        <f>SUM(F36)</f>
        <v>0</v>
      </c>
      <c r="G35" s="9">
        <f>SUM(G36)</f>
        <v>0</v>
      </c>
      <c r="H35" s="5" t="s">
        <v>4</v>
      </c>
    </row>
    <row r="36" spans="1:8" x14ac:dyDescent="0.25">
      <c r="A36" s="42" t="s">
        <v>8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8">
        <f>F36-B36</f>
        <v>0</v>
      </c>
      <c r="H36" s="5" t="s">
        <v>7</v>
      </c>
    </row>
    <row r="37" spans="1:8" x14ac:dyDescent="0.25">
      <c r="A37" s="42"/>
      <c r="B37" s="8"/>
      <c r="C37" s="8"/>
      <c r="D37" s="8"/>
      <c r="E37" s="8"/>
      <c r="F37" s="8"/>
      <c r="G37" s="8"/>
      <c r="H37" s="5"/>
    </row>
    <row r="38" spans="1:8" x14ac:dyDescent="0.25">
      <c r="A38" s="44" t="s">
        <v>6</v>
      </c>
      <c r="B38" s="7">
        <f>SUM(B35+B29+B19)</f>
        <v>228134062.09</v>
      </c>
      <c r="C38" s="7">
        <f>SUM(C35+C29+C19)</f>
        <v>240156279.84999999</v>
      </c>
      <c r="D38" s="7">
        <f>SUM(D35+D29+D19)</f>
        <v>468290341.94</v>
      </c>
      <c r="E38" s="7">
        <f>SUM(E35+E29+E19)</f>
        <v>395563028.06</v>
      </c>
      <c r="F38" s="7">
        <f>SUM(F35+F29+F19)</f>
        <v>395563028.06</v>
      </c>
      <c r="G38" s="7">
        <f>SUM(G35+G29+G19)</f>
        <v>167428965.97</v>
      </c>
      <c r="H38" s="5" t="s">
        <v>4</v>
      </c>
    </row>
    <row r="39" spans="1:8" x14ac:dyDescent="0.25">
      <c r="A39" s="31"/>
      <c r="B39" s="32"/>
      <c r="C39" s="32"/>
      <c r="D39" s="32"/>
      <c r="E39" s="34" t="s">
        <v>5</v>
      </c>
      <c r="F39" s="41"/>
      <c r="G39" s="6">
        <f>+G38</f>
        <v>167428965.97</v>
      </c>
      <c r="H39" s="5" t="s">
        <v>4</v>
      </c>
    </row>
    <row r="40" spans="1:8" x14ac:dyDescent="0.2">
      <c r="A40" s="4" t="s">
        <v>3</v>
      </c>
    </row>
    <row r="41" spans="1:8" ht="15" x14ac:dyDescent="0.25">
      <c r="A41" s="3" t="s">
        <v>2</v>
      </c>
    </row>
    <row r="42" spans="1:8" ht="15" x14ac:dyDescent="0.25">
      <c r="A42" s="3" t="s">
        <v>1</v>
      </c>
    </row>
    <row r="43" spans="1:8" ht="30.75" customHeight="1" x14ac:dyDescent="0.25">
      <c r="A43" s="2" t="s">
        <v>0</v>
      </c>
      <c r="B43" s="2"/>
      <c r="C43" s="2"/>
      <c r="D43" s="2"/>
      <c r="E43" s="2"/>
      <c r="F43" s="2"/>
      <c r="G43" s="2"/>
    </row>
  </sheetData>
  <sheetProtection formatCells="0" formatColumns="0" formatRows="0" insertRows="0" autoFilter="0"/>
  <mergeCells count="6">
    <mergeCell ref="A43:G43"/>
    <mergeCell ref="A1:G1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2026-01-28T00:02:51Z</cp:lastPrinted>
  <dcterms:created xsi:type="dcterms:W3CDTF">2026-01-28T00:00:19Z</dcterms:created>
  <dcterms:modified xsi:type="dcterms:W3CDTF">2026-01-28T00:03:29Z</dcterms:modified>
</cp:coreProperties>
</file>