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18177DD4-C34B-49FE-B2FE-D74629028078}" xr6:coauthVersionLast="47" xr6:coauthVersionMax="47" xr10:uidLastSave="{00000000-0000-0000-0000-000000000000}"/>
  <workbookProtection lockStructure="1"/>
  <bookViews>
    <workbookView xWindow="-120" yWindow="-120" windowWidth="29040" windowHeight="15720" xr2:uid="{BE333FAF-E715-439B-9AC7-5069D8077E95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EAI!$B$1:$H$44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E5" i="1"/>
  <c r="H5" i="1"/>
  <c r="E6" i="1"/>
  <c r="E15" i="1" s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C15" i="1"/>
  <c r="D15" i="1"/>
  <c r="F15" i="1"/>
  <c r="G15" i="1"/>
  <c r="C19" i="1"/>
  <c r="D19" i="1"/>
  <c r="F19" i="1"/>
  <c r="G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C29" i="1"/>
  <c r="D29" i="1"/>
  <c r="D38" i="1" s="1"/>
  <c r="F29" i="1"/>
  <c r="G29" i="1"/>
  <c r="E30" i="1"/>
  <c r="H30" i="1"/>
  <c r="E31" i="1"/>
  <c r="H31" i="1"/>
  <c r="E32" i="1"/>
  <c r="H32" i="1"/>
  <c r="E33" i="1"/>
  <c r="H33" i="1"/>
  <c r="H29" i="1" s="1"/>
  <c r="C35" i="1"/>
  <c r="C38" i="1" s="1"/>
  <c r="D35" i="1"/>
  <c r="F35" i="1"/>
  <c r="G35" i="1"/>
  <c r="E36" i="1"/>
  <c r="E35" i="1" s="1"/>
  <c r="H36" i="1"/>
  <c r="H35" i="1" s="1"/>
  <c r="H15" i="1" l="1"/>
  <c r="H16" i="1" s="1"/>
  <c r="E19" i="1"/>
  <c r="H19" i="1"/>
  <c r="F38" i="1"/>
  <c r="E29" i="1"/>
  <c r="E38" i="1" s="1"/>
  <c r="G38" i="1"/>
  <c r="H38" i="1"/>
  <c r="H39" i="1" s="1"/>
</calcChain>
</file>

<file path=xl/sharedStrings.xml><?xml version="1.0" encoding="utf-8"?>
<sst xmlns="http://schemas.openxmlformats.org/spreadsheetml/2006/main" count="86" uniqueCount="41">
  <si>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</si>
  <si>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</si>
  <si>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</si>
  <si>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“Bajo protesta de decir verdad declaramos que los Estados Financieros y sus notas, son razonablemente correctos y son responsabilidad del emisor”.</t>
  </si>
  <si>
    <t>xx</t>
  </si>
  <si>
    <t>Ingresos excedentes</t>
  </si>
  <si>
    <t>Total</t>
  </si>
  <si>
    <t>00</t>
  </si>
  <si>
    <t>Ingresos Derivados de Financiamientos</t>
  </si>
  <si>
    <t>90</t>
  </si>
  <si>
    <t>Transferencias, Asignaciones, Subsidios y Subvenciones, y Pensiones y Jubilaciones</t>
  </si>
  <si>
    <t>70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</si>
  <si>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</si>
  <si>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50</t>
  </si>
  <si>
    <t>Productos</t>
  </si>
  <si>
    <t>20</t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</si>
  <si>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</si>
  <si>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</si>
  <si>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80</t>
  </si>
  <si>
    <t>Participaciones, Aportaciones, Convenios, Incentivos Derivados de la Colaboración Fiscal y Fondos Distintos de Aportaciones</t>
  </si>
  <si>
    <t>60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</si>
  <si>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</si>
  <si>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</si>
  <si>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40</t>
  </si>
  <si>
    <t>Derechos</t>
  </si>
  <si>
    <t>30</t>
  </si>
  <si>
    <t>Contribuciones de Mejoras</t>
  </si>
  <si>
    <t>10</t>
  </si>
  <si>
    <t>Impuestos</t>
  </si>
  <si>
    <t>Ingresos del Poder Ejecutivo Federal o Estatal y de los Municipios</t>
  </si>
  <si>
    <t>Recaudado</t>
  </si>
  <si>
    <t>Devengado</t>
  </si>
  <si>
    <t>Modificado</t>
  </si>
  <si>
    <t>Ampliaciones/(Reducciones)</t>
  </si>
  <si>
    <t>Estimado</t>
  </si>
  <si>
    <t>Rubro de Ingresos / Fuente de Financiamiento</t>
  </si>
  <si>
    <t>Diferencia</t>
  </si>
  <si>
    <t>Ingreso</t>
  </si>
  <si>
    <t>Ingresos por Venta de Bienes, Prestación de Servicios y Otros Ingresos</t>
  </si>
  <si>
    <t>Aprovechamientos</t>
  </si>
  <si>
    <t>COMISIÓN DE DEPORTE DEL ESTADO DE GUANAJUATO
Estado Analítico de Ingresos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</si>
</sst>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49" fontId="4" fillId="0" borderId="0" xfId="1" applyNumberFormat="1" applyFont="1" applyAlignment="1" applyProtection="1">
      <alignment vertical="top"/>
      <protection locked="0"/>
    </xf>
    <xf numFmtId="4" fontId="5" fillId="0" borderId="1" xfId="1" applyNumberFormat="1" applyFont="1" applyBorder="1" applyAlignment="1" applyProtection="1">
      <alignment vertical="top"/>
      <protection locked="0"/>
    </xf>
    <xf numFmtId="4" fontId="6" fillId="0" borderId="3" xfId="1" applyNumberFormat="1" applyFont="1" applyBorder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/>
      <protection locked="0"/>
    </xf>
    <xf numFmtId="4" fontId="5" fillId="0" borderId="5" xfId="1" applyNumberFormat="1" applyFont="1" applyBorder="1" applyAlignment="1" applyProtection="1">
      <alignment vertical="top"/>
      <protection locked="0"/>
    </xf>
    <xf numFmtId="4" fontId="5" fillId="0" borderId="6" xfId="1" applyNumberFormat="1" applyFont="1" applyBorder="1" applyAlignment="1" applyProtection="1">
      <alignment vertical="top"/>
      <protection locked="0"/>
    </xf>
    <xf numFmtId="4" fontId="5" fillId="0" borderId="8" xfId="1" applyNumberFormat="1" applyFont="1" applyBorder="1" applyAlignment="1" applyProtection="1">
      <alignment vertical="top"/>
      <protection locked="0"/>
    </xf>
    <xf numFmtId="4" fontId="6" fillId="0" borderId="8" xfId="1" applyNumberFormat="1" applyFont="1" applyBorder="1" applyAlignment="1" applyProtection="1">
      <alignment vertical="top"/>
      <protection locked="0"/>
    </xf>
    <xf numFmtId="0" fontId="6" fillId="0" borderId="9" xfId="1" applyFont="1" applyBorder="1" applyAlignment="1">
      <alignment horizontal="left" vertical="top" indent="1"/>
    </xf>
    <xf numFmtId="0" fontId="6" fillId="0" borderId="9" xfId="1" applyFont="1" applyBorder="1" applyAlignment="1">
      <alignment horizontal="left" vertical="top" wrapText="1" indent="1"/>
    </xf>
    <xf numFmtId="4" fontId="6" fillId="0" borderId="5" xfId="1" applyNumberFormat="1" applyFont="1" applyBorder="1" applyAlignment="1" applyProtection="1">
      <alignment vertical="top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>
      <alignment vertical="center" wrapText="1"/>
    </xf>
    <xf numFmtId="4" fontId="6" fillId="0" borderId="7" xfId="1" applyNumberFormat="1" applyFont="1" applyBorder="1" applyAlignment="1" applyProtection="1">
      <alignment vertical="top"/>
      <protection locked="0"/>
    </xf>
    <xf numFmtId="4" fontId="5" fillId="0" borderId="10" xfId="1" applyNumberFormat="1" applyFont="1" applyBorder="1" applyAlignment="1" applyProtection="1">
      <alignment vertical="top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2" fillId="0" borderId="1" xfId="1" applyNumberFormat="1" applyFont="1" applyBorder="1" applyAlignment="1" applyProtection="1">
      <alignment vertical="top"/>
      <protection locked="0"/>
    </xf>
    <xf numFmtId="4" fontId="2" fillId="0" borderId="8" xfId="1" applyNumberFormat="1" applyFont="1" applyBorder="1" applyAlignment="1" applyProtection="1">
      <alignment vertical="top"/>
      <protection locked="0"/>
    </xf>
    <xf numFmtId="4" fontId="2" fillId="0" borderId="5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2" borderId="8" xfId="1" applyFon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  <protection locked="0"/>
    </xf>
    <xf numFmtId="0" fontId="6" fillId="2" borderId="5" xfId="1" applyFont="1" applyFill="1" applyBorder="1" applyAlignment="1">
      <alignment vertical="center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top"/>
      <protection locked="0"/>
    </xf>
    <xf numFmtId="4" fontId="5" fillId="0" borderId="0" xfId="1" applyNumberFormat="1" applyFont="1" applyBorder="1" applyAlignment="1" applyProtection="1">
      <alignment vertical="top"/>
      <protection locked="0"/>
    </xf>
    <xf numFmtId="4" fontId="6" fillId="0" borderId="11" xfId="1" applyNumberFormat="1" applyFont="1" applyBorder="1" applyAlignment="1" applyProtection="1">
      <alignment vertical="top"/>
      <protection locked="0"/>
    </xf>
    <xf numFmtId="4" fontId="6" fillId="0" borderId="12" xfId="1" applyNumberFormat="1" applyFont="1" applyBorder="1" applyAlignment="1" applyProtection="1">
      <alignment vertical="top"/>
      <protection locked="0"/>
    </xf>
    <xf numFmtId="0" fontId="2" fillId="0" borderId="9" xfId="1" applyFont="1" applyBorder="1" applyAlignment="1" applyProtection="1">
      <alignment horizontal="left" vertical="top" wrapText="1" indent="1"/>
      <protection locked="0"/>
    </xf>
    <xf numFmtId="0" fontId="5" fillId="0" borderId="9" xfId="1" applyFont="1" applyBorder="1" applyAlignment="1" applyProtection="1">
      <alignment horizontal="left" vertical="top" wrapText="1" indent="1"/>
      <protection locked="0"/>
    </xf>
    <xf numFmtId="0" fontId="0" fillId="0" borderId="9" xfId="1" applyFont="1" applyBorder="1" applyAlignment="1" applyProtection="1">
      <alignment horizontal="left" vertical="top" wrapText="1" indent="1"/>
      <protection locked="0"/>
    </xf>
    <xf numFmtId="0" fontId="2" fillId="0" borderId="9" xfId="1" applyFont="1" applyBorder="1" applyAlignment="1" applyProtection="1">
      <alignment vertical="top"/>
      <protection locked="0"/>
    </xf>
    <xf numFmtId="0" fontId="6" fillId="0" borderId="3" xfId="1" applyFont="1" applyBorder="1" applyAlignment="1" applyProtection="1">
      <alignment horizontal="left" vertical="top" indent="3"/>
      <protection locked="0"/>
    </xf>
    <xf numFmtId="0" fontId="5" fillId="0" borderId="13" xfId="1" applyFont="1" applyBorder="1" applyAlignment="1" applyProtection="1">
      <alignment vertical="top"/>
      <protection locked="0"/>
    </xf>
    <xf numFmtId="0" fontId="5" fillId="0" borderId="9" xfId="1" applyFont="1" applyBorder="1" applyAlignment="1">
      <alignment horizontal="left" vertical="top" wrapText="1" indent="2"/>
    </xf>
    <xf numFmtId="0" fontId="5" fillId="0" borderId="9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</cellXfs>
  <cellStyles count="2">
    <cellStyle name="Normal" xfId="0" builtinId="0"/>
    <cellStyle name="Normal 2 6" xfId="1" xr:uid="{ECE2FE8E-508E-4A9B-AFD7-C5AB10913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48</xdr:row>
      <xdr:rowOff>95250</xdr:rowOff>
    </xdr:from>
    <xdr:to>
      <xdr:col>5</xdr:col>
      <xdr:colOff>154305</xdr:colOff>
      <xdr:row>55</xdr:row>
      <xdr:rowOff>13970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94B522-E88A-7D7D-F2D4-3DC30AB6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9058275"/>
          <a:ext cx="5612130" cy="918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ownloads\CPA%20TERCER%20TRIM%202025.xlsx" TargetMode="External"/><Relationship Id="rId1" Type="http://schemas.openxmlformats.org/officeDocument/2006/relationships/externalLinkPath" Target="/Users/Alejandro/Downloads/CPA%20TERCER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-C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CCA2-FCF1-418F-8583-C886AA1EB2AD}">
  <dimension ref="B1:I43"/>
  <sheetViews>
    <sheetView showGridLines="0" tabSelected="1" topLeftCell="A33" zoomScaleNormal="100" workbookViewId="0">
      <selection activeCell="E66" sqref="E66"/>
    </sheetView>
  </sheetViews>
  <sheetFormatPr baseColWidth="10" defaultColWidth="12" defaultRowHeight="11.25" x14ac:dyDescent="0.2"/>
  <cols>
    <col min="1" max="1" width="3" style="1" customWidth="1"/>
    <col min="2" max="2" width="62.5" style="1" customWidth="1"/>
    <col min="3" max="3" width="20.5" style="1" customWidth="1"/>
    <col min="4" max="4" width="24.16406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2:9" s="32" customFormat="1" ht="48.6" customHeight="1" x14ac:dyDescent="0.2">
      <c r="B1" s="35" t="s">
        <v>40</v>
      </c>
      <c r="C1" s="22"/>
      <c r="D1" s="22"/>
      <c r="E1" s="22"/>
      <c r="F1" s="22"/>
      <c r="G1" s="22"/>
      <c r="H1" s="34"/>
    </row>
    <row r="2" spans="2:9" s="32" customFormat="1" x14ac:dyDescent="0.2">
      <c r="B2" s="33"/>
      <c r="C2" s="22" t="s">
        <v>37</v>
      </c>
      <c r="D2" s="22"/>
      <c r="E2" s="22"/>
      <c r="F2" s="22"/>
      <c r="G2" s="22"/>
      <c r="H2" s="21" t="s">
        <v>36</v>
      </c>
    </row>
    <row r="3" spans="2:9" s="30" customFormat="1" ht="24.95" customHeight="1" x14ac:dyDescent="0.2">
      <c r="B3" s="31" t="s">
        <v>35</v>
      </c>
      <c r="C3" s="19" t="s">
        <v>34</v>
      </c>
      <c r="D3" s="18" t="s">
        <v>33</v>
      </c>
      <c r="E3" s="17" t="s">
        <v>32</v>
      </c>
      <c r="F3" s="17" t="s">
        <v>31</v>
      </c>
      <c r="G3" s="16" t="s">
        <v>30</v>
      </c>
      <c r="H3" s="15"/>
    </row>
    <row r="4" spans="2:9" x14ac:dyDescent="0.2">
      <c r="B4" s="40" t="s">
        <v>28</v>
      </c>
      <c r="C4" s="29">
        <v>0</v>
      </c>
      <c r="D4" s="29">
        <v>0</v>
      </c>
      <c r="E4" s="29">
        <f>C4+D4</f>
        <v>0</v>
      </c>
      <c r="F4" s="29">
        <v>0</v>
      </c>
      <c r="G4" s="29">
        <v>0</v>
      </c>
      <c r="H4" s="29">
        <f>G4-C4</f>
        <v>0</v>
      </c>
      <c r="I4" s="4" t="s">
        <v>27</v>
      </c>
    </row>
    <row r="5" spans="2:9" x14ac:dyDescent="0.2">
      <c r="B5" s="41" t="s">
        <v>16</v>
      </c>
      <c r="C5" s="28">
        <v>0</v>
      </c>
      <c r="D5" s="28">
        <v>0</v>
      </c>
      <c r="E5" s="28">
        <f>C5+D5</f>
        <v>0</v>
      </c>
      <c r="F5" s="28">
        <v>0</v>
      </c>
      <c r="G5" s="28">
        <v>0</v>
      </c>
      <c r="H5" s="28">
        <f>G5-C5</f>
        <v>0</v>
      </c>
      <c r="I5" s="4" t="s">
        <v>15</v>
      </c>
    </row>
    <row r="6" spans="2:9" x14ac:dyDescent="0.2">
      <c r="B6" s="40" t="s">
        <v>26</v>
      </c>
      <c r="C6" s="28">
        <v>0</v>
      </c>
      <c r="D6" s="28">
        <v>0</v>
      </c>
      <c r="E6" s="28">
        <f>C6+D6</f>
        <v>0</v>
      </c>
      <c r="F6" s="28">
        <v>0</v>
      </c>
      <c r="G6" s="28">
        <v>0</v>
      </c>
      <c r="H6" s="28">
        <f>G6-C6</f>
        <v>0</v>
      </c>
      <c r="I6" s="4" t="s">
        <v>25</v>
      </c>
    </row>
    <row r="7" spans="2:9" x14ac:dyDescent="0.2">
      <c r="B7" s="40" t="s">
        <v>24</v>
      </c>
      <c r="C7" s="28">
        <v>0</v>
      </c>
      <c r="D7" s="28">
        <v>0</v>
      </c>
      <c r="E7" s="28">
        <f>C7+D7</f>
        <v>0</v>
      </c>
      <c r="F7" s="28">
        <v>0</v>
      </c>
      <c r="G7" s="28">
        <v>0</v>
      </c>
      <c r="H7" s="28">
        <f>G7-C7</f>
        <v>0</v>
      </c>
      <c r="I7" s="4" t="s">
        <v>23</v>
      </c>
    </row>
    <row r="8" spans="2:9" x14ac:dyDescent="0.2">
      <c r="B8" s="40" t="s">
        <v>14</v>
      </c>
      <c r="C8" s="28">
        <v>0</v>
      </c>
      <c r="D8" s="28">
        <v>0</v>
      </c>
      <c r="E8" s="28">
        <f>C8+D8</f>
        <v>0</v>
      </c>
      <c r="F8" s="28">
        <v>0</v>
      </c>
      <c r="G8" s="28">
        <v>0</v>
      </c>
      <c r="H8" s="28">
        <f>G8-C8</f>
        <v>0</v>
      </c>
      <c r="I8" s="4" t="s">
        <v>13</v>
      </c>
    </row>
    <row r="9" spans="2:9" x14ac:dyDescent="0.2">
      <c r="B9" s="41" t="s">
        <v>39</v>
      </c>
      <c r="C9" s="28">
        <v>0</v>
      </c>
      <c r="D9" s="28">
        <v>0</v>
      </c>
      <c r="E9" s="28">
        <f>C9+D9</f>
        <v>0</v>
      </c>
      <c r="F9" s="28">
        <v>0</v>
      </c>
      <c r="G9" s="28">
        <v>0</v>
      </c>
      <c r="H9" s="28">
        <f>G9-C9</f>
        <v>0</v>
      </c>
      <c r="I9" s="4" t="s">
        <v>20</v>
      </c>
    </row>
    <row r="10" spans="2:9" x14ac:dyDescent="0.2">
      <c r="B10" s="40" t="s">
        <v>38</v>
      </c>
      <c r="C10" s="28">
        <v>65845000</v>
      </c>
      <c r="D10" s="28">
        <v>80280455.209999993</v>
      </c>
      <c r="E10" s="28">
        <f>C10+D10</f>
        <v>146125455.20999998</v>
      </c>
      <c r="F10" s="28">
        <v>41480777.960000001</v>
      </c>
      <c r="G10" s="28">
        <v>41480777.960000001</v>
      </c>
      <c r="H10" s="28">
        <f>G10-C10</f>
        <v>-24364222.039999999</v>
      </c>
      <c r="I10" s="4" t="s">
        <v>11</v>
      </c>
    </row>
    <row r="11" spans="2:9" ht="22.5" x14ac:dyDescent="0.2">
      <c r="B11" s="42" t="s">
        <v>19</v>
      </c>
      <c r="C11" s="28">
        <v>0</v>
      </c>
      <c r="D11" s="28">
        <v>2009800</v>
      </c>
      <c r="E11" s="28">
        <f>C11+D11</f>
        <v>2009800</v>
      </c>
      <c r="F11" s="28">
        <v>2009800</v>
      </c>
      <c r="G11" s="28">
        <v>2009800</v>
      </c>
      <c r="H11" s="28">
        <f>G11-C11</f>
        <v>2009800</v>
      </c>
      <c r="I11" s="4" t="s">
        <v>18</v>
      </c>
    </row>
    <row r="12" spans="2:9" ht="22.5" x14ac:dyDescent="0.2">
      <c r="B12" s="40" t="s">
        <v>10</v>
      </c>
      <c r="C12" s="28">
        <v>162289062.09</v>
      </c>
      <c r="D12" s="28">
        <v>148270867.93000001</v>
      </c>
      <c r="E12" s="28">
        <f>C12+D12</f>
        <v>310559930.01999998</v>
      </c>
      <c r="F12" s="28">
        <v>273915085.26999998</v>
      </c>
      <c r="G12" s="28">
        <v>273915085.26999998</v>
      </c>
      <c r="H12" s="28">
        <f>G12-C12</f>
        <v>111626023.17999998</v>
      </c>
      <c r="I12" s="4" t="s">
        <v>9</v>
      </c>
    </row>
    <row r="13" spans="2:9" x14ac:dyDescent="0.2">
      <c r="B13" s="40" t="s">
        <v>8</v>
      </c>
      <c r="C13" s="28">
        <v>0</v>
      </c>
      <c r="D13" s="28">
        <v>0</v>
      </c>
      <c r="E13" s="28">
        <f>C13+D13</f>
        <v>0</v>
      </c>
      <c r="F13" s="28">
        <v>0</v>
      </c>
      <c r="G13" s="28">
        <v>0</v>
      </c>
      <c r="H13" s="28">
        <f>G13-C13</f>
        <v>0</v>
      </c>
      <c r="I13" s="4" t="s">
        <v>7</v>
      </c>
    </row>
    <row r="14" spans="2:9" x14ac:dyDescent="0.2">
      <c r="B14" s="43"/>
      <c r="C14" s="27"/>
      <c r="D14" s="27"/>
      <c r="E14" s="27"/>
      <c r="F14" s="27"/>
      <c r="G14" s="27"/>
      <c r="H14" s="27"/>
      <c r="I14" s="4" t="s">
        <v>4</v>
      </c>
    </row>
    <row r="15" spans="2:9" x14ac:dyDescent="0.2">
      <c r="B15" s="44" t="s">
        <v>6</v>
      </c>
      <c r="C15" s="9">
        <f>SUM(C4:C13)</f>
        <v>228134062.09</v>
      </c>
      <c r="D15" s="9">
        <f>SUM(D4:D13)</f>
        <v>230561123.13999999</v>
      </c>
      <c r="E15" s="9">
        <f>SUM(E4:E13)</f>
        <v>458695185.22999996</v>
      </c>
      <c r="F15" s="9">
        <f>SUM(F4:F13)</f>
        <v>317405663.22999996</v>
      </c>
      <c r="G15" s="26">
        <f>SUM(G4:G13)</f>
        <v>317405663.22999996</v>
      </c>
      <c r="H15" s="8">
        <f>SUM(H4:H13)</f>
        <v>89271601.139999986</v>
      </c>
      <c r="I15" s="4" t="s">
        <v>4</v>
      </c>
    </row>
    <row r="16" spans="2:9" x14ac:dyDescent="0.2">
      <c r="B16" s="45"/>
      <c r="C16" s="7"/>
      <c r="D16" s="7"/>
      <c r="E16" s="25"/>
      <c r="F16" s="6" t="s">
        <v>5</v>
      </c>
      <c r="G16" s="24"/>
      <c r="H16" s="5">
        <f>+H15</f>
        <v>89271601.139999986</v>
      </c>
      <c r="I16" s="4" t="s">
        <v>4</v>
      </c>
    </row>
    <row r="17" spans="2:9" ht="10.35" customHeight="1" x14ac:dyDescent="0.2">
      <c r="B17" s="23"/>
      <c r="C17" s="22" t="s">
        <v>37</v>
      </c>
      <c r="D17" s="22"/>
      <c r="E17" s="22"/>
      <c r="F17" s="22"/>
      <c r="G17" s="22"/>
      <c r="H17" s="21" t="s">
        <v>36</v>
      </c>
      <c r="I17" s="4" t="s">
        <v>4</v>
      </c>
    </row>
    <row r="18" spans="2:9" x14ac:dyDescent="0.2">
      <c r="B18" s="20" t="s">
        <v>35</v>
      </c>
      <c r="C18" s="19" t="s">
        <v>34</v>
      </c>
      <c r="D18" s="18" t="s">
        <v>33</v>
      </c>
      <c r="E18" s="17" t="s">
        <v>32</v>
      </c>
      <c r="F18" s="17" t="s">
        <v>31</v>
      </c>
      <c r="G18" s="16" t="s">
        <v>30</v>
      </c>
      <c r="H18" s="15"/>
      <c r="I18" s="4" t="s">
        <v>4</v>
      </c>
    </row>
    <row r="19" spans="2:9" x14ac:dyDescent="0.2">
      <c r="B19" s="12" t="s">
        <v>29</v>
      </c>
      <c r="C19" s="14">
        <f>SUM(C20+C21+C22+C23+C24+C25+C26+C27)</f>
        <v>0</v>
      </c>
      <c r="D19" s="14">
        <f>SUM(D20+D21+D22+D23+D24+D25+D26+D27)</f>
        <v>0</v>
      </c>
      <c r="E19" s="14">
        <f>SUM(E20+E21+E22+E23+E24+E25+E26+E27)</f>
        <v>0</v>
      </c>
      <c r="F19" s="14">
        <f>SUM(F20+F21+F22+F23+F24+F25+F26+F27)</f>
        <v>0</v>
      </c>
      <c r="G19" s="14">
        <f>SUM(G20+G21+G22+G23+G24+G25+G26+G27)</f>
        <v>0</v>
      </c>
      <c r="H19" s="14">
        <f>SUM(H20+H21+H22+H23+H24+H25+H26+H27)</f>
        <v>0</v>
      </c>
      <c r="I19" s="4" t="s">
        <v>4</v>
      </c>
    </row>
    <row r="20" spans="2:9" x14ac:dyDescent="0.2">
      <c r="B20" s="46" t="s">
        <v>28</v>
      </c>
      <c r="C20" s="10">
        <v>0</v>
      </c>
      <c r="D20" s="10">
        <v>0</v>
      </c>
      <c r="E20" s="10">
        <f>C20+D20</f>
        <v>0</v>
      </c>
      <c r="F20" s="10">
        <v>0</v>
      </c>
      <c r="G20" s="10">
        <v>0</v>
      </c>
      <c r="H20" s="10">
        <f>G20-C20</f>
        <v>0</v>
      </c>
      <c r="I20" s="4" t="s">
        <v>27</v>
      </c>
    </row>
    <row r="21" spans="2:9" x14ac:dyDescent="0.2">
      <c r="B21" s="46" t="s">
        <v>16</v>
      </c>
      <c r="C21" s="10">
        <v>0</v>
      </c>
      <c r="D21" s="10">
        <v>0</v>
      </c>
      <c r="E21" s="10">
        <f>C21+D21</f>
        <v>0</v>
      </c>
      <c r="F21" s="10">
        <v>0</v>
      </c>
      <c r="G21" s="10">
        <v>0</v>
      </c>
      <c r="H21" s="10">
        <f>G21-C21</f>
        <v>0</v>
      </c>
      <c r="I21" s="4" t="s">
        <v>15</v>
      </c>
    </row>
    <row r="22" spans="2:9" x14ac:dyDescent="0.2">
      <c r="B22" s="46" t="s">
        <v>26</v>
      </c>
      <c r="C22" s="10">
        <v>0</v>
      </c>
      <c r="D22" s="10">
        <v>0</v>
      </c>
      <c r="E22" s="10">
        <f>C22+D22</f>
        <v>0</v>
      </c>
      <c r="F22" s="10">
        <v>0</v>
      </c>
      <c r="G22" s="10">
        <v>0</v>
      </c>
      <c r="H22" s="10">
        <f>G22-C22</f>
        <v>0</v>
      </c>
      <c r="I22" s="4" t="s">
        <v>25</v>
      </c>
    </row>
    <row r="23" spans="2:9" x14ac:dyDescent="0.2">
      <c r="B23" s="46" t="s">
        <v>24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>G23-C23</f>
        <v>0</v>
      </c>
      <c r="I23" s="4" t="s">
        <v>23</v>
      </c>
    </row>
    <row r="24" spans="2:9" x14ac:dyDescent="0.2">
      <c r="B24" s="46" t="s">
        <v>22</v>
      </c>
      <c r="C24" s="10">
        <v>0</v>
      </c>
      <c r="D24" s="10">
        <v>0</v>
      </c>
      <c r="E24" s="10">
        <f>C24+D24</f>
        <v>0</v>
      </c>
      <c r="F24" s="10">
        <v>0</v>
      </c>
      <c r="G24" s="10">
        <v>0</v>
      </c>
      <c r="H24" s="10">
        <f>G24-C24</f>
        <v>0</v>
      </c>
      <c r="I24" s="4" t="s">
        <v>13</v>
      </c>
    </row>
    <row r="25" spans="2:9" x14ac:dyDescent="0.2">
      <c r="B25" s="46" t="s">
        <v>21</v>
      </c>
      <c r="C25" s="10">
        <v>0</v>
      </c>
      <c r="D25" s="10">
        <v>0</v>
      </c>
      <c r="E25" s="10">
        <f>C25+D25</f>
        <v>0</v>
      </c>
      <c r="F25" s="10">
        <v>0</v>
      </c>
      <c r="G25" s="10">
        <v>0</v>
      </c>
      <c r="H25" s="10">
        <f>G25-C25</f>
        <v>0</v>
      </c>
      <c r="I25" s="4" t="s">
        <v>20</v>
      </c>
    </row>
    <row r="26" spans="2:9" ht="22.5" x14ac:dyDescent="0.2">
      <c r="B26" s="46" t="s">
        <v>19</v>
      </c>
      <c r="C26" s="10">
        <v>0</v>
      </c>
      <c r="D26" s="10">
        <v>0</v>
      </c>
      <c r="E26" s="10">
        <f>C26+D26</f>
        <v>0</v>
      </c>
      <c r="F26" s="10">
        <v>0</v>
      </c>
      <c r="G26" s="10">
        <v>0</v>
      </c>
      <c r="H26" s="10">
        <f>G26-C26</f>
        <v>0</v>
      </c>
      <c r="I26" s="4" t="s">
        <v>18</v>
      </c>
    </row>
    <row r="27" spans="2:9" ht="22.5" x14ac:dyDescent="0.2">
      <c r="B27" s="46" t="s">
        <v>10</v>
      </c>
      <c r="C27" s="10">
        <v>0</v>
      </c>
      <c r="D27" s="10">
        <v>0</v>
      </c>
      <c r="E27" s="10">
        <f>C27+D27</f>
        <v>0</v>
      </c>
      <c r="F27" s="10">
        <v>0</v>
      </c>
      <c r="G27" s="10">
        <v>0</v>
      </c>
      <c r="H27" s="10">
        <f>G27-C27</f>
        <v>0</v>
      </c>
      <c r="I27" s="4" t="s">
        <v>9</v>
      </c>
    </row>
    <row r="28" spans="2:9" x14ac:dyDescent="0.2">
      <c r="B28" s="47"/>
      <c r="C28" s="10"/>
      <c r="D28" s="10"/>
      <c r="E28" s="10"/>
      <c r="F28" s="10"/>
      <c r="G28" s="10"/>
      <c r="H28" s="10"/>
      <c r="I28" s="4" t="s">
        <v>4</v>
      </c>
    </row>
    <row r="29" spans="2:9" ht="41.25" customHeight="1" x14ac:dyDescent="0.2">
      <c r="B29" s="13" t="s">
        <v>17</v>
      </c>
      <c r="C29" s="11">
        <f>SUM(C30:C33)</f>
        <v>228134062.09</v>
      </c>
      <c r="D29" s="11">
        <f>SUM(D30:D33)</f>
        <v>228551323.13999999</v>
      </c>
      <c r="E29" s="11">
        <f>SUM(E30:E33)</f>
        <v>456685385.22999996</v>
      </c>
      <c r="F29" s="11">
        <f>SUM(F30:F33)</f>
        <v>315395863.22999996</v>
      </c>
      <c r="G29" s="11">
        <f>SUM(G30:G33)</f>
        <v>315395863.22999996</v>
      </c>
      <c r="H29" s="11">
        <f>SUM(H30:H33)</f>
        <v>87261801.139999986</v>
      </c>
      <c r="I29" s="4" t="s">
        <v>4</v>
      </c>
    </row>
    <row r="30" spans="2:9" x14ac:dyDescent="0.2">
      <c r="B30" s="46" t="s">
        <v>16</v>
      </c>
      <c r="C30" s="10">
        <v>0</v>
      </c>
      <c r="D30" s="10">
        <v>0</v>
      </c>
      <c r="E30" s="10">
        <f>C30+D30</f>
        <v>0</v>
      </c>
      <c r="F30" s="10">
        <v>0</v>
      </c>
      <c r="G30" s="10">
        <v>0</v>
      </c>
      <c r="H30" s="10">
        <f>G30-C30</f>
        <v>0</v>
      </c>
      <c r="I30" s="4" t="s">
        <v>15</v>
      </c>
    </row>
    <row r="31" spans="2:9" x14ac:dyDescent="0.2">
      <c r="B31" s="46" t="s">
        <v>14</v>
      </c>
      <c r="C31" s="10">
        <v>0</v>
      </c>
      <c r="D31" s="10">
        <v>0</v>
      </c>
      <c r="E31" s="10">
        <f>C31+D31</f>
        <v>0</v>
      </c>
      <c r="F31" s="10">
        <v>0</v>
      </c>
      <c r="G31" s="10">
        <v>0</v>
      </c>
      <c r="H31" s="10">
        <f>G31-C31</f>
        <v>0</v>
      </c>
      <c r="I31" s="4" t="s">
        <v>13</v>
      </c>
    </row>
    <row r="32" spans="2:9" ht="22.5" x14ac:dyDescent="0.2">
      <c r="B32" s="46" t="s">
        <v>12</v>
      </c>
      <c r="C32" s="10">
        <v>65845000</v>
      </c>
      <c r="D32" s="10">
        <v>80280455.209999993</v>
      </c>
      <c r="E32" s="10">
        <f>C32+D32</f>
        <v>146125455.20999998</v>
      </c>
      <c r="F32" s="10">
        <v>41480777.960000001</v>
      </c>
      <c r="G32" s="10">
        <v>41480777.960000001</v>
      </c>
      <c r="H32" s="10">
        <f>G32-C32</f>
        <v>-24364222.039999999</v>
      </c>
      <c r="I32" s="4" t="s">
        <v>11</v>
      </c>
    </row>
    <row r="33" spans="2:9" ht="22.5" x14ac:dyDescent="0.2">
      <c r="B33" s="46" t="s">
        <v>10</v>
      </c>
      <c r="C33" s="10">
        <v>162289062.09</v>
      </c>
      <c r="D33" s="10">
        <v>148270867.93000001</v>
      </c>
      <c r="E33" s="10">
        <f>C33+D33</f>
        <v>310559930.01999998</v>
      </c>
      <c r="F33" s="10">
        <v>273915085.26999998</v>
      </c>
      <c r="G33" s="10">
        <v>273915085.26999998</v>
      </c>
      <c r="H33" s="10">
        <f>G33-C33</f>
        <v>111626023.17999998</v>
      </c>
      <c r="I33" s="4" t="s">
        <v>9</v>
      </c>
    </row>
    <row r="34" spans="2:9" x14ac:dyDescent="0.2">
      <c r="B34" s="47"/>
      <c r="C34" s="10"/>
      <c r="D34" s="10"/>
      <c r="E34" s="10"/>
      <c r="F34" s="10"/>
      <c r="G34" s="10"/>
      <c r="H34" s="10"/>
      <c r="I34" s="4" t="s">
        <v>4</v>
      </c>
    </row>
    <row r="35" spans="2:9" x14ac:dyDescent="0.2">
      <c r="B35" s="12" t="s">
        <v>8</v>
      </c>
      <c r="C35" s="11">
        <f>SUM(C36)</f>
        <v>0</v>
      </c>
      <c r="D35" s="11">
        <f>SUM(D36)</f>
        <v>0</v>
      </c>
      <c r="E35" s="11">
        <f>SUM(E36)</f>
        <v>0</v>
      </c>
      <c r="F35" s="11">
        <f>SUM(F36)</f>
        <v>0</v>
      </c>
      <c r="G35" s="11">
        <f>SUM(G36)</f>
        <v>0</v>
      </c>
      <c r="H35" s="11">
        <f>SUM(H36)</f>
        <v>0</v>
      </c>
      <c r="I35" s="4" t="s">
        <v>4</v>
      </c>
    </row>
    <row r="36" spans="2:9" x14ac:dyDescent="0.2">
      <c r="B36" s="46" t="s">
        <v>8</v>
      </c>
      <c r="C36" s="10">
        <v>0</v>
      </c>
      <c r="D36" s="10">
        <v>0</v>
      </c>
      <c r="E36" s="10">
        <f>C36+D36</f>
        <v>0</v>
      </c>
      <c r="F36" s="10">
        <v>0</v>
      </c>
      <c r="G36" s="10">
        <v>0</v>
      </c>
      <c r="H36" s="10">
        <f>G36-C36</f>
        <v>0</v>
      </c>
      <c r="I36" s="4" t="s">
        <v>7</v>
      </c>
    </row>
    <row r="37" spans="2:9" x14ac:dyDescent="0.2">
      <c r="B37" s="46"/>
      <c r="C37" s="10"/>
      <c r="D37" s="10"/>
      <c r="E37" s="10"/>
      <c r="F37" s="10"/>
      <c r="G37" s="10"/>
      <c r="H37" s="10"/>
      <c r="I37" s="4"/>
    </row>
    <row r="38" spans="2:9" x14ac:dyDescent="0.2">
      <c r="B38" s="48" t="s">
        <v>6</v>
      </c>
      <c r="C38" s="9">
        <f>SUM(C35+C29+C19)</f>
        <v>228134062.09</v>
      </c>
      <c r="D38" s="9">
        <f>SUM(D35+D29+D19)</f>
        <v>228551323.13999999</v>
      </c>
      <c r="E38" s="9">
        <f>SUM(E35+E29+E19)</f>
        <v>456685385.22999996</v>
      </c>
      <c r="F38" s="9">
        <f>SUM(F35+F29+F19)</f>
        <v>315395863.22999996</v>
      </c>
      <c r="G38" s="9">
        <f>SUM(G35+G29+G19)</f>
        <v>315395863.22999996</v>
      </c>
      <c r="H38" s="9">
        <f>SUM(H35+H29+H19)</f>
        <v>87261801.139999986</v>
      </c>
      <c r="I38" s="4" t="s">
        <v>4</v>
      </c>
    </row>
    <row r="39" spans="2:9" x14ac:dyDescent="0.2">
      <c r="B39" s="36"/>
      <c r="C39" s="37"/>
      <c r="D39" s="37"/>
      <c r="E39" s="37"/>
      <c r="F39" s="38" t="s">
        <v>5</v>
      </c>
      <c r="G39" s="39"/>
      <c r="H39" s="5">
        <f>+H38</f>
        <v>87261801.139999986</v>
      </c>
      <c r="I39" s="4" t="s">
        <v>4</v>
      </c>
    </row>
    <row r="40" spans="2:9" x14ac:dyDescent="0.2">
      <c r="B40" t="s">
        <v>3</v>
      </c>
    </row>
    <row r="41" spans="2:9" x14ac:dyDescent="0.2">
      <c r="B41" s="3" t="s">
        <v>2</v>
      </c>
    </row>
    <row r="42" spans="2:9" x14ac:dyDescent="0.2">
      <c r="B42" s="3" t="s">
        <v>1</v>
      </c>
    </row>
    <row r="43" spans="2:9" ht="30.75" customHeight="1" x14ac:dyDescent="0.2">
      <c r="B43" s="2" t="s">
        <v>0</v>
      </c>
      <c r="C43" s="2"/>
      <c r="D43" s="2"/>
      <c r="E43" s="2"/>
      <c r="F43" s="2"/>
      <c r="G43" s="2"/>
      <c r="H43" s="2"/>
    </row>
  </sheetData>
  <sheetProtection formatCells="0" formatColumns="0" formatRows="0" insertRows="0" autoFilter="0"/>
  <mergeCells count="6">
    <mergeCell ref="B43:H43"/>
    <mergeCell ref="B1:H1"/>
    <mergeCell ref="C2:G2"/>
    <mergeCell ref="H2:H3"/>
    <mergeCell ref="C17:G17"/>
    <mergeCell ref="H17:H18"/>
  </mergeCells>
  <pageMargins left="0.70866141732283472" right="0.70866141732283472" top="0.74803149606299213" bottom="0.74803149606299213" header="0.31496062992125984" footer="0.31496062992125984"/>
  <pageSetup scale="7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2025-10-21T19:20:28Z</cp:lastPrinted>
  <dcterms:created xsi:type="dcterms:W3CDTF">2025-10-21T19:01:57Z</dcterms:created>
  <dcterms:modified xsi:type="dcterms:W3CDTF">2025-10-21T19:23:15Z</dcterms:modified>
</cp:coreProperties>
</file>