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20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1" i="1"/>
  <c r="I21" s="1"/>
  <c r="I20" s="1"/>
  <c r="E21"/>
  <c r="E20" s="1"/>
  <c r="G20"/>
  <c r="F20"/>
  <c r="D20"/>
  <c r="C20"/>
  <c r="I19"/>
  <c r="H19"/>
  <c r="E19"/>
  <c r="I18"/>
  <c r="H18"/>
  <c r="E18"/>
  <c r="H17"/>
  <c r="I17" s="1"/>
  <c r="E17"/>
  <c r="E16" s="1"/>
  <c r="G16"/>
  <c r="F16"/>
  <c r="D16"/>
  <c r="C16"/>
  <c r="I15"/>
  <c r="H15"/>
  <c r="E15"/>
  <c r="I14"/>
  <c r="H14"/>
  <c r="E14"/>
  <c r="H13"/>
  <c r="I13" s="1"/>
  <c r="E13"/>
  <c r="H12"/>
  <c r="I12" s="1"/>
  <c r="E12"/>
  <c r="H11"/>
  <c r="I11" s="1"/>
  <c r="E11"/>
  <c r="H10"/>
  <c r="I10" s="1"/>
  <c r="E10"/>
  <c r="H9"/>
  <c r="I9" s="1"/>
  <c r="E9"/>
  <c r="H8"/>
  <c r="I8" s="1"/>
  <c r="E8"/>
  <c r="I7"/>
  <c r="H7"/>
  <c r="E7"/>
  <c r="I6"/>
  <c r="H6"/>
  <c r="E6"/>
  <c r="H5"/>
  <c r="I5" s="1"/>
  <c r="E5"/>
  <c r="G4"/>
  <c r="F4"/>
  <c r="D4"/>
  <c r="D3" s="1"/>
  <c r="C4"/>
  <c r="C3" s="1"/>
  <c r="F3"/>
  <c r="H20" l="1"/>
  <c r="I16"/>
  <c r="H4"/>
  <c r="I4" s="1"/>
  <c r="E4"/>
  <c r="E3" s="1"/>
  <c r="H16"/>
  <c r="G3"/>
  <c r="H3" s="1"/>
  <c r="I3" s="1"/>
</calcChain>
</file>

<file path=xl/sharedStrings.xml><?xml version="1.0" encoding="utf-8"?>
<sst xmlns="http://schemas.openxmlformats.org/spreadsheetml/2006/main" count="35" uniqueCount="32">
  <si>
    <t>COMISION ESTATAL DEL DEPORTE Y ACONDICIONAMIENTO FISICO
ESTADO ANALÍTICO DE INGRESOS POR FUENTE DE FINANCIAMIENTO
DEL 1 DE ENERO AL AL 31 DE MARZO DEL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</si>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</sst>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vertical="top" wrapText="1"/>
    </xf>
    <xf numFmtId="4" fontId="3" fillId="0" borderId="7" xfId="3" applyNumberFormat="1" applyFont="1" applyFill="1" applyBorder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2" fillId="0" borderId="9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10" xfId="3" applyNumberFormat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11" xfId="1" quotePrefix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horizontal="left" vertical="top" wrapText="1" indent="1"/>
    </xf>
    <xf numFmtId="4" fontId="4" fillId="0" borderId="12" xfId="3" applyNumberFormat="1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/>
    <xf numFmtId="0" fontId="4" fillId="0" borderId="12" xfId="1" applyFont="1" applyFill="1" applyBorder="1" applyAlignment="1" applyProtection="1">
      <alignment vertical="top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C37" sqref="C37"/>
    </sheetView>
  </sheetViews>
  <sheetFormatPr baseColWidth="10" defaultRowHeight="11.25"/>
  <cols>
    <col min="1" max="1" width="7.5703125" style="18" customWidth="1"/>
    <col min="2" max="2" width="43.5703125" style="18" customWidth="1"/>
    <col min="3" max="3" width="15.28515625" style="18" customWidth="1"/>
    <col min="4" max="4" width="17" style="18" customWidth="1"/>
    <col min="5" max="9" width="15.28515625" style="18" customWidth="1"/>
    <col min="10" max="16384" width="11.42578125" style="18"/>
  </cols>
  <sheetData>
    <row r="1" spans="1:10" s="5" customFormat="1" ht="6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s="11" customFormat="1" ht="24.9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/>
    </row>
    <row r="3" spans="1:10">
      <c r="A3" s="12">
        <v>90001</v>
      </c>
      <c r="B3" s="13" t="s">
        <v>10</v>
      </c>
      <c r="C3" s="14">
        <f>SUM(C4+C16+C21)</f>
        <v>254728082.31999999</v>
      </c>
      <c r="D3" s="14">
        <f>SUM(D4+D16+D21)</f>
        <v>117138240.94999999</v>
      </c>
      <c r="E3" s="14">
        <f>SUM(E4+E16+E21)</f>
        <v>371866323.26999998</v>
      </c>
      <c r="F3" s="14">
        <f>SUM(F4+F16+F21)</f>
        <v>110825131.22999999</v>
      </c>
      <c r="G3" s="14">
        <f>SUM(G4+G16+G21)</f>
        <v>110825131.22999999</v>
      </c>
      <c r="H3" s="15">
        <f>+G3-C3</f>
        <v>-143902951.09</v>
      </c>
      <c r="I3" s="16">
        <f>IF(H3&gt;0,H3,0)</f>
        <v>0</v>
      </c>
      <c r="J3" s="17"/>
    </row>
    <row r="4" spans="1:10">
      <c r="A4" s="19">
        <v>90002</v>
      </c>
      <c r="B4" s="20" t="s">
        <v>11</v>
      </c>
      <c r="C4" s="15">
        <f>SUM(C5:C8)+C11+C14+C15</f>
        <v>24075000</v>
      </c>
      <c r="D4" s="15">
        <f>SUM(D5:D8)+D11+D14+D15</f>
        <v>115612966.34999999</v>
      </c>
      <c r="E4" s="15">
        <f>SUM(E5:E8)+E11+E14+E15</f>
        <v>139687966.34999999</v>
      </c>
      <c r="F4" s="15">
        <f>SUM(F5:F8)+F11+F14+F15</f>
        <v>53480868.329999998</v>
      </c>
      <c r="G4" s="15">
        <f>SUM(G5:G8)+G11+G14+G15</f>
        <v>53480868.329999998</v>
      </c>
      <c r="H4" s="15">
        <f t="shared" ref="H4:H21" si="0">+G4-C4</f>
        <v>29405868.329999998</v>
      </c>
      <c r="I4" s="21">
        <f>IF(H4&gt;0,H4,0)</f>
        <v>29405868.329999998</v>
      </c>
      <c r="J4" s="17"/>
    </row>
    <row r="5" spans="1:10">
      <c r="A5" s="22">
        <v>10</v>
      </c>
      <c r="B5" s="23" t="s">
        <v>12</v>
      </c>
      <c r="C5" s="24">
        <v>0</v>
      </c>
      <c r="D5" s="24">
        <v>0</v>
      </c>
      <c r="E5" s="24">
        <f>C5+D5</f>
        <v>0</v>
      </c>
      <c r="F5" s="24">
        <v>0</v>
      </c>
      <c r="G5" s="24">
        <v>0</v>
      </c>
      <c r="H5" s="24">
        <f t="shared" si="0"/>
        <v>0</v>
      </c>
      <c r="I5" s="25">
        <f>IF(H5&gt;0,H5,0)</f>
        <v>0</v>
      </c>
      <c r="J5" s="17"/>
    </row>
    <row r="6" spans="1:10">
      <c r="A6" s="22">
        <v>30</v>
      </c>
      <c r="B6" s="23" t="s">
        <v>13</v>
      </c>
      <c r="C6" s="24">
        <v>0</v>
      </c>
      <c r="D6" s="24">
        <v>0</v>
      </c>
      <c r="E6" s="24">
        <f t="shared" ref="E6:E13" si="1">C6+D6</f>
        <v>0</v>
      </c>
      <c r="F6" s="24">
        <v>0</v>
      </c>
      <c r="G6" s="24">
        <v>0</v>
      </c>
      <c r="H6" s="24">
        <f t="shared" si="0"/>
        <v>0</v>
      </c>
      <c r="I6" s="25">
        <f t="shared" ref="I6:I21" si="2">IF(H6&gt;0,H6,0)</f>
        <v>0</v>
      </c>
      <c r="J6" s="17"/>
    </row>
    <row r="7" spans="1:10">
      <c r="A7" s="22">
        <v>40</v>
      </c>
      <c r="B7" s="23" t="s">
        <v>14</v>
      </c>
      <c r="C7" s="24">
        <v>0</v>
      </c>
      <c r="D7" s="24">
        <v>0</v>
      </c>
      <c r="E7" s="24">
        <f t="shared" si="1"/>
        <v>0</v>
      </c>
      <c r="F7" s="24">
        <v>0</v>
      </c>
      <c r="G7" s="24">
        <v>0</v>
      </c>
      <c r="H7" s="24">
        <f t="shared" si="0"/>
        <v>0</v>
      </c>
      <c r="I7" s="25">
        <f t="shared" si="2"/>
        <v>0</v>
      </c>
      <c r="J7" s="17"/>
    </row>
    <row r="8" spans="1:10">
      <c r="A8" s="22">
        <v>50</v>
      </c>
      <c r="B8" s="23" t="s">
        <v>15</v>
      </c>
      <c r="C8" s="24">
        <v>23250000</v>
      </c>
      <c r="D8" s="24">
        <v>0</v>
      </c>
      <c r="E8" s="24">
        <f t="shared" si="1"/>
        <v>23250000</v>
      </c>
      <c r="F8" s="24">
        <v>6973176.2000000002</v>
      </c>
      <c r="G8" s="24">
        <v>6973176.2000000002</v>
      </c>
      <c r="H8" s="24">
        <f t="shared" si="0"/>
        <v>-16276823.800000001</v>
      </c>
      <c r="I8" s="25">
        <f t="shared" si="2"/>
        <v>0</v>
      </c>
      <c r="J8" s="17"/>
    </row>
    <row r="9" spans="1:10">
      <c r="A9" s="22">
        <v>51</v>
      </c>
      <c r="B9" s="26" t="s">
        <v>16</v>
      </c>
      <c r="C9" s="24">
        <v>23250000</v>
      </c>
      <c r="D9" s="24">
        <v>0</v>
      </c>
      <c r="E9" s="24">
        <f t="shared" si="1"/>
        <v>23250000</v>
      </c>
      <c r="F9" s="24">
        <v>6973176.2000000002</v>
      </c>
      <c r="G9" s="24">
        <v>6973176.2000000002</v>
      </c>
      <c r="H9" s="24">
        <f t="shared" si="0"/>
        <v>-16276823.800000001</v>
      </c>
      <c r="I9" s="25">
        <f t="shared" si="2"/>
        <v>0</v>
      </c>
      <c r="J9" s="17"/>
    </row>
    <row r="10" spans="1:10">
      <c r="A10" s="22">
        <v>52</v>
      </c>
      <c r="B10" s="26" t="s">
        <v>17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0"/>
        <v>0</v>
      </c>
      <c r="I10" s="25">
        <f t="shared" si="2"/>
        <v>0</v>
      </c>
      <c r="J10" s="17"/>
    </row>
    <row r="11" spans="1:10">
      <c r="A11" s="22">
        <v>60</v>
      </c>
      <c r="B11" s="23" t="s">
        <v>18</v>
      </c>
      <c r="C11" s="24">
        <v>825000</v>
      </c>
      <c r="D11" s="24">
        <v>0</v>
      </c>
      <c r="E11" s="24">
        <f t="shared" si="1"/>
        <v>825000</v>
      </c>
      <c r="F11" s="24">
        <v>270733.90000000002</v>
      </c>
      <c r="G11" s="24">
        <v>270733.90000000002</v>
      </c>
      <c r="H11" s="24">
        <f t="shared" si="0"/>
        <v>-554266.1</v>
      </c>
      <c r="I11" s="25">
        <f t="shared" si="2"/>
        <v>0</v>
      </c>
      <c r="J11" s="17"/>
    </row>
    <row r="12" spans="1:10">
      <c r="A12" s="22">
        <v>61</v>
      </c>
      <c r="B12" s="26" t="s">
        <v>16</v>
      </c>
      <c r="C12" s="24">
        <v>825000</v>
      </c>
      <c r="D12" s="24">
        <v>0</v>
      </c>
      <c r="E12" s="24">
        <f t="shared" si="1"/>
        <v>825000</v>
      </c>
      <c r="F12" s="24">
        <v>270733.90000000002</v>
      </c>
      <c r="G12" s="24">
        <v>270733.90000000002</v>
      </c>
      <c r="H12" s="24">
        <f t="shared" si="0"/>
        <v>-554266.1</v>
      </c>
      <c r="I12" s="25">
        <f t="shared" si="2"/>
        <v>0</v>
      </c>
      <c r="J12" s="17"/>
    </row>
    <row r="13" spans="1:10">
      <c r="A13" s="22">
        <v>62</v>
      </c>
      <c r="B13" s="26" t="s">
        <v>17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0"/>
        <v>0</v>
      </c>
      <c r="I13" s="25">
        <f t="shared" si="2"/>
        <v>0</v>
      </c>
      <c r="J13" s="17"/>
    </row>
    <row r="14" spans="1:10">
      <c r="A14" s="22">
        <v>80</v>
      </c>
      <c r="B14" s="23" t="s">
        <v>19</v>
      </c>
      <c r="C14" s="24">
        <v>0</v>
      </c>
      <c r="D14" s="24">
        <v>115612966.34999999</v>
      </c>
      <c r="E14" s="24">
        <f>C14+D14</f>
        <v>115612966.34999999</v>
      </c>
      <c r="F14" s="24">
        <v>46236958.229999997</v>
      </c>
      <c r="G14" s="24">
        <v>46236958.229999997</v>
      </c>
      <c r="H14" s="24">
        <f t="shared" si="0"/>
        <v>46236958.229999997</v>
      </c>
      <c r="I14" s="25">
        <f t="shared" si="2"/>
        <v>46236958.229999997</v>
      </c>
      <c r="J14" s="17"/>
    </row>
    <row r="15" spans="1:10">
      <c r="A15" s="22">
        <v>90</v>
      </c>
      <c r="B15" s="23" t="s">
        <v>20</v>
      </c>
      <c r="C15" s="24">
        <v>0</v>
      </c>
      <c r="D15" s="24">
        <v>0</v>
      </c>
      <c r="E15" s="24">
        <f>C15+D15</f>
        <v>0</v>
      </c>
      <c r="F15" s="24">
        <v>0</v>
      </c>
      <c r="G15" s="24">
        <v>0</v>
      </c>
      <c r="H15" s="24">
        <f t="shared" si="0"/>
        <v>0</v>
      </c>
      <c r="I15" s="25">
        <f t="shared" si="2"/>
        <v>0</v>
      </c>
      <c r="J15" s="17"/>
    </row>
    <row r="16" spans="1:10">
      <c r="A16" s="19">
        <v>90003</v>
      </c>
      <c r="B16" s="20" t="s">
        <v>21</v>
      </c>
      <c r="C16" s="15">
        <f>SUM(C17:C19)</f>
        <v>230653082.31999999</v>
      </c>
      <c r="D16" s="15">
        <f>SUM(D17:D19)</f>
        <v>1525274.6</v>
      </c>
      <c r="E16" s="15">
        <f>SUM(E17:E19)</f>
        <v>232178356.91999999</v>
      </c>
      <c r="F16" s="15">
        <f>SUM(F17:F19)</f>
        <v>57344262.899999999</v>
      </c>
      <c r="G16" s="15">
        <f>SUM(G17:G19)</f>
        <v>57344262.899999999</v>
      </c>
      <c r="H16" s="15">
        <f t="shared" si="0"/>
        <v>-173308819.41999999</v>
      </c>
      <c r="I16" s="21">
        <f>SUM(I17:I19)</f>
        <v>0</v>
      </c>
      <c r="J16" s="17"/>
    </row>
    <row r="17" spans="1:10">
      <c r="A17" s="22">
        <v>20</v>
      </c>
      <c r="B17" s="23" t="s">
        <v>22</v>
      </c>
      <c r="C17" s="24">
        <v>0</v>
      </c>
      <c r="D17" s="24">
        <v>0</v>
      </c>
      <c r="E17" s="24">
        <f>C17+D17</f>
        <v>0</v>
      </c>
      <c r="F17" s="24">
        <v>0</v>
      </c>
      <c r="G17" s="24">
        <v>0</v>
      </c>
      <c r="H17" s="24">
        <f t="shared" si="0"/>
        <v>0</v>
      </c>
      <c r="I17" s="25">
        <f t="shared" si="2"/>
        <v>0</v>
      </c>
      <c r="J17" s="17"/>
    </row>
    <row r="18" spans="1:10">
      <c r="A18" s="22">
        <v>70</v>
      </c>
      <c r="B18" s="23" t="s">
        <v>23</v>
      </c>
      <c r="C18" s="24">
        <v>654800</v>
      </c>
      <c r="D18" s="24">
        <v>0</v>
      </c>
      <c r="E18" s="24">
        <f>C18+D18</f>
        <v>654800</v>
      </c>
      <c r="F18" s="24">
        <v>131992.04999999999</v>
      </c>
      <c r="G18" s="24">
        <v>131992.04999999999</v>
      </c>
      <c r="H18" s="24">
        <f t="shared" si="0"/>
        <v>-522807.95</v>
      </c>
      <c r="I18" s="25">
        <f t="shared" si="2"/>
        <v>0</v>
      </c>
      <c r="J18" s="17"/>
    </row>
    <row r="19" spans="1:10">
      <c r="A19" s="22">
        <v>90</v>
      </c>
      <c r="B19" s="23" t="s">
        <v>20</v>
      </c>
      <c r="C19" s="24">
        <v>229998282.31999999</v>
      </c>
      <c r="D19" s="24">
        <v>1525274.6</v>
      </c>
      <c r="E19" s="24">
        <f>C19+D19</f>
        <v>231523556.91999999</v>
      </c>
      <c r="F19" s="24">
        <v>57212270.850000001</v>
      </c>
      <c r="G19" s="24">
        <v>57212270.850000001</v>
      </c>
      <c r="H19" s="24">
        <f t="shared" si="0"/>
        <v>-172786011.47</v>
      </c>
      <c r="I19" s="25">
        <f t="shared" si="2"/>
        <v>0</v>
      </c>
      <c r="J19" s="17"/>
    </row>
    <row r="20" spans="1:10">
      <c r="A20" s="19">
        <v>90004</v>
      </c>
      <c r="B20" s="5" t="s">
        <v>24</v>
      </c>
      <c r="C20" s="15">
        <f>SUM(C21)</f>
        <v>0</v>
      </c>
      <c r="D20" s="15">
        <f>SUM(D21)</f>
        <v>0</v>
      </c>
      <c r="E20" s="15">
        <f>SUM(E21)</f>
        <v>0</v>
      </c>
      <c r="F20" s="15">
        <f>SUM(F21)</f>
        <v>0</v>
      </c>
      <c r="G20" s="15">
        <f>SUM(G21)</f>
        <v>0</v>
      </c>
      <c r="H20" s="15">
        <f t="shared" si="0"/>
        <v>0</v>
      </c>
      <c r="I20" s="21">
        <f>SUM(I21)</f>
        <v>0</v>
      </c>
      <c r="J20" s="17"/>
    </row>
    <row r="21" spans="1:10">
      <c r="A21" s="27" t="s">
        <v>25</v>
      </c>
      <c r="B21" s="28" t="s">
        <v>26</v>
      </c>
      <c r="C21" s="29">
        <v>0</v>
      </c>
      <c r="D21" s="29">
        <v>0</v>
      </c>
      <c r="E21" s="29">
        <f>C21+D21</f>
        <v>0</v>
      </c>
      <c r="F21" s="29">
        <v>0</v>
      </c>
      <c r="G21" s="29">
        <v>0</v>
      </c>
      <c r="H21" s="29">
        <f t="shared" si="0"/>
        <v>0</v>
      </c>
      <c r="I21" s="30">
        <f t="shared" si="2"/>
        <v>0</v>
      </c>
      <c r="J21" s="17"/>
    </row>
    <row r="23" spans="1:10">
      <c r="A23" s="31" t="s">
        <v>27</v>
      </c>
      <c r="B23" s="32"/>
      <c r="C23" s="32"/>
      <c r="D23" s="33"/>
    </row>
    <row r="24" spans="1:10">
      <c r="A24" s="34"/>
      <c r="B24" s="32"/>
      <c r="C24" s="32"/>
      <c r="D24" s="33"/>
    </row>
    <row r="25" spans="1:10">
      <c r="A25" s="35"/>
      <c r="B25" s="36"/>
      <c r="C25" s="35"/>
      <c r="D25" s="35"/>
    </row>
    <row r="26" spans="1:10">
      <c r="A26" s="37"/>
      <c r="B26" s="35"/>
      <c r="C26" s="35"/>
      <c r="D26" s="35"/>
    </row>
    <row r="27" spans="1:10">
      <c r="F27" s="43"/>
      <c r="G27" s="43"/>
      <c r="H27" s="43"/>
      <c r="I27" s="43"/>
    </row>
    <row r="28" spans="1:10" ht="12.75">
      <c r="B28" s="38" t="s">
        <v>28</v>
      </c>
      <c r="C28" s="38"/>
      <c r="D28" s="39"/>
      <c r="E28" s="40"/>
      <c r="F28" s="40"/>
      <c r="G28" s="40" t="s">
        <v>29</v>
      </c>
      <c r="H28" s="40"/>
      <c r="I28" s="40"/>
      <c r="J28" s="40"/>
    </row>
    <row r="29" spans="1:10" ht="12.75">
      <c r="B29" s="41" t="s">
        <v>30</v>
      </c>
      <c r="C29" s="41"/>
      <c r="D29" s="39"/>
      <c r="E29" s="41" t="s">
        <v>31</v>
      </c>
      <c r="F29" s="41"/>
      <c r="G29" s="41"/>
      <c r="H29" s="41"/>
      <c r="I29" s="41"/>
      <c r="J29" s="41"/>
    </row>
    <row r="30" spans="1:10" ht="15">
      <c r="B30" s="39"/>
      <c r="C30" s="42"/>
      <c r="D30" s="42"/>
      <c r="E30" s="42"/>
      <c r="F30" s="42"/>
      <c r="G30" s="42"/>
      <c r="H30" s="42"/>
      <c r="I30" s="42"/>
      <c r="J30" s="42"/>
    </row>
  </sheetData>
  <mergeCells count="7">
    <mergeCell ref="A1:I1"/>
    <mergeCell ref="B28:C28"/>
    <mergeCell ref="E28:F28"/>
    <mergeCell ref="G28:H28"/>
    <mergeCell ref="I28:J28"/>
    <mergeCell ref="B29:C29"/>
    <mergeCell ref="E29:J29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2017-07-20T23:39:52Z</cp:lastPrinted>
  <dcterms:created xsi:type="dcterms:W3CDTF">2017-07-20T23:29:58Z</dcterms:created>
  <dcterms:modified xsi:type="dcterms:W3CDTF">2017-07-20T23:40:01Z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