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8_{2B460E99-86FC-4C56-BF27-45DEBC6EB479}" xr6:coauthVersionLast="47" xr6:coauthVersionMax="47" xr10:uidLastSave="{00000000-0000-0000-0000-000000000000}"/>
  <bookViews>
    <workbookView xWindow="-120" yWindow="-120" windowWidth="29040" windowHeight="15720" xr2:uid="{61ED83E2-61A7-48F3-A548-7C14D51FAEB9}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EAI!$B$1:$H$53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H4" i="1"/>
  <c r="E5" i="1"/>
  <c r="H5" i="1"/>
  <c r="E6" i="1"/>
  <c r="H6" i="1"/>
  <c r="E7" i="1"/>
  <c r="H7" i="1"/>
  <c r="E8" i="1"/>
  <c r="H8" i="1"/>
  <c r="E9" i="1"/>
  <c r="E15" i="1" s="1"/>
  <c r="H9" i="1"/>
  <c r="E10" i="1"/>
  <c r="H10" i="1"/>
  <c r="E11" i="1"/>
  <c r="H11" i="1"/>
  <c r="E12" i="1"/>
  <c r="H12" i="1"/>
  <c r="E13" i="1"/>
  <c r="H13" i="1"/>
  <c r="C15" i="1"/>
  <c r="D15" i="1"/>
  <c r="F15" i="1"/>
  <c r="G15" i="1"/>
  <c r="C19" i="1"/>
  <c r="D19" i="1"/>
  <c r="F19" i="1"/>
  <c r="G19" i="1"/>
  <c r="E20" i="1"/>
  <c r="H20" i="1"/>
  <c r="E21" i="1"/>
  <c r="H21" i="1"/>
  <c r="E22" i="1"/>
  <c r="H22" i="1"/>
  <c r="E23" i="1"/>
  <c r="H23" i="1"/>
  <c r="E24" i="1"/>
  <c r="H24" i="1"/>
  <c r="E25" i="1"/>
  <c r="H25" i="1"/>
  <c r="E26" i="1"/>
  <c r="H26" i="1"/>
  <c r="E27" i="1"/>
  <c r="H27" i="1"/>
  <c r="C29" i="1"/>
  <c r="D29" i="1"/>
  <c r="F29" i="1"/>
  <c r="F38" i="1" s="1"/>
  <c r="G29" i="1"/>
  <c r="E30" i="1"/>
  <c r="H30" i="1"/>
  <c r="E31" i="1"/>
  <c r="H31" i="1"/>
  <c r="E32" i="1"/>
  <c r="H32" i="1"/>
  <c r="E33" i="1"/>
  <c r="H33" i="1"/>
  <c r="C35" i="1"/>
  <c r="D35" i="1"/>
  <c r="F35" i="1"/>
  <c r="G35" i="1"/>
  <c r="E36" i="1"/>
  <c r="E35" i="1" s="1"/>
  <c r="H36" i="1"/>
  <c r="H35" i="1" s="1"/>
  <c r="C38" i="1"/>
  <c r="D38" i="1" l="1"/>
  <c r="H19" i="1"/>
  <c r="E19" i="1"/>
  <c r="H15" i="1"/>
  <c r="H29" i="1"/>
  <c r="H38" i="1" s="1"/>
  <c r="E29" i="1"/>
  <c r="E38" i="1" s="1"/>
  <c r="G38" i="1"/>
</calcChain>
</file>

<file path=xl/sharedStrings.xml><?xml version="1.0" encoding="utf-8"?>
<sst xmlns="http://schemas.openxmlformats.org/spreadsheetml/2006/main" count="51" uniqueCount="31">
  <si>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</si>
  <si>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</si>
  <si>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</si>
  <si>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“Bajo protesta de decir verdad declaramos que los Estados Financieros y sus notas, son razonablemente correctos y son responsabilidad del emisor”.</t>
  </si>
  <si>
    <t>Ingresos excedentes</t>
  </si>
  <si>
    <t>Total</t>
  </si>
  <si>
    <t>Ingresos Derivados de Financiamientos</t>
  </si>
  <si>
    <t>Transferencias, Asignaciones, Subsidios y Subvenciones, y Pensiones y Jubilaciones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</si>
  <si>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</si>
  <si>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Productos</t>
  </si>
  <si>
    <t>Cuotas y Aportaciones de Seguridad Social</t>
  </si>
  <si>
    <t>Ingresos de los Entes Públicos de los Poderes Legislativo y Judicial, de los Órganos Autónomos y del Sector Paraestatal o Paramunicipal, así como de las Empresas Productivas del Estado</t>
  </si>
  <si>
    <t>Participaciones, Aportaciones, Convenios, Incentivos Derivados de la Colaboración Fiscal y Fondos Distintos de Aportaciones</t>
  </si>
  <si>
    <r>
      <t>Aprovechamientos</t>
    </r>
    <r>
      <rPr>
        <vertAlign val="superscript"/>
        <sz val="8"/>
        <rFont val="Arial"/>
        <family val="2"/>
      </rPr>
      <t>2</t>
    </r>
  </si>
  <si>
    <r>
      <t>Productos</t>
    </r>
    <r>
      <rPr>
        <vertAlign val="superscript"/>
        <sz val="8"/>
        <rFont val="Arial"/>
        <family val="2"/>
      </rPr>
      <t>1</t>
    </r>
  </si>
  <si>
    <t>Derechos</t>
  </si>
  <si>
    <t>Contribuciones de Mejoras</t>
  </si>
  <si>
    <t>Impuestos</t>
  </si>
  <si>
    <t>Ingresos del Poder Ejecutivo Federal o Estatal y de los Municipios</t>
  </si>
  <si>
    <t>Recaudado</t>
  </si>
  <si>
    <t>Devengado</t>
  </si>
  <si>
    <t>Modificado</t>
  </si>
  <si>
    <t>Ampliaciones/(Reducciones)</t>
  </si>
  <si>
    <t>Estimado</t>
  </si>
  <si>
    <t>Rubro de Ingresos / Fuente de Financiamiento</t>
  </si>
  <si>
    <t>Diferencia</t>
  </si>
  <si>
    <t>Ingreso</t>
  </si>
  <si>
    <t>Ingresos Excedentes</t>
  </si>
  <si>
    <t>Ingresos por Venta de Bienes, Prestación de Servicios y Otros Ingresos</t>
  </si>
  <si>
    <t>Aprovechamientos</t>
  </si>
  <si>
    <t>COMISIÓN DE DEPORTE DEL ESTADO DE GUANAJUATO
Estado Analítico de Ingresos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</si>
</sst>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 applyAlignment="1" applyProtection="1">
      <alignment vertical="top"/>
      <protection locked="0"/>
    </xf>
    <xf numFmtId="0" fontId="0" fillId="0" borderId="0" xfId="1" applyFont="1" applyAlignment="1" applyProtection="1">
      <alignment horizontal="left" vertical="top" wrapText="1"/>
      <protection locked="0"/>
    </xf>
    <xf numFmtId="0" fontId="0" fillId="0" borderId="0" xfId="1" applyFont="1" applyAlignment="1" applyProtection="1">
      <alignment vertical="top"/>
      <protection locked="0"/>
    </xf>
    <xf numFmtId="4" fontId="4" fillId="0" borderId="1" xfId="1" applyNumberFormat="1" applyFont="1" applyBorder="1" applyAlignment="1" applyProtection="1">
      <alignment vertical="top"/>
      <protection locked="0"/>
    </xf>
    <xf numFmtId="4" fontId="5" fillId="0" borderId="3" xfId="1" applyNumberFormat="1" applyFont="1" applyBorder="1" applyAlignment="1" applyProtection="1">
      <alignment vertical="top"/>
      <protection locked="0"/>
    </xf>
    <xf numFmtId="3" fontId="4" fillId="0" borderId="4" xfId="1" applyNumberFormat="1" applyFont="1" applyBorder="1" applyAlignment="1" applyProtection="1">
      <alignment vertical="top"/>
      <protection locked="0"/>
    </xf>
    <xf numFmtId="3" fontId="4" fillId="0" borderId="5" xfId="1" applyNumberFormat="1" applyFont="1" applyBorder="1" applyAlignment="1" applyProtection="1">
      <alignment vertical="top"/>
      <protection locked="0"/>
    </xf>
    <xf numFmtId="3" fontId="4" fillId="0" borderId="7" xfId="1" applyNumberFormat="1" applyFont="1" applyBorder="1" applyAlignment="1" applyProtection="1">
      <alignment vertical="top"/>
      <protection locked="0"/>
    </xf>
    <xf numFmtId="3" fontId="5" fillId="0" borderId="7" xfId="1" applyNumberFormat="1" applyFont="1" applyBorder="1" applyAlignment="1" applyProtection="1">
      <alignment vertical="top"/>
      <protection locked="0"/>
    </xf>
    <xf numFmtId="0" fontId="5" fillId="0" borderId="8" xfId="1" applyFont="1" applyBorder="1" applyAlignment="1">
      <alignment horizontal="left" vertical="top" indent="1"/>
    </xf>
    <xf numFmtId="0" fontId="5" fillId="0" borderId="8" xfId="1" applyFont="1" applyBorder="1" applyAlignment="1">
      <alignment horizontal="left" vertical="top" wrapText="1" indent="1"/>
    </xf>
    <xf numFmtId="3" fontId="5" fillId="0" borderId="4" xfId="1" applyNumberFormat="1" applyFont="1" applyBorder="1" applyAlignment="1" applyProtection="1">
      <alignment vertical="top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>
      <alignment vertical="center" wrapText="1"/>
    </xf>
    <xf numFmtId="4" fontId="5" fillId="0" borderId="6" xfId="1" applyNumberFormat="1" applyFont="1" applyBorder="1" applyAlignment="1" applyProtection="1">
      <alignment vertical="top"/>
      <protection locked="0"/>
    </xf>
    <xf numFmtId="3" fontId="4" fillId="0" borderId="6" xfId="1" applyNumberFormat="1" applyFont="1" applyBorder="1" applyAlignment="1" applyProtection="1">
      <alignment vertical="top"/>
      <protection locked="0"/>
    </xf>
    <xf numFmtId="3" fontId="2" fillId="0" borderId="1" xfId="1" applyNumberFormat="1" applyFont="1" applyBorder="1" applyAlignment="1" applyProtection="1">
      <alignment vertical="top"/>
      <protection locked="0"/>
    </xf>
    <xf numFmtId="3" fontId="2" fillId="0" borderId="7" xfId="1" applyNumberFormat="1" applyFont="1" applyBorder="1" applyAlignment="1" applyProtection="1">
      <alignment vertical="top"/>
      <protection locked="0"/>
    </xf>
    <xf numFmtId="3" fontId="2" fillId="0" borderId="4" xfId="1" applyNumberFormat="1" applyFont="1" applyBorder="1" applyAlignment="1" applyProtection="1">
      <alignment vertical="top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5" fillId="2" borderId="7" xfId="1" applyFont="1" applyFill="1" applyBorder="1" applyAlignment="1">
      <alignment horizontal="center" vertical="center"/>
    </xf>
    <xf numFmtId="0" fontId="7" fillId="0" borderId="0" xfId="1" applyFont="1" applyAlignment="1" applyProtection="1">
      <alignment vertical="top"/>
      <protection locked="0"/>
    </xf>
    <xf numFmtId="0" fontId="5" fillId="2" borderId="4" xfId="1" applyFont="1" applyFill="1" applyBorder="1" applyAlignment="1">
      <alignment vertical="center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Border="1" applyAlignment="1" applyProtection="1">
      <alignment horizontal="left" vertical="top" wrapText="1" indent="1"/>
      <protection locked="0"/>
    </xf>
    <xf numFmtId="0" fontId="4" fillId="0" borderId="8" xfId="1" applyFont="1" applyBorder="1" applyAlignment="1" applyProtection="1">
      <alignment horizontal="left" vertical="top" wrapText="1" indent="1"/>
      <protection locked="0"/>
    </xf>
    <xf numFmtId="0" fontId="0" fillId="0" borderId="8" xfId="1" applyFont="1" applyBorder="1" applyAlignment="1" applyProtection="1">
      <alignment horizontal="left" vertical="top" wrapText="1" indent="1"/>
      <protection locked="0"/>
    </xf>
    <xf numFmtId="0" fontId="2" fillId="0" borderId="8" xfId="1" applyFont="1" applyBorder="1" applyAlignment="1" applyProtection="1">
      <alignment vertical="top"/>
      <protection locked="0"/>
    </xf>
    <xf numFmtId="0" fontId="5" fillId="0" borderId="3" xfId="1" applyFont="1" applyBorder="1" applyAlignment="1" applyProtection="1">
      <alignment horizontal="left" vertical="top" indent="3"/>
      <protection locked="0"/>
    </xf>
    <xf numFmtId="0" fontId="4" fillId="0" borderId="3" xfId="1" applyFont="1" applyBorder="1" applyAlignment="1" applyProtection="1">
      <alignment vertical="top"/>
      <protection locked="0"/>
    </xf>
    <xf numFmtId="4" fontId="4" fillId="0" borderId="6" xfId="1" applyNumberFormat="1" applyFont="1" applyBorder="1" applyAlignment="1" applyProtection="1">
      <alignment vertical="top"/>
      <protection locked="0"/>
    </xf>
    <xf numFmtId="4" fontId="4" fillId="0" borderId="2" xfId="1" applyNumberFormat="1" applyFont="1" applyBorder="1" applyAlignment="1" applyProtection="1">
      <alignment vertical="top"/>
      <protection locked="0"/>
    </xf>
    <xf numFmtId="0" fontId="4" fillId="0" borderId="0" xfId="1" applyFont="1" applyBorder="1" applyAlignment="1" applyProtection="1">
      <alignment vertical="top"/>
      <protection locked="0"/>
    </xf>
    <xf numFmtId="4" fontId="4" fillId="0" borderId="0" xfId="1" applyNumberFormat="1" applyFont="1" applyBorder="1" applyAlignment="1" applyProtection="1">
      <alignment vertical="top"/>
      <protection locked="0"/>
    </xf>
    <xf numFmtId="4" fontId="5" fillId="0" borderId="9" xfId="1" applyNumberFormat="1" applyFont="1" applyBorder="1" applyAlignment="1" applyProtection="1">
      <alignment vertical="top"/>
      <protection locked="0"/>
    </xf>
    <xf numFmtId="4" fontId="5" fillId="0" borderId="10" xfId="1" applyNumberFormat="1" applyFont="1" applyBorder="1" applyAlignment="1" applyProtection="1">
      <alignment vertical="top"/>
      <protection locked="0"/>
    </xf>
    <xf numFmtId="0" fontId="4" fillId="0" borderId="8" xfId="1" applyFont="1" applyBorder="1" applyAlignment="1">
      <alignment horizontal="left" vertical="top" wrapText="1" indent="2"/>
    </xf>
    <xf numFmtId="0" fontId="4" fillId="0" borderId="8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center" vertical="top" wrapText="1"/>
    </xf>
  </cellXfs>
  <cellStyles count="2">
    <cellStyle name="Normal" xfId="0" builtinId="0"/>
    <cellStyle name="Normal 2" xfId="1" xr:uid="{74E632C2-F323-4A3B-AA75-7982B655CC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1190625</xdr:colOff>
      <xdr:row>46</xdr:row>
      <xdr:rowOff>114300</xdr:rowOff>
    </xdr:from>
    <xdr:to>
      <xdr:col>6</xdr:col>
      <xdr:colOff>152400</xdr:colOff>
      <xdr:row>51</xdr:row>
      <xdr:rowOff>53340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5AFC4C-CEA8-1729-F676-017BE8416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8934450"/>
          <a:ext cx="6724650" cy="653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tados%20para%20carga%202do%20sem\CPA%20SEGUNDO%20TRIM%202025.xlsx" TargetMode="External"/><Relationship Id="rId1" Type="http://schemas.openxmlformats.org/officeDocument/2006/relationships/externalLinkPath" Target="file:///D:\estados%20para%20carga%202do%20sem\CPA%20SEGUNDO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"/>
      <sheetName val="CTG"/>
      <sheetName val="COG"/>
      <sheetName val="CFG"/>
      <sheetName val="EN"/>
      <sheetName val="I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32727-4FA7-462F-899F-00F6D69B050C}">
  <dimension ref="B1:H43"/>
  <sheetViews>
    <sheetView tabSelected="1" topLeftCell="A15" zoomScaleNormal="100" workbookViewId="0">
      <selection activeCell="B17" sqref="B17:H38"/>
    </sheetView>
  </sheetViews>
  <sheetFormatPr baseColWidth="10" defaultColWidth="12" defaultRowHeight="11.25" x14ac:dyDescent="0.2"/>
  <cols>
    <col min="1" max="1" width="12" style="1"/>
    <col min="2" max="2" width="62.5" style="1" customWidth="1"/>
    <col min="3" max="3" width="17.83203125" style="1" customWidth="1"/>
    <col min="4" max="4" width="19.83203125" style="1" customWidth="1"/>
    <col min="5" max="6" width="17.83203125" style="1" customWidth="1"/>
    <col min="7" max="7" width="18.83203125" style="1" customWidth="1"/>
    <col min="8" max="8" width="17.83203125" style="1" customWidth="1"/>
    <col min="9" max="16384" width="12" style="1"/>
  </cols>
  <sheetData>
    <row r="1" spans="2:8" s="28" customFormat="1" ht="48.6" customHeight="1" x14ac:dyDescent="0.2">
      <c r="B1" s="31" t="s">
        <v>30</v>
      </c>
      <c r="C1" s="19"/>
      <c r="D1" s="19"/>
      <c r="E1" s="19"/>
      <c r="F1" s="19"/>
      <c r="G1" s="19"/>
      <c r="H1" s="30"/>
    </row>
    <row r="2" spans="2:8" s="28" customFormat="1" x14ac:dyDescent="0.2">
      <c r="B2" s="29"/>
      <c r="C2" s="19" t="s">
        <v>26</v>
      </c>
      <c r="D2" s="19"/>
      <c r="E2" s="19"/>
      <c r="F2" s="19"/>
      <c r="G2" s="19"/>
      <c r="H2" s="18" t="s">
        <v>25</v>
      </c>
    </row>
    <row r="3" spans="2:8" s="26" customFormat="1" ht="24.95" customHeight="1" x14ac:dyDescent="0.2">
      <c r="B3" s="27" t="s">
        <v>24</v>
      </c>
      <c r="C3" s="16" t="s">
        <v>23</v>
      </c>
      <c r="D3" s="15" t="s">
        <v>22</v>
      </c>
      <c r="E3" s="15" t="s">
        <v>21</v>
      </c>
      <c r="F3" s="15" t="s">
        <v>20</v>
      </c>
      <c r="G3" s="14" t="s">
        <v>19</v>
      </c>
      <c r="H3" s="13"/>
    </row>
    <row r="4" spans="2:8" x14ac:dyDescent="0.2">
      <c r="B4" s="32" t="s">
        <v>17</v>
      </c>
      <c r="C4" s="25">
        <v>0</v>
      </c>
      <c r="D4" s="25">
        <v>0</v>
      </c>
      <c r="E4" s="25">
        <f>C4+D4</f>
        <v>0</v>
      </c>
      <c r="F4" s="25">
        <v>0</v>
      </c>
      <c r="G4" s="25">
        <v>0</v>
      </c>
      <c r="H4" s="25">
        <f>G4-C4</f>
        <v>0</v>
      </c>
    </row>
    <row r="5" spans="2:8" x14ac:dyDescent="0.2">
      <c r="B5" s="33" t="s">
        <v>10</v>
      </c>
      <c r="C5" s="24">
        <v>0</v>
      </c>
      <c r="D5" s="24">
        <v>0</v>
      </c>
      <c r="E5" s="24">
        <f>C5+D5</f>
        <v>0</v>
      </c>
      <c r="F5" s="24">
        <v>0</v>
      </c>
      <c r="G5" s="24">
        <v>0</v>
      </c>
      <c r="H5" s="24">
        <f>G5-C5</f>
        <v>0</v>
      </c>
    </row>
    <row r="6" spans="2:8" x14ac:dyDescent="0.2">
      <c r="B6" s="32" t="s">
        <v>16</v>
      </c>
      <c r="C6" s="24">
        <v>0</v>
      </c>
      <c r="D6" s="24">
        <v>0</v>
      </c>
      <c r="E6" s="24">
        <f>C6+D6</f>
        <v>0</v>
      </c>
      <c r="F6" s="24">
        <v>0</v>
      </c>
      <c r="G6" s="24">
        <v>0</v>
      </c>
      <c r="H6" s="24">
        <f>G6-C6</f>
        <v>0</v>
      </c>
    </row>
    <row r="7" spans="2:8" x14ac:dyDescent="0.2">
      <c r="B7" s="32" t="s">
        <v>15</v>
      </c>
      <c r="C7" s="24">
        <v>0</v>
      </c>
      <c r="D7" s="24">
        <v>0</v>
      </c>
      <c r="E7" s="24">
        <f>C7+D7</f>
        <v>0</v>
      </c>
      <c r="F7" s="24">
        <v>0</v>
      </c>
      <c r="G7" s="24">
        <v>0</v>
      </c>
      <c r="H7" s="24">
        <f>G7-C7</f>
        <v>0</v>
      </c>
    </row>
    <row r="8" spans="2:8" x14ac:dyDescent="0.2">
      <c r="B8" s="32" t="s">
        <v>9</v>
      </c>
      <c r="C8" s="24">
        <v>0</v>
      </c>
      <c r="D8" s="24">
        <v>0</v>
      </c>
      <c r="E8" s="24">
        <f>C8+D8</f>
        <v>0</v>
      </c>
      <c r="F8" s="24">
        <v>0</v>
      </c>
      <c r="G8" s="24">
        <v>0</v>
      </c>
      <c r="H8" s="24">
        <f>G8-C8</f>
        <v>0</v>
      </c>
    </row>
    <row r="9" spans="2:8" x14ac:dyDescent="0.2">
      <c r="B9" s="33" t="s">
        <v>29</v>
      </c>
      <c r="C9" s="24">
        <v>0</v>
      </c>
      <c r="D9" s="24">
        <v>0</v>
      </c>
      <c r="E9" s="24">
        <f>C9+D9</f>
        <v>0</v>
      </c>
      <c r="F9" s="24">
        <v>0</v>
      </c>
      <c r="G9" s="24">
        <v>0</v>
      </c>
      <c r="H9" s="24">
        <f>G9-C9</f>
        <v>0</v>
      </c>
    </row>
    <row r="10" spans="2:8" x14ac:dyDescent="0.2">
      <c r="B10" s="32" t="s">
        <v>28</v>
      </c>
      <c r="C10" s="24">
        <v>65845000</v>
      </c>
      <c r="D10" s="24">
        <v>72146057.129999995</v>
      </c>
      <c r="E10" s="24">
        <f>C10+D10</f>
        <v>137991057.13</v>
      </c>
      <c r="F10" s="24">
        <v>24994830.719999999</v>
      </c>
      <c r="G10" s="24">
        <v>24994830.719999999</v>
      </c>
      <c r="H10" s="24">
        <f>G10-C10</f>
        <v>-40850169.280000001</v>
      </c>
    </row>
    <row r="11" spans="2:8" ht="22.5" x14ac:dyDescent="0.2">
      <c r="B11" s="34" t="s">
        <v>12</v>
      </c>
      <c r="C11" s="24">
        <v>0</v>
      </c>
      <c r="D11" s="24">
        <v>0</v>
      </c>
      <c r="E11" s="24">
        <f>C11+D11</f>
        <v>0</v>
      </c>
      <c r="F11" s="24">
        <v>0</v>
      </c>
      <c r="G11" s="24">
        <v>0</v>
      </c>
      <c r="H11" s="24">
        <f>G11-C11</f>
        <v>0</v>
      </c>
    </row>
    <row r="12" spans="2:8" ht="22.5" x14ac:dyDescent="0.2">
      <c r="B12" s="32" t="s">
        <v>7</v>
      </c>
      <c r="C12" s="24">
        <v>162289062.09</v>
      </c>
      <c r="D12" s="24">
        <v>128603451.87</v>
      </c>
      <c r="E12" s="24">
        <f>C12+D12</f>
        <v>290892513.96000004</v>
      </c>
      <c r="F12" s="24">
        <v>199951714.09</v>
      </c>
      <c r="G12" s="24">
        <v>199951714.09</v>
      </c>
      <c r="H12" s="24">
        <f>G12-C12</f>
        <v>37662652</v>
      </c>
    </row>
    <row r="13" spans="2:8" x14ac:dyDescent="0.2">
      <c r="B13" s="32" t="s">
        <v>6</v>
      </c>
      <c r="C13" s="24">
        <v>0</v>
      </c>
      <c r="D13" s="24">
        <v>0</v>
      </c>
      <c r="E13" s="24">
        <f>C13+D13</f>
        <v>0</v>
      </c>
      <c r="F13" s="24">
        <v>0</v>
      </c>
      <c r="G13" s="24">
        <v>0</v>
      </c>
      <c r="H13" s="24">
        <f>G13-C13</f>
        <v>0</v>
      </c>
    </row>
    <row r="14" spans="2:8" x14ac:dyDescent="0.2">
      <c r="B14" s="35"/>
      <c r="C14" s="23"/>
      <c r="D14" s="23"/>
      <c r="E14" s="23"/>
      <c r="F14" s="23"/>
      <c r="G14" s="23"/>
      <c r="H14" s="23"/>
    </row>
    <row r="15" spans="2:8" x14ac:dyDescent="0.2">
      <c r="B15" s="36" t="s">
        <v>5</v>
      </c>
      <c r="C15" s="7">
        <f>SUM(C4:C13)</f>
        <v>228134062.09</v>
      </c>
      <c r="D15" s="7">
        <f>SUM(D4:D13)</f>
        <v>200749509</v>
      </c>
      <c r="E15" s="7">
        <f>SUM(E4:E13)</f>
        <v>428883571.09000003</v>
      </c>
      <c r="F15" s="7">
        <f>SUM(F4:F13)</f>
        <v>224946544.81</v>
      </c>
      <c r="G15" s="22">
        <f>SUM(G4:G13)</f>
        <v>224946544.81</v>
      </c>
      <c r="H15" s="6">
        <f>SUM(H4:H13)</f>
        <v>-3187517.2800000012</v>
      </c>
    </row>
    <row r="16" spans="2:8" x14ac:dyDescent="0.2">
      <c r="B16" s="37"/>
      <c r="C16" s="38"/>
      <c r="D16" s="38"/>
      <c r="E16" s="39"/>
      <c r="F16" s="5" t="s">
        <v>27</v>
      </c>
      <c r="G16" s="21"/>
      <c r="H16" s="4"/>
    </row>
    <row r="17" spans="2:8" ht="10.15" customHeight="1" x14ac:dyDescent="0.2">
      <c r="B17" s="20"/>
      <c r="C17" s="19" t="s">
        <v>26</v>
      </c>
      <c r="D17" s="19"/>
      <c r="E17" s="19"/>
      <c r="F17" s="19"/>
      <c r="G17" s="19"/>
      <c r="H17" s="18" t="s">
        <v>25</v>
      </c>
    </row>
    <row r="18" spans="2:8" ht="22.5" x14ac:dyDescent="0.2">
      <c r="B18" s="17" t="s">
        <v>24</v>
      </c>
      <c r="C18" s="16" t="s">
        <v>23</v>
      </c>
      <c r="D18" s="15" t="s">
        <v>22</v>
      </c>
      <c r="E18" s="15" t="s">
        <v>21</v>
      </c>
      <c r="F18" s="15" t="s">
        <v>20</v>
      </c>
      <c r="G18" s="14" t="s">
        <v>19</v>
      </c>
      <c r="H18" s="13"/>
    </row>
    <row r="19" spans="2:8" x14ac:dyDescent="0.2">
      <c r="B19" s="10" t="s">
        <v>18</v>
      </c>
      <c r="C19" s="12">
        <f>SUM(C20+C21+C22+C23+C24+C25+C26+C27)</f>
        <v>0</v>
      </c>
      <c r="D19" s="12">
        <f>SUM(D20+D21+D22+D23+D24+D25+D26+D27)</f>
        <v>0</v>
      </c>
      <c r="E19" s="12">
        <f>SUM(E20+E21+E22+E23+E24+E25+E26+E27)</f>
        <v>0</v>
      </c>
      <c r="F19" s="12">
        <f>SUM(F20+F21+F22+F23+F24+F25+F26+F27)</f>
        <v>0</v>
      </c>
      <c r="G19" s="12">
        <f>SUM(G20+G21+G22+G23+G24+G25+G26+G27)</f>
        <v>0</v>
      </c>
      <c r="H19" s="12">
        <f>SUM(H20+H21+H22+H23+H24+H25+H26+H27)</f>
        <v>0</v>
      </c>
    </row>
    <row r="20" spans="2:8" x14ac:dyDescent="0.2">
      <c r="B20" s="44" t="s">
        <v>17</v>
      </c>
      <c r="C20" s="8">
        <v>0</v>
      </c>
      <c r="D20" s="8">
        <v>0</v>
      </c>
      <c r="E20" s="8">
        <f>C20+D20</f>
        <v>0</v>
      </c>
      <c r="F20" s="8">
        <v>0</v>
      </c>
      <c r="G20" s="8">
        <v>0</v>
      </c>
      <c r="H20" s="8">
        <f>G20-C20</f>
        <v>0</v>
      </c>
    </row>
    <row r="21" spans="2:8" x14ac:dyDescent="0.2">
      <c r="B21" s="44" t="s">
        <v>10</v>
      </c>
      <c r="C21" s="8">
        <v>0</v>
      </c>
      <c r="D21" s="8">
        <v>0</v>
      </c>
      <c r="E21" s="8">
        <f>C21+D21</f>
        <v>0</v>
      </c>
      <c r="F21" s="8">
        <v>0</v>
      </c>
      <c r="G21" s="8">
        <v>0</v>
      </c>
      <c r="H21" s="8">
        <f>G21-C21</f>
        <v>0</v>
      </c>
    </row>
    <row r="22" spans="2:8" x14ac:dyDescent="0.2">
      <c r="B22" s="44" t="s">
        <v>16</v>
      </c>
      <c r="C22" s="8">
        <v>0</v>
      </c>
      <c r="D22" s="8">
        <v>0</v>
      </c>
      <c r="E22" s="8">
        <f>C22+D22</f>
        <v>0</v>
      </c>
      <c r="F22" s="8">
        <v>0</v>
      </c>
      <c r="G22" s="8">
        <v>0</v>
      </c>
      <c r="H22" s="8">
        <f>G22-C22</f>
        <v>0</v>
      </c>
    </row>
    <row r="23" spans="2:8" x14ac:dyDescent="0.2">
      <c r="B23" s="44" t="s">
        <v>15</v>
      </c>
      <c r="C23" s="8">
        <v>0</v>
      </c>
      <c r="D23" s="8">
        <v>0</v>
      </c>
      <c r="E23" s="8">
        <f>C23+D23</f>
        <v>0</v>
      </c>
      <c r="F23" s="8">
        <v>0</v>
      </c>
      <c r="G23" s="8">
        <v>0</v>
      </c>
      <c r="H23" s="8">
        <f>G23-C23</f>
        <v>0</v>
      </c>
    </row>
    <row r="24" spans="2:8" x14ac:dyDescent="0.2">
      <c r="B24" s="44" t="s">
        <v>14</v>
      </c>
      <c r="C24" s="8">
        <v>0</v>
      </c>
      <c r="D24" s="8">
        <v>0</v>
      </c>
      <c r="E24" s="8">
        <f>C24+D24</f>
        <v>0</v>
      </c>
      <c r="F24" s="8">
        <v>0</v>
      </c>
      <c r="G24" s="8">
        <v>0</v>
      </c>
      <c r="H24" s="8">
        <f>G24-C24</f>
        <v>0</v>
      </c>
    </row>
    <row r="25" spans="2:8" x14ac:dyDescent="0.2">
      <c r="B25" s="44" t="s">
        <v>13</v>
      </c>
      <c r="C25" s="8">
        <v>0</v>
      </c>
      <c r="D25" s="8">
        <v>0</v>
      </c>
      <c r="E25" s="8">
        <f>C25+D25</f>
        <v>0</v>
      </c>
      <c r="F25" s="8">
        <v>0</v>
      </c>
      <c r="G25" s="8">
        <v>0</v>
      </c>
      <c r="H25" s="8">
        <f>G25-C25</f>
        <v>0</v>
      </c>
    </row>
    <row r="26" spans="2:8" ht="22.5" x14ac:dyDescent="0.2">
      <c r="B26" s="44" t="s">
        <v>12</v>
      </c>
      <c r="C26" s="8">
        <v>0</v>
      </c>
      <c r="D26" s="8">
        <v>0</v>
      </c>
      <c r="E26" s="8">
        <f>C26+D26</f>
        <v>0</v>
      </c>
      <c r="F26" s="8">
        <v>0</v>
      </c>
      <c r="G26" s="8">
        <v>0</v>
      </c>
      <c r="H26" s="8">
        <f>G26-C26</f>
        <v>0</v>
      </c>
    </row>
    <row r="27" spans="2:8" ht="22.5" x14ac:dyDescent="0.2">
      <c r="B27" s="44" t="s">
        <v>7</v>
      </c>
      <c r="C27" s="8">
        <v>0</v>
      </c>
      <c r="D27" s="8">
        <v>0</v>
      </c>
      <c r="E27" s="8">
        <f>C27+D27</f>
        <v>0</v>
      </c>
      <c r="F27" s="8">
        <v>0</v>
      </c>
      <c r="G27" s="8">
        <v>0</v>
      </c>
      <c r="H27" s="8">
        <f>G27-C27</f>
        <v>0</v>
      </c>
    </row>
    <row r="28" spans="2:8" x14ac:dyDescent="0.2">
      <c r="B28" s="45"/>
      <c r="C28" s="8"/>
      <c r="D28" s="8"/>
      <c r="E28" s="8"/>
      <c r="F28" s="8"/>
      <c r="G28" s="8"/>
      <c r="H28" s="8"/>
    </row>
    <row r="29" spans="2:8" ht="41.25" customHeight="1" x14ac:dyDescent="0.2">
      <c r="B29" s="11" t="s">
        <v>11</v>
      </c>
      <c r="C29" s="9">
        <f>SUM(C30:C33)</f>
        <v>228134062.09</v>
      </c>
      <c r="D29" s="9">
        <f>SUM(D30:D33)</f>
        <v>200749509</v>
      </c>
      <c r="E29" s="9">
        <f>SUM(E30:E33)</f>
        <v>428883571.09000003</v>
      </c>
      <c r="F29" s="9">
        <f>SUM(F30:F33)</f>
        <v>224946544.81</v>
      </c>
      <c r="G29" s="9">
        <f>SUM(G30:G33)</f>
        <v>224946544.81</v>
      </c>
      <c r="H29" s="9">
        <f>SUM(H30:H33)</f>
        <v>-3187517.2800000012</v>
      </c>
    </row>
    <row r="30" spans="2:8" x14ac:dyDescent="0.2">
      <c r="B30" s="44" t="s">
        <v>10</v>
      </c>
      <c r="C30" s="8">
        <v>0</v>
      </c>
      <c r="D30" s="8">
        <v>0</v>
      </c>
      <c r="E30" s="8">
        <f>C30+D30</f>
        <v>0</v>
      </c>
      <c r="F30" s="8">
        <v>0</v>
      </c>
      <c r="G30" s="8">
        <v>0</v>
      </c>
      <c r="H30" s="8">
        <f>G30-C30</f>
        <v>0</v>
      </c>
    </row>
    <row r="31" spans="2:8" x14ac:dyDescent="0.2">
      <c r="B31" s="44" t="s">
        <v>9</v>
      </c>
      <c r="C31" s="8">
        <v>0</v>
      </c>
      <c r="D31" s="8">
        <v>0</v>
      </c>
      <c r="E31" s="8">
        <f>C31+D31</f>
        <v>0</v>
      </c>
      <c r="F31" s="8">
        <v>0</v>
      </c>
      <c r="G31" s="8">
        <v>0</v>
      </c>
      <c r="H31" s="8">
        <f>G31-C31</f>
        <v>0</v>
      </c>
    </row>
    <row r="32" spans="2:8" ht="22.5" x14ac:dyDescent="0.2">
      <c r="B32" s="44" t="s">
        <v>8</v>
      </c>
      <c r="C32" s="8">
        <v>65845000</v>
      </c>
      <c r="D32" s="8">
        <v>72146057.129999995</v>
      </c>
      <c r="E32" s="8">
        <f>C32+D32</f>
        <v>137991057.13</v>
      </c>
      <c r="F32" s="8">
        <v>24994830.719999999</v>
      </c>
      <c r="G32" s="8">
        <v>24994830.719999999</v>
      </c>
      <c r="H32" s="8">
        <f>G32-C32</f>
        <v>-40850169.280000001</v>
      </c>
    </row>
    <row r="33" spans="2:8" ht="22.5" x14ac:dyDescent="0.2">
      <c r="B33" s="44" t="s">
        <v>7</v>
      </c>
      <c r="C33" s="8">
        <v>162289062.09</v>
      </c>
      <c r="D33" s="8">
        <v>128603451.87</v>
      </c>
      <c r="E33" s="8">
        <f>C33+D33</f>
        <v>290892513.96000004</v>
      </c>
      <c r="F33" s="8">
        <v>199951714.09</v>
      </c>
      <c r="G33" s="8">
        <v>199951714.09</v>
      </c>
      <c r="H33" s="8">
        <f>G33-C33</f>
        <v>37662652</v>
      </c>
    </row>
    <row r="34" spans="2:8" x14ac:dyDescent="0.2">
      <c r="B34" s="45"/>
      <c r="C34" s="8"/>
      <c r="D34" s="8"/>
      <c r="E34" s="8"/>
      <c r="F34" s="8"/>
      <c r="G34" s="8"/>
      <c r="H34" s="8"/>
    </row>
    <row r="35" spans="2:8" x14ac:dyDescent="0.2">
      <c r="B35" s="10" t="s">
        <v>6</v>
      </c>
      <c r="C35" s="9">
        <f>SUM(C36)</f>
        <v>0</v>
      </c>
      <c r="D35" s="9">
        <f>SUM(D36)</f>
        <v>0</v>
      </c>
      <c r="E35" s="9">
        <f>SUM(E36)</f>
        <v>0</v>
      </c>
      <c r="F35" s="9">
        <f>SUM(F36)</f>
        <v>0</v>
      </c>
      <c r="G35" s="9">
        <f>SUM(G36)</f>
        <v>0</v>
      </c>
      <c r="H35" s="9">
        <f>SUM(H36)</f>
        <v>0</v>
      </c>
    </row>
    <row r="36" spans="2:8" x14ac:dyDescent="0.2">
      <c r="B36" s="44" t="s">
        <v>6</v>
      </c>
      <c r="C36" s="8">
        <v>0</v>
      </c>
      <c r="D36" s="8">
        <v>0</v>
      </c>
      <c r="E36" s="8">
        <f>C36+D36</f>
        <v>0</v>
      </c>
      <c r="F36" s="8">
        <v>0</v>
      </c>
      <c r="G36" s="8">
        <v>0</v>
      </c>
      <c r="H36" s="8">
        <f>G36-C36</f>
        <v>0</v>
      </c>
    </row>
    <row r="37" spans="2:8" x14ac:dyDescent="0.2">
      <c r="B37" s="44"/>
      <c r="C37" s="8"/>
      <c r="D37" s="8"/>
      <c r="E37" s="8"/>
      <c r="F37" s="8"/>
      <c r="G37" s="8"/>
      <c r="H37" s="8"/>
    </row>
    <row r="38" spans="2:8" x14ac:dyDescent="0.2">
      <c r="B38" s="46" t="s">
        <v>5</v>
      </c>
      <c r="C38" s="7">
        <f>SUM(C35+C29+C19)</f>
        <v>228134062.09</v>
      </c>
      <c r="D38" s="7">
        <f>SUM(D35+D29+D19)</f>
        <v>200749509</v>
      </c>
      <c r="E38" s="7">
        <f>SUM(E35+E29+E19)</f>
        <v>428883571.09000003</v>
      </c>
      <c r="F38" s="7">
        <f>SUM(F35+F29+F19)</f>
        <v>224946544.81</v>
      </c>
      <c r="G38" s="7">
        <f>SUM(G35+G29+G19)</f>
        <v>224946544.81</v>
      </c>
      <c r="H38" s="7">
        <f>SUM(H35+H29+H19)</f>
        <v>-3187517.2800000012</v>
      </c>
    </row>
    <row r="39" spans="2:8" x14ac:dyDescent="0.2">
      <c r="B39" s="40"/>
      <c r="C39" s="41"/>
      <c r="D39" s="41"/>
      <c r="E39" s="41"/>
      <c r="F39" s="42" t="s">
        <v>4</v>
      </c>
      <c r="G39" s="43"/>
      <c r="H39" s="4"/>
    </row>
    <row r="40" spans="2:8" x14ac:dyDescent="0.2">
      <c r="B40" t="s">
        <v>3</v>
      </c>
    </row>
    <row r="41" spans="2:8" x14ac:dyDescent="0.2">
      <c r="B41" s="3" t="s">
        <v>2</v>
      </c>
    </row>
    <row r="42" spans="2:8" x14ac:dyDescent="0.2">
      <c r="B42" s="3" t="s">
        <v>1</v>
      </c>
    </row>
    <row r="43" spans="2:8" ht="30.75" customHeight="1" x14ac:dyDescent="0.2">
      <c r="B43" s="2" t="s">
        <v>0</v>
      </c>
      <c r="C43" s="2"/>
      <c r="D43" s="2"/>
      <c r="E43" s="2"/>
      <c r="F43" s="2"/>
      <c r="G43" s="2"/>
      <c r="H43" s="2"/>
    </row>
  </sheetData>
  <sheetProtection formatCells="0" formatColumns="0" formatRows="0" insertRows="0" autoFilter="0"/>
  <mergeCells count="6">
    <mergeCell ref="B43:H43"/>
    <mergeCell ref="B1:H1"/>
    <mergeCell ref="C2:G2"/>
    <mergeCell ref="H2:H3"/>
    <mergeCell ref="C17:G17"/>
    <mergeCell ref="H17:H18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2025-07-25T20:12:07Z</cp:lastPrinted>
  <dcterms:created xsi:type="dcterms:W3CDTF">2025-07-25T20:10:57Z</dcterms:created>
  <dcterms:modified xsi:type="dcterms:W3CDTF">2025-07-25T20:13:11Z</dcterms:modified>
</cp:coreProperties>
</file>