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lejandro\Desktop\INFORMACION PRESUPUESTARIA\"/>
    </mc:Choice>
  </mc:AlternateContent>
  <xr:revisionPtr revIDLastSave="0" documentId="13_ncr:1_{37F6C5D6-3692-4278-AC24-8663781A4F89}" xr6:coauthVersionLast="47" xr6:coauthVersionMax="47" xr10:uidLastSave="{00000000-0000-0000-0000-000000000000}"/>
  <workbookProtection lockStructure="1"/>
  <bookViews>
    <workbookView xWindow="-120" yWindow="-120" windowWidth="29040" windowHeight="15720" xr2:uid="{E5B1C7B8-71FB-4A1B-9178-2A2D4B9674C6}"/>
  </bookViews>
  <sheets>
    <sheet name="COG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xlnm._FilterDatabase" localSheetId="0" hidden="1">COG!$B$3:$H$75</definedName>
    <definedName name="A">[1]ECABR!#REF!</definedName>
    <definedName name="A_impresión_IM">[1]ECABR!#REF!</definedName>
    <definedName name="abc">[2]TOTAL!#REF!</definedName>
    <definedName name="Abr">#REF!</definedName>
    <definedName name="anexo">[1]ECABR!#REF!</definedName>
    <definedName name="_xlnm.Extract">[4]EGRESOS!#REF!</definedName>
    <definedName name="B">[4]EGRESOS!#REF!</definedName>
    <definedName name="BASE">#REF!</definedName>
    <definedName name="_xlnm.Database">[5]REPORTO!#REF!</definedName>
    <definedName name="cba">[2]TOTAL!#REF!</definedName>
    <definedName name="ELOY">#REF!</definedName>
    <definedName name="Ene">#REF!</definedName>
    <definedName name="Feb">#REF!</definedName>
    <definedName name="Fecha">#REF!</definedName>
    <definedName name="HF">[6]T1705HF!$B$20:$B$20</definedName>
    <definedName name="ju">[5]REPORTO!#REF!</definedName>
    <definedName name="Jul">#REF!</definedName>
    <definedName name="Jun">#REF!</definedName>
    <definedName name="mao">[1]ECABR!#REF!</definedName>
    <definedName name="Mar">#REF!</definedName>
    <definedName name="May">#REF!</definedName>
    <definedName name="MUEBLES">#REF!</definedName>
    <definedName name="N">#REF!</definedName>
    <definedName name="REPORTO">#REF!</definedName>
    <definedName name="sssss">[1]ECABR!#REF!</definedName>
    <definedName name="TCAIE">[7]CH1902!$B$20:$B$20</definedName>
    <definedName name="TCFEEIS">#REF!</definedName>
    <definedName name="TRASP">#REF!</definedName>
    <definedName name="U">#REF!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C4" i="1" l="1"/>
  <c r="D4" i="1"/>
  <c r="E4" i="1"/>
  <c r="F4" i="1"/>
  <c r="F76" i="1" s="1"/>
  <c r="G4" i="1"/>
  <c r="E5" i="1"/>
  <c r="H5" i="1"/>
  <c r="E6" i="1"/>
  <c r="H6" i="1" s="1"/>
  <c r="E7" i="1"/>
  <c r="H7" i="1"/>
  <c r="E8" i="1"/>
  <c r="H8" i="1" s="1"/>
  <c r="E9" i="1"/>
  <c r="H9" i="1"/>
  <c r="E10" i="1"/>
  <c r="H10" i="1" s="1"/>
  <c r="E11" i="1"/>
  <c r="H11" i="1"/>
  <c r="C12" i="1"/>
  <c r="C76" i="1" s="1"/>
  <c r="D12" i="1"/>
  <c r="F12" i="1"/>
  <c r="G12" i="1"/>
  <c r="E13" i="1"/>
  <c r="H13" i="1" s="1"/>
  <c r="E14" i="1"/>
  <c r="H14" i="1"/>
  <c r="E15" i="1"/>
  <c r="H15" i="1"/>
  <c r="E16" i="1"/>
  <c r="H16" i="1"/>
  <c r="E17" i="1"/>
  <c r="H17" i="1" s="1"/>
  <c r="E18" i="1"/>
  <c r="H18" i="1"/>
  <c r="E19" i="1"/>
  <c r="H19" i="1"/>
  <c r="E20" i="1"/>
  <c r="H20" i="1"/>
  <c r="E21" i="1"/>
  <c r="H21" i="1" s="1"/>
  <c r="C22" i="1"/>
  <c r="E22" i="1" s="1"/>
  <c r="H22" i="1" s="1"/>
  <c r="D22" i="1"/>
  <c r="F22" i="1"/>
  <c r="G22" i="1"/>
  <c r="E23" i="1"/>
  <c r="H23" i="1" s="1"/>
  <c r="E24" i="1"/>
  <c r="H24" i="1"/>
  <c r="E25" i="1"/>
  <c r="H25" i="1" s="1"/>
  <c r="E26" i="1"/>
  <c r="H26" i="1"/>
  <c r="E27" i="1"/>
  <c r="H27" i="1" s="1"/>
  <c r="E28" i="1"/>
  <c r="H28" i="1"/>
  <c r="E29" i="1"/>
  <c r="H29" i="1" s="1"/>
  <c r="E30" i="1"/>
  <c r="H30" i="1"/>
  <c r="E31" i="1"/>
  <c r="H31" i="1" s="1"/>
  <c r="C32" i="1"/>
  <c r="D32" i="1"/>
  <c r="E32" i="1"/>
  <c r="H32" i="1" s="1"/>
  <c r="F32" i="1"/>
  <c r="G32" i="1"/>
  <c r="E33" i="1"/>
  <c r="H33" i="1"/>
  <c r="E34" i="1"/>
  <c r="H34" i="1"/>
  <c r="E35" i="1"/>
  <c r="H35" i="1"/>
  <c r="E36" i="1"/>
  <c r="H36" i="1"/>
  <c r="E37" i="1"/>
  <c r="H37" i="1"/>
  <c r="E38" i="1"/>
  <c r="H38" i="1"/>
  <c r="E39" i="1"/>
  <c r="H39" i="1"/>
  <c r="E40" i="1"/>
  <c r="H40" i="1"/>
  <c r="E41" i="1"/>
  <c r="H41" i="1"/>
  <c r="C42" i="1"/>
  <c r="D42" i="1"/>
  <c r="E42" i="1"/>
  <c r="F42" i="1"/>
  <c r="G42" i="1"/>
  <c r="E43" i="1"/>
  <c r="H43" i="1"/>
  <c r="E44" i="1"/>
  <c r="H44" i="1" s="1"/>
  <c r="E45" i="1"/>
  <c r="H45" i="1"/>
  <c r="E46" i="1"/>
  <c r="H46" i="1" s="1"/>
  <c r="E47" i="1"/>
  <c r="H47" i="1"/>
  <c r="E48" i="1"/>
  <c r="H48" i="1" s="1"/>
  <c r="E49" i="1"/>
  <c r="H49" i="1"/>
  <c r="E50" i="1"/>
  <c r="H50" i="1" s="1"/>
  <c r="E51" i="1"/>
  <c r="H51" i="1"/>
  <c r="C52" i="1"/>
  <c r="E52" i="1" s="1"/>
  <c r="H52" i="1" s="1"/>
  <c r="D52" i="1"/>
  <c r="D76" i="1" s="1"/>
  <c r="F52" i="1"/>
  <c r="G52" i="1"/>
  <c r="E53" i="1"/>
  <c r="H53" i="1" s="1"/>
  <c r="E54" i="1"/>
  <c r="H54" i="1"/>
  <c r="E55" i="1"/>
  <c r="H55" i="1" s="1"/>
  <c r="C56" i="1"/>
  <c r="D56" i="1"/>
  <c r="E56" i="1"/>
  <c r="F56" i="1"/>
  <c r="G56" i="1"/>
  <c r="H56" i="1"/>
  <c r="E57" i="1"/>
  <c r="H57" i="1" s="1"/>
  <c r="E58" i="1"/>
  <c r="H58" i="1"/>
  <c r="E59" i="1"/>
  <c r="H59" i="1" s="1"/>
  <c r="E60" i="1"/>
  <c r="H60" i="1"/>
  <c r="E61" i="1"/>
  <c r="H61" i="1" s="1"/>
  <c r="E62" i="1"/>
  <c r="H62" i="1"/>
  <c r="E63" i="1"/>
  <c r="H63" i="1" s="1"/>
  <c r="C64" i="1"/>
  <c r="D64" i="1"/>
  <c r="E64" i="1"/>
  <c r="H64" i="1" s="1"/>
  <c r="F64" i="1"/>
  <c r="G64" i="1"/>
  <c r="E65" i="1"/>
  <c r="H65" i="1"/>
  <c r="E66" i="1"/>
  <c r="H66" i="1"/>
  <c r="E67" i="1"/>
  <c r="H67" i="1"/>
  <c r="C68" i="1"/>
  <c r="D68" i="1"/>
  <c r="E68" i="1"/>
  <c r="F68" i="1"/>
  <c r="H68" i="1" s="1"/>
  <c r="G68" i="1"/>
  <c r="E69" i="1"/>
  <c r="H69" i="1"/>
  <c r="E70" i="1"/>
  <c r="H70" i="1" s="1"/>
  <c r="E71" i="1"/>
  <c r="H71" i="1"/>
  <c r="E72" i="1"/>
  <c r="H72" i="1" s="1"/>
  <c r="E73" i="1"/>
  <c r="H73" i="1"/>
  <c r="E74" i="1"/>
  <c r="H74" i="1" s="1"/>
  <c r="E75" i="1"/>
  <c r="H75" i="1" s="1"/>
  <c r="E12" i="1" l="1"/>
  <c r="H12" i="1" s="1"/>
  <c r="H4" i="1"/>
  <c r="G76" i="1"/>
  <c r="H42" i="1"/>
  <c r="H76" i="1"/>
  <c r="E76" i="1" l="1"/>
</calcChain>
</file>

<file path=xl/sharedStrings.xml><?xml version="1.0" encoding="utf-8"?>
<sst xmlns="http://schemas.openxmlformats.org/spreadsheetml/2006/main" count="83" uniqueCount="83">
  <si>
    <t>“Bajo protesta de decir verdad declaramos que los Estados Financieros y sus notas, son razonablemente correctos y son responsabilidad del emisor”</t>
  </si>
  <si>
    <t>Total del Egreso</t>
  </si>
  <si>
    <t>Adeudos de Ejercicios Fiscales Anteriores (Adefas)</t>
  </si>
  <si>
    <t>Apoyos Financieros</t>
  </si>
  <si>
    <t>Costo por Coberturas</t>
  </si>
  <si>
    <t>Gastos de la Deuda Pública</t>
  </si>
  <si>
    <t>Comisiones de la Deuda Pública</t>
  </si>
  <si>
    <t>Intereses de la Deuda Pública</t>
  </si>
  <si>
    <t>Amortización de la Deuda Pública</t>
  </si>
  <si>
    <t>Deuda Pública</t>
  </si>
  <si>
    <t>Convenios</t>
  </si>
  <si>
    <t>Aportaciones</t>
  </si>
  <si>
    <t>Participaciones</t>
  </si>
  <si>
    <t>Participaciones y Aportaciones</t>
  </si>
  <si>
    <t>Provisiones para Contingencias y Otras Erogaciones Especiales</t>
  </si>
  <si>
    <t>Otras Inversiones Financieras</t>
  </si>
  <si>
    <t>Inversiones en Fideicomisos, Mandatos y Otros Análogos</t>
  </si>
  <si>
    <t>Concesión de Préstamos</t>
  </si>
  <si>
    <t>Compra de Títulos y Valores</t>
  </si>
  <si>
    <t>Acciones y Participaciones de Capital</t>
  </si>
  <si>
    <t>Inversiones Para el Fomento de Actividades Productivas</t>
  </si>
  <si>
    <t>Inversiones Financieras y Otras Provisiones</t>
  </si>
  <si>
    <t>Proyectos Productivos y Acciones de Fomento</t>
  </si>
  <si>
    <t>Obra Pública en Bienes Propios</t>
  </si>
  <si>
    <t>Obra Pública en Bienes de Dominio Público</t>
  </si>
  <si>
    <t>Inversión Pública</t>
  </si>
  <si>
    <t>Activos Intangibles</t>
  </si>
  <si>
    <t>Bienes Inmuebles</t>
  </si>
  <si>
    <t>Activos Biológicos</t>
  </si>
  <si>
    <t>Maquinaria, Otros Equipos y Herramientas</t>
  </si>
  <si>
    <t>Equipo de Defensa y Seguridad</t>
  </si>
  <si>
    <t>Vehículos y Equipo de Transporte</t>
  </si>
  <si>
    <t>Equipo e Instrumental Médico y de Laboratorio</t>
  </si>
  <si>
    <t>Mobiliario y Equipo Educacional y Recreativo</t>
  </si>
  <si>
    <t>Mobiliario y Equipo de Administración</t>
  </si>
  <si>
    <t>Bienes Muebles, Inmuebles e Intangibles</t>
  </si>
  <si>
    <t>Transferencias al Exterior</t>
  </si>
  <si>
    <t>Donativos</t>
  </si>
  <si>
    <t>Transferencias a la Seguridad Social</t>
  </si>
  <si>
    <t>Transferencias a Fideicomisos, Mandatos y Otros Análogos</t>
  </si>
  <si>
    <t>Pensiones y Jubilaciones</t>
  </si>
  <si>
    <t>Ayudas Sociales</t>
  </si>
  <si>
    <t>Subsidios y Subvenciones</t>
  </si>
  <si>
    <t>Transferencias al Resto del Sector Público</t>
  </si>
  <si>
    <t>Transferencias Internas y Asignaciones al Sector Público</t>
  </si>
  <si>
    <t>Transferencias, Asignaciones, Subsidios y Otras Ayudas</t>
  </si>
  <si>
    <t>Otros Servicios Generales</t>
  </si>
  <si>
    <t>Servicios Oficiales</t>
  </si>
  <si>
    <t>Servicios de Traslado y Viáticos</t>
  </si>
  <si>
    <t>Servicios de Comunicación Social y Publicidad</t>
  </si>
  <si>
    <t>Servicios de Instalación, Reparación, Mantenimiento y Conservación</t>
  </si>
  <si>
    <t>Servicios Financieros, Bancarios y Comerciales</t>
  </si>
  <si>
    <t>Servicios Profesionales, Científicos, Técnicos y Otros Servicios</t>
  </si>
  <si>
    <t>Servicios de Arrendamiento</t>
  </si>
  <si>
    <t>Servicios Básicos</t>
  </si>
  <si>
    <t>Servicios Generales</t>
  </si>
  <si>
    <t>Herramientas, Refacciones y Accesorios Menores</t>
  </si>
  <si>
    <t>Materiales y Suministros Para Seguridad</t>
  </si>
  <si>
    <t>Vestuario, Blancos, Prendas de Protección y Artículos Deportivos</t>
  </si>
  <si>
    <t>Combustibles, Lubricantes y Aditivos</t>
  </si>
  <si>
    <t>Productos Químicos, Farmacéuticos y de Laboratorio</t>
  </si>
  <si>
    <t>Materiales y Artículos de Construcción y de Reparación</t>
  </si>
  <si>
    <t>Materias Primas y Materiales de Producción y Comercialización</t>
  </si>
  <si>
    <t>Alimentos y Utensilios</t>
  </si>
  <si>
    <t>Materiales de Administración, Emisión de Documentos y Artículos Oficiales</t>
  </si>
  <si>
    <t>Materiales y Suministros</t>
  </si>
  <si>
    <t>Pago de Estímulos a Servidores Públicos</t>
  </si>
  <si>
    <t>Previsiones</t>
  </si>
  <si>
    <t>Otras Prestaciones Sociales y Económicas</t>
  </si>
  <si>
    <t>Seguridad Social</t>
  </si>
  <si>
    <t>Remuneraciones Adicionales y Especiales</t>
  </si>
  <si>
    <t>Remuneraciones al Personal de Carácter Transitorio</t>
  </si>
  <si>
    <t>Remuneraciones al Personal de Carácter Permanente</t>
  </si>
  <si>
    <t>Servicios Personales</t>
  </si>
  <si>
    <t>Pagado</t>
  </si>
  <si>
    <t>Devengado</t>
  </si>
  <si>
    <t>Modificado</t>
  </si>
  <si>
    <t>Ampliaciones/ (Reducciones)</t>
  </si>
  <si>
    <t>Aprobado</t>
  </si>
  <si>
    <t>Concepto</t>
  </si>
  <si>
    <t>Subejercicio</t>
  </si>
  <si>
    <t>Egresos</t>
  </si>
  <si>
    <t>COMISIÓN DE DEPORTE DEL ESTADO DE GUANAJUATO
Estado Analítico del Ejercicio del Presupuesto de Egresos
Clasificación por Objeto del Gasto (Capítulo y Concepto)
Del 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</si>
</sst>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sz val="8"/>
      <name val="Arial"/>
      <family val="2"/>
    </font>
    <font>
      <b/>
      <sz val="8"/>
      <color theme="0"/>
      <name val="Arial"/>
      <family val="2"/>
    </font>
    <font>
      <sz val="10"/>
      <color theme="1"/>
      <name val="Times New Roman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22">
    <xf numFmtId="0" fontId="0" fillId="0" borderId="0" xfId="0"/>
    <xf numFmtId="0" fontId="1" fillId="0" borderId="0" xfId="1" applyProtection="1">
      <protection locked="0"/>
    </xf>
    <xf numFmtId="4" fontId="2" fillId="0" borderId="1" xfId="1" applyNumberFormat="1" applyFont="1" applyBorder="1" applyProtection="1">
      <protection locked="0"/>
    </xf>
    <xf numFmtId="0" fontId="3" fillId="0" borderId="2" xfId="1" applyFont="1" applyBorder="1" applyAlignment="1">
      <alignment horizontal="center" vertical="center" wrapText="1"/>
    </xf>
    <xf numFmtId="4" fontId="4" fillId="0" borderId="1" xfId="1" applyNumberFormat="1" applyFont="1" applyBorder="1" applyProtection="1">
      <protection locked="0"/>
    </xf>
    <xf numFmtId="4" fontId="4" fillId="0" borderId="3" xfId="1" applyNumberFormat="1" applyFont="1" applyBorder="1" applyProtection="1">
      <protection locked="0"/>
    </xf>
    <xf numFmtId="0" fontId="5" fillId="0" borderId="2" xfId="1" applyFont="1" applyBorder="1" applyAlignment="1">
      <alignment horizontal="left"/>
    </xf>
    <xf numFmtId="4" fontId="2" fillId="0" borderId="3" xfId="1" applyNumberFormat="1" applyFont="1" applyBorder="1" applyProtection="1">
      <protection locked="0"/>
    </xf>
    <xf numFmtId="0" fontId="2" fillId="0" borderId="2" xfId="1" applyFont="1" applyBorder="1" applyAlignment="1">
      <alignment horizontal="left"/>
    </xf>
    <xf numFmtId="4" fontId="2" fillId="0" borderId="4" xfId="1" applyNumberFormat="1" applyFont="1" applyBorder="1" applyProtection="1">
      <protection locked="0"/>
    </xf>
    <xf numFmtId="4" fontId="2" fillId="2" borderId="1" xfId="2" applyNumberFormat="1" applyFont="1" applyFill="1" applyBorder="1" applyAlignment="1">
      <alignment horizontal="center" vertical="center" wrapText="1"/>
    </xf>
    <xf numFmtId="4" fontId="2" fillId="2" borderId="5" xfId="2" applyNumberFormat="1" applyFont="1" applyFill="1" applyBorder="1" applyAlignment="1">
      <alignment horizontal="center" vertical="center" wrapText="1"/>
    </xf>
    <xf numFmtId="4" fontId="2" fillId="2" borderId="4" xfId="2" applyNumberFormat="1" applyFont="1" applyFill="1" applyBorder="1" applyAlignment="1">
      <alignment horizontal="center" vertical="center" wrapText="1"/>
    </xf>
    <xf numFmtId="0" fontId="2" fillId="2" borderId="6" xfId="2" applyFont="1" applyFill="1" applyBorder="1" applyAlignment="1" applyProtection="1">
      <alignment horizontal="center" vertical="center" wrapText="1"/>
      <protection locked="0"/>
    </xf>
    <xf numFmtId="0" fontId="2" fillId="2" borderId="7" xfId="2" applyFont="1" applyFill="1" applyBorder="1" applyAlignment="1" applyProtection="1">
      <alignment horizontal="center" vertical="center" wrapText="1"/>
      <protection locked="0"/>
    </xf>
    <xf numFmtId="0" fontId="2" fillId="2" borderId="8" xfId="2" applyFont="1" applyFill="1" applyBorder="1" applyAlignment="1" applyProtection="1">
      <alignment horizontal="center" vertical="center" wrapText="1"/>
      <protection locked="0"/>
    </xf>
    <xf numFmtId="0" fontId="2" fillId="2" borderId="4" xfId="2" applyFont="1" applyFill="1" applyBorder="1" applyAlignment="1">
      <alignment vertical="center"/>
    </xf>
    <xf numFmtId="0" fontId="2" fillId="2" borderId="3" xfId="2" applyFont="1" applyFill="1" applyBorder="1" applyAlignment="1">
      <alignment horizontal="center" vertical="center"/>
    </xf>
    <xf numFmtId="0" fontId="4" fillId="0" borderId="2" xfId="1" applyFont="1" applyBorder="1" applyAlignment="1">
      <alignment horizontal="left" indent="1"/>
    </xf>
    <xf numFmtId="0" fontId="4" fillId="0" borderId="2" xfId="1" applyFont="1" applyBorder="1" applyAlignment="1">
      <alignment horizontal="left"/>
    </xf>
    <xf numFmtId="0" fontId="4" fillId="0" borderId="9" xfId="1" applyFont="1" applyBorder="1" applyAlignment="1">
      <alignment horizontal="left" indent="1"/>
    </xf>
    <xf numFmtId="0" fontId="2" fillId="0" borderId="9" xfId="1" applyFont="1" applyBorder="1" applyAlignment="1" applyProtection="1">
      <alignment horizontal="center"/>
      <protection locked="0"/>
    </xf>
  </cellXfs>
  <cellStyles count="3">
    <cellStyle name="Normal" xfId="0" builtinId="0"/>
    <cellStyle name="Normal 2" xfId="1" xr:uid="{84731032-6109-4D29-B58A-ABD67ABA3F9E}"/>
    <cellStyle name="Normal 3 2" xfId="2" xr:uid="{F273AF6F-0F39-4825-B5E8-111FF3255BC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1171575</xdr:colOff>
      <xdr:row>82</xdr:row>
      <xdr:rowOff>104775</xdr:rowOff>
    </xdr:from>
    <xdr:to>
      <xdr:col>5</xdr:col>
      <xdr:colOff>190500</xdr:colOff>
      <xdr:row>89</xdr:row>
      <xdr:rowOff>76200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833BADFB-8751-4D80-A631-557B4B268D78}"/>
            </a:ext>
          </a:extLst>
        </xdr:cNvPr>
        <xdr:cNvSpPr txBox="1"/>
      </xdr:nvSpPr>
      <xdr:spPr>
        <a:xfrm>
          <a:off x="685800" y="15725775"/>
          <a:ext cx="2247900" cy="13049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s-MX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_______________________________                                         _________________________________</a:t>
          </a:r>
        </a:p>
        <a:p>
          <a:r>
            <a:rPr lang="es-MX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Mtra.</a:t>
          </a:r>
          <a:r>
            <a:rPr lang="es-MX" sz="11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Yendy Cortinas López               </a:t>
          </a:r>
          <a:r>
            <a:rPr lang="es-MX"/>
            <a:t>    </a:t>
          </a:r>
          <a:r>
            <a:rPr lang="es-MX" baseline="0"/>
            <a:t> </a:t>
          </a:r>
          <a:r>
            <a:rPr lang="es-MX"/>
            <a:t>                                </a:t>
          </a:r>
          <a:r>
            <a:rPr lang="es-MX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C.P. J. Felipe Sánchez Martinez</a:t>
          </a:r>
          <a:r>
            <a:rPr lang="es-MX"/>
            <a:t>                                         </a:t>
          </a:r>
          <a:r>
            <a:rPr lang="es-MX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Directora General</a:t>
          </a:r>
          <a:r>
            <a:rPr lang="es-MX"/>
            <a:t>                                                                        </a:t>
          </a:r>
          <a:r>
            <a:rPr lang="es-MX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Director de Finanzas y Administración</a:t>
          </a:r>
          <a:r>
            <a:rPr lang="es-MX"/>
            <a:t> </a:t>
          </a:r>
          <a:endParaRPr lang="es-MX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uario\Alfredo%20Fonseca\afg\2013\CUENTAS%20DE\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Downloads/CPA%201ER%20TRIM%202026.xlsx" TargetMode="External"/><Relationship Id="rId2" Type="http://schemas.openxmlformats.org/officeDocument/2006/relationships/externalLinkPath" Target="file:///C:\Users\Alejandro\Downloads\CPA%201ER%20TRIM%202026.xlsx" TargetMode="External"/><Relationship Id="rId1" Type="http://schemas.openxmlformats.org/officeDocument/2006/relationships/externalLinkPath" Target="/Users/Alejandro/Downloads/CPA%201ER%20TRIM%202026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NGA"/>
      <sheetName val="CFG"/>
      <sheetName val="ENT"/>
      <sheetName val="IND"/>
      <sheetName val="GCP"/>
      <sheetName val="FFF"/>
      <sheetName val="PPI"/>
      <sheetName val="INR"/>
      <sheetName val="IPF"/>
      <sheetName val="RBM"/>
      <sheetName val="RBI"/>
      <sheetName val="MPAS"/>
      <sheetName val="RCBPE"/>
      <sheetName val="DGF"/>
      <sheetName val="REB"/>
      <sheetName val="I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E16EF9-0D09-4BD8-B93E-D99549985AA8}">
  <sheetPr codeName="Hoja21">
    <pageSetUpPr fitToPage="1"/>
  </sheetPr>
  <dimension ref="B1:I78"/>
  <sheetViews>
    <sheetView showGridLines="0" tabSelected="1" workbookViewId="0">
      <selection activeCell="L11" sqref="L11"/>
    </sheetView>
  </sheetViews>
  <sheetFormatPr baseColWidth="10" defaultColWidth="10.28515625" defaultRowHeight="11.25" x14ac:dyDescent="0.2"/>
  <cols>
    <col min="1" max="1" width="2.85546875" style="1" customWidth="1"/>
    <col min="2" max="2" width="53.85546875" style="1" customWidth="1"/>
    <col min="3" max="3" width="15.7109375" style="1" customWidth="1"/>
    <col min="4" max="4" width="17" style="1" customWidth="1"/>
    <col min="5" max="8" width="15.7109375" style="1" customWidth="1"/>
    <col min="9" max="16384" width="10.28515625" style="1"/>
  </cols>
  <sheetData>
    <row r="1" spans="2:9" ht="60.6" customHeight="1" x14ac:dyDescent="0.2">
      <c r="B1" s="15" t="s">
        <v>82</v>
      </c>
      <c r="C1" s="14"/>
      <c r="D1" s="14"/>
      <c r="E1" s="14"/>
      <c r="F1" s="14"/>
      <c r="G1" s="14"/>
      <c r="H1" s="13"/>
    </row>
    <row r="2" spans="2:9" x14ac:dyDescent="0.2">
      <c r="B2" s="16"/>
      <c r="C2" s="15" t="s">
        <v>81</v>
      </c>
      <c r="D2" s="14"/>
      <c r="E2" s="14"/>
      <c r="F2" s="14"/>
      <c r="G2" s="13"/>
      <c r="H2" s="12" t="s">
        <v>80</v>
      </c>
    </row>
    <row r="3" spans="2:9" ht="24.95" customHeight="1" x14ac:dyDescent="0.2">
      <c r="B3" s="17" t="s">
        <v>79</v>
      </c>
      <c r="C3" s="11" t="s">
        <v>78</v>
      </c>
      <c r="D3" s="11" t="s">
        <v>77</v>
      </c>
      <c r="E3" s="11" t="s">
        <v>76</v>
      </c>
      <c r="F3" s="11" t="s">
        <v>75</v>
      </c>
      <c r="G3" s="11" t="s">
        <v>74</v>
      </c>
      <c r="H3" s="10"/>
    </row>
    <row r="4" spans="2:9" x14ac:dyDescent="0.2">
      <c r="B4" s="8" t="s">
        <v>73</v>
      </c>
      <c r="C4" s="9">
        <f>SUM(C5:C11)</f>
        <v>69201509.859999999</v>
      </c>
      <c r="D4" s="9">
        <f>SUM(D5:D11)</f>
        <v>18389963.989999998</v>
      </c>
      <c r="E4" s="9">
        <f>C4+D4</f>
        <v>87591473.849999994</v>
      </c>
      <c r="F4" s="9">
        <f>SUM(F5:F11)</f>
        <v>16962708.099999998</v>
      </c>
      <c r="G4" s="9">
        <f>SUM(G5:G11)</f>
        <v>16962708.099999998</v>
      </c>
      <c r="H4" s="9">
        <f>E4-F4</f>
        <v>70628765.75</v>
      </c>
    </row>
    <row r="5" spans="2:9" x14ac:dyDescent="0.2">
      <c r="B5" s="18" t="s">
        <v>72</v>
      </c>
      <c r="C5" s="5">
        <v>12758880</v>
      </c>
      <c r="D5" s="5">
        <v>170448</v>
      </c>
      <c r="E5" s="5">
        <f>C5+D5</f>
        <v>12929328</v>
      </c>
      <c r="F5" s="5">
        <v>3042583.91</v>
      </c>
      <c r="G5" s="5">
        <v>3042583.91</v>
      </c>
      <c r="H5" s="5">
        <f>E5-F5</f>
        <v>9886744.0899999999</v>
      </c>
      <c r="I5" s="3">
        <v>1100</v>
      </c>
    </row>
    <row r="6" spans="2:9" x14ac:dyDescent="0.2">
      <c r="B6" s="18" t="s">
        <v>71</v>
      </c>
      <c r="C6" s="5">
        <v>16746232.550000001</v>
      </c>
      <c r="D6" s="5">
        <v>18049111.77</v>
      </c>
      <c r="E6" s="5">
        <f>C6+D6</f>
        <v>34795344.32</v>
      </c>
      <c r="F6" s="5">
        <v>6059295.6799999997</v>
      </c>
      <c r="G6" s="5">
        <v>6059295.6799999997</v>
      </c>
      <c r="H6" s="5">
        <f>E6-F6</f>
        <v>28736048.640000001</v>
      </c>
      <c r="I6" s="3">
        <v>1200</v>
      </c>
    </row>
    <row r="7" spans="2:9" x14ac:dyDescent="0.2">
      <c r="B7" s="18" t="s">
        <v>70</v>
      </c>
      <c r="C7" s="5">
        <v>15498055</v>
      </c>
      <c r="D7" s="5">
        <v>26130</v>
      </c>
      <c r="E7" s="5">
        <f>C7+D7</f>
        <v>15524185</v>
      </c>
      <c r="F7" s="5">
        <v>2200737.0299999998</v>
      </c>
      <c r="G7" s="5">
        <v>2200737.0299999998</v>
      </c>
      <c r="H7" s="5">
        <f>E7-F7</f>
        <v>13323447.970000001</v>
      </c>
      <c r="I7" s="3">
        <v>1300</v>
      </c>
    </row>
    <row r="8" spans="2:9" x14ac:dyDescent="0.2">
      <c r="B8" s="18" t="s">
        <v>69</v>
      </c>
      <c r="C8" s="5">
        <v>5451650.0800000001</v>
      </c>
      <c r="D8" s="5">
        <v>126578.22</v>
      </c>
      <c r="E8" s="5">
        <f>C8+D8</f>
        <v>5578228.2999999998</v>
      </c>
      <c r="F8" s="5">
        <v>1301602.44</v>
      </c>
      <c r="G8" s="5">
        <v>1301602.44</v>
      </c>
      <c r="H8" s="5">
        <f>E8-F8</f>
        <v>4276625.8599999994</v>
      </c>
      <c r="I8" s="3">
        <v>1400</v>
      </c>
    </row>
    <row r="9" spans="2:9" x14ac:dyDescent="0.2">
      <c r="B9" s="18" t="s">
        <v>68</v>
      </c>
      <c r="C9" s="5">
        <v>18670328.23</v>
      </c>
      <c r="D9" s="5">
        <v>14220</v>
      </c>
      <c r="E9" s="5">
        <f>C9+D9</f>
        <v>18684548.23</v>
      </c>
      <c r="F9" s="5">
        <v>4358489.04</v>
      </c>
      <c r="G9" s="5">
        <v>4358489.04</v>
      </c>
      <c r="H9" s="5">
        <f>E9-F9</f>
        <v>14326059.190000001</v>
      </c>
      <c r="I9" s="3">
        <v>1500</v>
      </c>
    </row>
    <row r="10" spans="2:9" x14ac:dyDescent="0.2">
      <c r="B10" s="18" t="s">
        <v>67</v>
      </c>
      <c r="C10" s="5">
        <v>0</v>
      </c>
      <c r="D10" s="5">
        <v>0</v>
      </c>
      <c r="E10" s="5">
        <f>C10+D10</f>
        <v>0</v>
      </c>
      <c r="F10" s="5">
        <v>0</v>
      </c>
      <c r="G10" s="5">
        <v>0</v>
      </c>
      <c r="H10" s="5">
        <f>E10-F10</f>
        <v>0</v>
      </c>
      <c r="I10" s="3">
        <v>1600</v>
      </c>
    </row>
    <row r="11" spans="2:9" x14ac:dyDescent="0.2">
      <c r="B11" s="18" t="s">
        <v>66</v>
      </c>
      <c r="C11" s="5">
        <v>76364</v>
      </c>
      <c r="D11" s="5">
        <v>3476</v>
      </c>
      <c r="E11" s="5">
        <f>C11+D11</f>
        <v>79840</v>
      </c>
      <c r="F11" s="5">
        <v>0</v>
      </c>
      <c r="G11" s="5">
        <v>0</v>
      </c>
      <c r="H11" s="5">
        <f>E11-F11</f>
        <v>79840</v>
      </c>
      <c r="I11" s="3">
        <v>1700</v>
      </c>
    </row>
    <row r="12" spans="2:9" x14ac:dyDescent="0.2">
      <c r="B12" s="8" t="s">
        <v>65</v>
      </c>
      <c r="C12" s="7">
        <f>SUM(C13:C21)</f>
        <v>12358639.91</v>
      </c>
      <c r="D12" s="7">
        <f>SUM(D13:D21)</f>
        <v>-61765.68</v>
      </c>
      <c r="E12" s="7">
        <f>C12+D12</f>
        <v>12296874.23</v>
      </c>
      <c r="F12" s="7">
        <f>SUM(F13:F21)</f>
        <v>1986242.8900000001</v>
      </c>
      <c r="G12" s="7">
        <f>SUM(G13:G21)</f>
        <v>1986242.8900000001</v>
      </c>
      <c r="H12" s="7">
        <f>E12-F12</f>
        <v>10310631.34</v>
      </c>
      <c r="I12" s="6">
        <v>0</v>
      </c>
    </row>
    <row r="13" spans="2:9" x14ac:dyDescent="0.2">
      <c r="B13" s="18" t="s">
        <v>64</v>
      </c>
      <c r="C13" s="5">
        <v>2189450</v>
      </c>
      <c r="D13" s="5">
        <v>23833.3</v>
      </c>
      <c r="E13" s="5">
        <f>C13+D13</f>
        <v>2213283.2999999998</v>
      </c>
      <c r="F13" s="5">
        <v>591711.54</v>
      </c>
      <c r="G13" s="5">
        <v>591711.54</v>
      </c>
      <c r="H13" s="5">
        <f>E13-F13</f>
        <v>1621571.7599999998</v>
      </c>
      <c r="I13" s="3">
        <v>2100</v>
      </c>
    </row>
    <row r="14" spans="2:9" x14ac:dyDescent="0.2">
      <c r="B14" s="18" t="s">
        <v>63</v>
      </c>
      <c r="C14" s="5">
        <v>215000</v>
      </c>
      <c r="D14" s="5">
        <v>1500</v>
      </c>
      <c r="E14" s="5">
        <f>C14+D14</f>
        <v>216500</v>
      </c>
      <c r="F14" s="5">
        <v>25230.16</v>
      </c>
      <c r="G14" s="5">
        <v>25230.16</v>
      </c>
      <c r="H14" s="5">
        <f>E14-F14</f>
        <v>191269.84</v>
      </c>
      <c r="I14" s="3">
        <v>2200</v>
      </c>
    </row>
    <row r="15" spans="2:9" x14ac:dyDescent="0.2">
      <c r="B15" s="18" t="s">
        <v>62</v>
      </c>
      <c r="C15" s="5">
        <v>0</v>
      </c>
      <c r="D15" s="5">
        <v>0</v>
      </c>
      <c r="E15" s="5">
        <f>C15+D15</f>
        <v>0</v>
      </c>
      <c r="F15" s="5">
        <v>0</v>
      </c>
      <c r="G15" s="5">
        <v>0</v>
      </c>
      <c r="H15" s="5">
        <f>E15-F15</f>
        <v>0</v>
      </c>
      <c r="I15" s="3">
        <v>2300</v>
      </c>
    </row>
    <row r="16" spans="2:9" x14ac:dyDescent="0.2">
      <c r="B16" s="18" t="s">
        <v>61</v>
      </c>
      <c r="C16" s="5">
        <v>855643.26</v>
      </c>
      <c r="D16" s="5">
        <v>-83226.22</v>
      </c>
      <c r="E16" s="5">
        <f>C16+D16</f>
        <v>772417.04</v>
      </c>
      <c r="F16" s="5">
        <v>256545.4</v>
      </c>
      <c r="G16" s="5">
        <v>256545.4</v>
      </c>
      <c r="H16" s="5">
        <f>E16-F16</f>
        <v>515871.64</v>
      </c>
      <c r="I16" s="3">
        <v>2400</v>
      </c>
    </row>
    <row r="17" spans="2:9" x14ac:dyDescent="0.2">
      <c r="B17" s="18" t="s">
        <v>60</v>
      </c>
      <c r="C17" s="5">
        <v>398435.24</v>
      </c>
      <c r="D17" s="5">
        <v>14040</v>
      </c>
      <c r="E17" s="5">
        <f>C17+D17</f>
        <v>412475.24</v>
      </c>
      <c r="F17" s="5">
        <v>91376.17</v>
      </c>
      <c r="G17" s="5">
        <v>91376.17</v>
      </c>
      <c r="H17" s="5">
        <f>E17-F17</f>
        <v>321099.07</v>
      </c>
      <c r="I17" s="3">
        <v>2500</v>
      </c>
    </row>
    <row r="18" spans="2:9" x14ac:dyDescent="0.2">
      <c r="B18" s="18" t="s">
        <v>59</v>
      </c>
      <c r="C18" s="5">
        <v>4574611.41</v>
      </c>
      <c r="D18" s="5">
        <v>0</v>
      </c>
      <c r="E18" s="5">
        <f>C18+D18</f>
        <v>4574611.41</v>
      </c>
      <c r="F18" s="5">
        <v>989156.72</v>
      </c>
      <c r="G18" s="5">
        <v>989156.72</v>
      </c>
      <c r="H18" s="5">
        <f>E18-F18</f>
        <v>3585454.6900000004</v>
      </c>
      <c r="I18" s="3">
        <v>2600</v>
      </c>
    </row>
    <row r="19" spans="2:9" x14ac:dyDescent="0.2">
      <c r="B19" s="18" t="s">
        <v>58</v>
      </c>
      <c r="C19" s="5">
        <v>3684000</v>
      </c>
      <c r="D19" s="5">
        <v>-8277.76</v>
      </c>
      <c r="E19" s="5">
        <f>C19+D19</f>
        <v>3675722.24</v>
      </c>
      <c r="F19" s="5">
        <v>399.01</v>
      </c>
      <c r="G19" s="5">
        <v>399.01</v>
      </c>
      <c r="H19" s="5">
        <f>E19-F19</f>
        <v>3675323.2300000004</v>
      </c>
      <c r="I19" s="3">
        <v>2700</v>
      </c>
    </row>
    <row r="20" spans="2:9" x14ac:dyDescent="0.2">
      <c r="B20" s="18" t="s">
        <v>57</v>
      </c>
      <c r="C20" s="5">
        <v>0</v>
      </c>
      <c r="D20" s="5">
        <v>0</v>
      </c>
      <c r="E20" s="5">
        <f>C20+D20</f>
        <v>0</v>
      </c>
      <c r="F20" s="5">
        <v>0</v>
      </c>
      <c r="G20" s="5">
        <v>0</v>
      </c>
      <c r="H20" s="5">
        <f>E20-F20</f>
        <v>0</v>
      </c>
      <c r="I20" s="3">
        <v>2800</v>
      </c>
    </row>
    <row r="21" spans="2:9" x14ac:dyDescent="0.2">
      <c r="B21" s="18" t="s">
        <v>56</v>
      </c>
      <c r="C21" s="5">
        <v>441500</v>
      </c>
      <c r="D21" s="5">
        <v>-9635</v>
      </c>
      <c r="E21" s="5">
        <f>C21+D21</f>
        <v>431865</v>
      </c>
      <c r="F21" s="5">
        <v>31823.89</v>
      </c>
      <c r="G21" s="5">
        <v>31823.89</v>
      </c>
      <c r="H21" s="5">
        <f>E21-F21</f>
        <v>400041.11</v>
      </c>
      <c r="I21" s="3">
        <v>2900</v>
      </c>
    </row>
    <row r="22" spans="2:9" x14ac:dyDescent="0.2">
      <c r="B22" s="8" t="s">
        <v>55</v>
      </c>
      <c r="C22" s="7">
        <f>SUM(C23:C31)</f>
        <v>82665228.99000001</v>
      </c>
      <c r="D22" s="7">
        <f>SUM(D23:D31)</f>
        <v>31663913.540000003</v>
      </c>
      <c r="E22" s="7">
        <f>C22+D22</f>
        <v>114329142.53000002</v>
      </c>
      <c r="F22" s="7">
        <f>SUM(F23:F31)</f>
        <v>12611725.93</v>
      </c>
      <c r="G22" s="7">
        <f>SUM(G23:G31)</f>
        <v>12611725.93</v>
      </c>
      <c r="H22" s="7">
        <f>E22-F22</f>
        <v>101717416.60000002</v>
      </c>
      <c r="I22" s="6">
        <v>0</v>
      </c>
    </row>
    <row r="23" spans="2:9" x14ac:dyDescent="0.2">
      <c r="B23" s="18" t="s">
        <v>54</v>
      </c>
      <c r="C23" s="5">
        <v>14513041.710000001</v>
      </c>
      <c r="D23" s="5">
        <v>0</v>
      </c>
      <c r="E23" s="5">
        <f>C23+D23</f>
        <v>14513041.710000001</v>
      </c>
      <c r="F23" s="5">
        <v>5823140.04</v>
      </c>
      <c r="G23" s="5">
        <v>5823140.04</v>
      </c>
      <c r="H23" s="5">
        <f>E23-F23</f>
        <v>8689901.6700000018</v>
      </c>
      <c r="I23" s="3">
        <v>3100</v>
      </c>
    </row>
    <row r="24" spans="2:9" x14ac:dyDescent="0.2">
      <c r="B24" s="18" t="s">
        <v>53</v>
      </c>
      <c r="C24" s="5">
        <v>1344601.08</v>
      </c>
      <c r="D24" s="5">
        <v>75646.81</v>
      </c>
      <c r="E24" s="5">
        <f>C24+D24</f>
        <v>1420247.8900000001</v>
      </c>
      <c r="F24" s="5">
        <v>226940.43</v>
      </c>
      <c r="G24" s="5">
        <v>226940.43</v>
      </c>
      <c r="H24" s="5">
        <f>E24-F24</f>
        <v>1193307.4600000002</v>
      </c>
      <c r="I24" s="3">
        <v>3200</v>
      </c>
    </row>
    <row r="25" spans="2:9" x14ac:dyDescent="0.2">
      <c r="B25" s="18" t="s">
        <v>52</v>
      </c>
      <c r="C25" s="5">
        <v>18503519.120000001</v>
      </c>
      <c r="D25" s="5">
        <v>1621568.67</v>
      </c>
      <c r="E25" s="5">
        <f>C25+D25</f>
        <v>20125087.789999999</v>
      </c>
      <c r="F25" s="5">
        <v>1529099.26</v>
      </c>
      <c r="G25" s="5">
        <v>1529099.26</v>
      </c>
      <c r="H25" s="5">
        <f>E25-F25</f>
        <v>18595988.529999997</v>
      </c>
      <c r="I25" s="3">
        <v>3300</v>
      </c>
    </row>
    <row r="26" spans="2:9" x14ac:dyDescent="0.2">
      <c r="B26" s="18" t="s">
        <v>51</v>
      </c>
      <c r="C26" s="5">
        <v>390490.85</v>
      </c>
      <c r="D26" s="5">
        <v>0</v>
      </c>
      <c r="E26" s="5">
        <f>C26+D26</f>
        <v>390490.85</v>
      </c>
      <c r="F26" s="5">
        <v>174993.05</v>
      </c>
      <c r="G26" s="5">
        <v>174993.05</v>
      </c>
      <c r="H26" s="5">
        <f>E26-F26</f>
        <v>215497.8</v>
      </c>
      <c r="I26" s="3">
        <v>3400</v>
      </c>
    </row>
    <row r="27" spans="2:9" x14ac:dyDescent="0.2">
      <c r="B27" s="18" t="s">
        <v>50</v>
      </c>
      <c r="C27" s="5">
        <v>32414806.969999999</v>
      </c>
      <c r="D27" s="5">
        <v>721202.22</v>
      </c>
      <c r="E27" s="5">
        <f>C27+D27</f>
        <v>33136009.189999998</v>
      </c>
      <c r="F27" s="5">
        <v>3316621.09</v>
      </c>
      <c r="G27" s="5">
        <v>3316621.09</v>
      </c>
      <c r="H27" s="5">
        <f>E27-F27</f>
        <v>29819388.099999998</v>
      </c>
      <c r="I27" s="3">
        <v>3500</v>
      </c>
    </row>
    <row r="28" spans="2:9" x14ac:dyDescent="0.2">
      <c r="B28" s="18" t="s">
        <v>49</v>
      </c>
      <c r="C28" s="5">
        <v>8513346</v>
      </c>
      <c r="D28" s="5">
        <v>28437800.100000001</v>
      </c>
      <c r="E28" s="5">
        <f>C28+D28</f>
        <v>36951146.100000001</v>
      </c>
      <c r="F28" s="5">
        <v>125284.48</v>
      </c>
      <c r="G28" s="5">
        <v>125284.48</v>
      </c>
      <c r="H28" s="5">
        <f>E28-F28</f>
        <v>36825861.620000005</v>
      </c>
      <c r="I28" s="3">
        <v>3600</v>
      </c>
    </row>
    <row r="29" spans="2:9" x14ac:dyDescent="0.2">
      <c r="B29" s="18" t="s">
        <v>48</v>
      </c>
      <c r="C29" s="5">
        <v>1539183.36</v>
      </c>
      <c r="D29" s="5">
        <v>0</v>
      </c>
      <c r="E29" s="5">
        <f>C29+D29</f>
        <v>1539183.36</v>
      </c>
      <c r="F29" s="5">
        <v>188569.74</v>
      </c>
      <c r="G29" s="5">
        <v>188569.74</v>
      </c>
      <c r="H29" s="5">
        <f>E29-F29</f>
        <v>1350613.62</v>
      </c>
      <c r="I29" s="3">
        <v>3700</v>
      </c>
    </row>
    <row r="30" spans="2:9" x14ac:dyDescent="0.2">
      <c r="B30" s="18" t="s">
        <v>47</v>
      </c>
      <c r="C30" s="5">
        <v>3605312.89</v>
      </c>
      <c r="D30" s="5">
        <v>260514.53</v>
      </c>
      <c r="E30" s="5">
        <f>C30+D30</f>
        <v>3865827.42</v>
      </c>
      <c r="F30" s="5">
        <v>784799.24</v>
      </c>
      <c r="G30" s="5">
        <v>784799.24</v>
      </c>
      <c r="H30" s="5">
        <f>E30-F30</f>
        <v>3081028.1799999997</v>
      </c>
      <c r="I30" s="3">
        <v>3800</v>
      </c>
    </row>
    <row r="31" spans="2:9" x14ac:dyDescent="0.2">
      <c r="B31" s="18" t="s">
        <v>46</v>
      </c>
      <c r="C31" s="5">
        <v>1840927.01</v>
      </c>
      <c r="D31" s="5">
        <v>547181.21</v>
      </c>
      <c r="E31" s="5">
        <f>C31+D31</f>
        <v>2388108.2199999997</v>
      </c>
      <c r="F31" s="5">
        <v>442278.6</v>
      </c>
      <c r="G31" s="5">
        <v>442278.6</v>
      </c>
      <c r="H31" s="5">
        <f>E31-F31</f>
        <v>1945829.6199999996</v>
      </c>
      <c r="I31" s="3">
        <v>3900</v>
      </c>
    </row>
    <row r="32" spans="2:9" x14ac:dyDescent="0.2">
      <c r="B32" s="8" t="s">
        <v>45</v>
      </c>
      <c r="C32" s="7">
        <f>SUM(C33:C41)</f>
        <v>69669065.269999996</v>
      </c>
      <c r="D32" s="7">
        <f>SUM(D33:D41)</f>
        <v>1938454.05</v>
      </c>
      <c r="E32" s="7">
        <f>C32+D32</f>
        <v>71607519.319999993</v>
      </c>
      <c r="F32" s="7">
        <f>SUM(F33:F41)</f>
        <v>20633718.400000002</v>
      </c>
      <c r="G32" s="7">
        <f>SUM(G33:G41)</f>
        <v>20633718.400000002</v>
      </c>
      <c r="H32" s="7">
        <f>E32-F32</f>
        <v>50973800.919999987</v>
      </c>
      <c r="I32" s="6">
        <v>0</v>
      </c>
    </row>
    <row r="33" spans="2:9" x14ac:dyDescent="0.2">
      <c r="B33" s="18" t="s">
        <v>44</v>
      </c>
      <c r="C33" s="5">
        <v>0</v>
      </c>
      <c r="D33" s="5">
        <v>0</v>
      </c>
      <c r="E33" s="5">
        <f>C33+D33</f>
        <v>0</v>
      </c>
      <c r="F33" s="5">
        <v>0</v>
      </c>
      <c r="G33" s="5">
        <v>0</v>
      </c>
      <c r="H33" s="5">
        <f>E33-F33</f>
        <v>0</v>
      </c>
      <c r="I33" s="3">
        <v>4100</v>
      </c>
    </row>
    <row r="34" spans="2:9" x14ac:dyDescent="0.2">
      <c r="B34" s="18" t="s">
        <v>43</v>
      </c>
      <c r="C34" s="5">
        <v>0</v>
      </c>
      <c r="D34" s="5">
        <v>0</v>
      </c>
      <c r="E34" s="5">
        <f>C34+D34</f>
        <v>0</v>
      </c>
      <c r="F34" s="5">
        <v>0</v>
      </c>
      <c r="G34" s="5">
        <v>0</v>
      </c>
      <c r="H34" s="5">
        <f>E34-F34</f>
        <v>0</v>
      </c>
      <c r="I34" s="3">
        <v>4200</v>
      </c>
    </row>
    <row r="35" spans="2:9" x14ac:dyDescent="0.2">
      <c r="B35" s="18" t="s">
        <v>42</v>
      </c>
      <c r="C35" s="5">
        <v>0</v>
      </c>
      <c r="D35" s="5">
        <v>0</v>
      </c>
      <c r="E35" s="5">
        <f>C35+D35</f>
        <v>0</v>
      </c>
      <c r="F35" s="5">
        <v>0</v>
      </c>
      <c r="G35" s="5">
        <v>0</v>
      </c>
      <c r="H35" s="5">
        <f>E35-F35</f>
        <v>0</v>
      </c>
      <c r="I35" s="3">
        <v>4300</v>
      </c>
    </row>
    <row r="36" spans="2:9" x14ac:dyDescent="0.2">
      <c r="B36" s="18" t="s">
        <v>41</v>
      </c>
      <c r="C36" s="5">
        <v>69212585.269999996</v>
      </c>
      <c r="D36" s="5">
        <v>1938454.05</v>
      </c>
      <c r="E36" s="5">
        <f>C36+D36</f>
        <v>71151039.319999993</v>
      </c>
      <c r="F36" s="5">
        <v>20467684.620000001</v>
      </c>
      <c r="G36" s="5">
        <v>20467684.620000001</v>
      </c>
      <c r="H36" s="5">
        <f>E36-F36</f>
        <v>50683354.699999988</v>
      </c>
      <c r="I36" s="3">
        <v>4400</v>
      </c>
    </row>
    <row r="37" spans="2:9" x14ac:dyDescent="0.2">
      <c r="B37" s="18" t="s">
        <v>40</v>
      </c>
      <c r="C37" s="5">
        <v>456480</v>
      </c>
      <c r="D37" s="5">
        <v>0</v>
      </c>
      <c r="E37" s="5">
        <f>C37+D37</f>
        <v>456480</v>
      </c>
      <c r="F37" s="5">
        <v>166033.78</v>
      </c>
      <c r="G37" s="5">
        <v>166033.78</v>
      </c>
      <c r="H37" s="5">
        <f>E37-F37</f>
        <v>290446.21999999997</v>
      </c>
      <c r="I37" s="3">
        <v>4500</v>
      </c>
    </row>
    <row r="38" spans="2:9" x14ac:dyDescent="0.2">
      <c r="B38" s="18" t="s">
        <v>39</v>
      </c>
      <c r="C38" s="5">
        <v>0</v>
      </c>
      <c r="D38" s="5">
        <v>0</v>
      </c>
      <c r="E38" s="5">
        <f>C38+D38</f>
        <v>0</v>
      </c>
      <c r="F38" s="5">
        <v>0</v>
      </c>
      <c r="G38" s="5">
        <v>0</v>
      </c>
      <c r="H38" s="5">
        <f>E38-F38</f>
        <v>0</v>
      </c>
      <c r="I38" s="3">
        <v>4600</v>
      </c>
    </row>
    <row r="39" spans="2:9" x14ac:dyDescent="0.2">
      <c r="B39" s="18" t="s">
        <v>38</v>
      </c>
      <c r="C39" s="5">
        <v>0</v>
      </c>
      <c r="D39" s="5">
        <v>0</v>
      </c>
      <c r="E39" s="5">
        <f>C39+D39</f>
        <v>0</v>
      </c>
      <c r="F39" s="5">
        <v>0</v>
      </c>
      <c r="G39" s="5">
        <v>0</v>
      </c>
      <c r="H39" s="5">
        <f>E39-F39</f>
        <v>0</v>
      </c>
      <c r="I39" s="3">
        <v>4700</v>
      </c>
    </row>
    <row r="40" spans="2:9" x14ac:dyDescent="0.2">
      <c r="B40" s="18" t="s">
        <v>37</v>
      </c>
      <c r="C40" s="5">
        <v>0</v>
      </c>
      <c r="D40" s="5">
        <v>0</v>
      </c>
      <c r="E40" s="5">
        <f>C40+D40</f>
        <v>0</v>
      </c>
      <c r="F40" s="5">
        <v>0</v>
      </c>
      <c r="G40" s="5">
        <v>0</v>
      </c>
      <c r="H40" s="5">
        <f>E40-F40</f>
        <v>0</v>
      </c>
      <c r="I40" s="3">
        <v>4800</v>
      </c>
    </row>
    <row r="41" spans="2:9" x14ac:dyDescent="0.2">
      <c r="B41" s="18" t="s">
        <v>36</v>
      </c>
      <c r="C41" s="5">
        <v>0</v>
      </c>
      <c r="D41" s="5">
        <v>0</v>
      </c>
      <c r="E41" s="5">
        <f>C41+D41</f>
        <v>0</v>
      </c>
      <c r="F41" s="5">
        <v>0</v>
      </c>
      <c r="G41" s="5">
        <v>0</v>
      </c>
      <c r="H41" s="5">
        <f>E41-F41</f>
        <v>0</v>
      </c>
      <c r="I41" s="3">
        <v>4900</v>
      </c>
    </row>
    <row r="42" spans="2:9" x14ac:dyDescent="0.2">
      <c r="B42" s="8" t="s">
        <v>35</v>
      </c>
      <c r="C42" s="7">
        <f>SUM(C43:C51)</f>
        <v>170800</v>
      </c>
      <c r="D42" s="7">
        <f>SUM(D43:D51)</f>
        <v>1022055.5700000001</v>
      </c>
      <c r="E42" s="7">
        <f>C42+D42</f>
        <v>1192855.57</v>
      </c>
      <c r="F42" s="7">
        <f>SUM(F43:F51)</f>
        <v>1012313.89</v>
      </c>
      <c r="G42" s="7">
        <f>SUM(G43:G51)</f>
        <v>1012313.89</v>
      </c>
      <c r="H42" s="7">
        <f>E42-F42</f>
        <v>180541.68000000005</v>
      </c>
      <c r="I42" s="6">
        <v>0</v>
      </c>
    </row>
    <row r="43" spans="2:9" x14ac:dyDescent="0.2">
      <c r="B43" s="19" t="s">
        <v>34</v>
      </c>
      <c r="C43" s="5">
        <v>148800</v>
      </c>
      <c r="D43" s="5">
        <v>969405.49</v>
      </c>
      <c r="E43" s="5">
        <f>C43+D43</f>
        <v>1118205.49</v>
      </c>
      <c r="F43" s="5">
        <v>968883.49</v>
      </c>
      <c r="G43" s="5">
        <v>968883.49</v>
      </c>
      <c r="H43" s="5">
        <f>E43-F43</f>
        <v>149322</v>
      </c>
      <c r="I43" s="3">
        <v>5100</v>
      </c>
    </row>
    <row r="44" spans="2:9" x14ac:dyDescent="0.2">
      <c r="B44" s="18" t="s">
        <v>33</v>
      </c>
      <c r="C44" s="5">
        <v>10000</v>
      </c>
      <c r="D44" s="5">
        <v>9219.68</v>
      </c>
      <c r="E44" s="5">
        <f>C44+D44</f>
        <v>19219.68</v>
      </c>
      <c r="F44" s="5">
        <v>0</v>
      </c>
      <c r="G44" s="5">
        <v>0</v>
      </c>
      <c r="H44" s="5">
        <f>E44-F44</f>
        <v>19219.68</v>
      </c>
      <c r="I44" s="3">
        <v>5200</v>
      </c>
    </row>
    <row r="45" spans="2:9" x14ac:dyDescent="0.2">
      <c r="B45" s="18" t="s">
        <v>32</v>
      </c>
      <c r="C45" s="5">
        <v>0</v>
      </c>
      <c r="D45" s="5">
        <v>0</v>
      </c>
      <c r="E45" s="5">
        <f>C45+D45</f>
        <v>0</v>
      </c>
      <c r="F45" s="5">
        <v>0</v>
      </c>
      <c r="G45" s="5">
        <v>0</v>
      </c>
      <c r="H45" s="5">
        <f>E45-F45</f>
        <v>0</v>
      </c>
      <c r="I45" s="3">
        <v>5300</v>
      </c>
    </row>
    <row r="46" spans="2:9" x14ac:dyDescent="0.2">
      <c r="B46" s="18" t="s">
        <v>31</v>
      </c>
      <c r="C46" s="5">
        <v>0</v>
      </c>
      <c r="D46" s="5">
        <v>0</v>
      </c>
      <c r="E46" s="5">
        <f>C46+D46</f>
        <v>0</v>
      </c>
      <c r="F46" s="5">
        <v>0</v>
      </c>
      <c r="G46" s="5">
        <v>0</v>
      </c>
      <c r="H46" s="5">
        <f>E46-F46</f>
        <v>0</v>
      </c>
      <c r="I46" s="3">
        <v>5400</v>
      </c>
    </row>
    <row r="47" spans="2:9" x14ac:dyDescent="0.2">
      <c r="B47" s="18" t="s">
        <v>30</v>
      </c>
      <c r="C47" s="5">
        <v>0</v>
      </c>
      <c r="D47" s="5">
        <v>0</v>
      </c>
      <c r="E47" s="5">
        <f>C47+D47</f>
        <v>0</v>
      </c>
      <c r="F47" s="5">
        <v>0</v>
      </c>
      <c r="G47" s="5">
        <v>0</v>
      </c>
      <c r="H47" s="5">
        <f>E47-F47</f>
        <v>0</v>
      </c>
      <c r="I47" s="3">
        <v>5500</v>
      </c>
    </row>
    <row r="48" spans="2:9" x14ac:dyDescent="0.2">
      <c r="B48" s="18" t="s">
        <v>29</v>
      </c>
      <c r="C48" s="5">
        <v>12000</v>
      </c>
      <c r="D48" s="5">
        <v>43430.400000000001</v>
      </c>
      <c r="E48" s="5">
        <f>C48+D48</f>
        <v>55430.400000000001</v>
      </c>
      <c r="F48" s="5">
        <v>43430.400000000001</v>
      </c>
      <c r="G48" s="5">
        <v>43430.400000000001</v>
      </c>
      <c r="H48" s="5">
        <f>E48-F48</f>
        <v>12000</v>
      </c>
      <c r="I48" s="3">
        <v>5600</v>
      </c>
    </row>
    <row r="49" spans="2:9" x14ac:dyDescent="0.2">
      <c r="B49" s="18" t="s">
        <v>28</v>
      </c>
      <c r="C49" s="5">
        <v>0</v>
      </c>
      <c r="D49" s="5">
        <v>0</v>
      </c>
      <c r="E49" s="5">
        <f>C49+D49</f>
        <v>0</v>
      </c>
      <c r="F49" s="5">
        <v>0</v>
      </c>
      <c r="G49" s="5">
        <v>0</v>
      </c>
      <c r="H49" s="5">
        <f>E49-F49</f>
        <v>0</v>
      </c>
      <c r="I49" s="3">
        <v>5700</v>
      </c>
    </row>
    <row r="50" spans="2:9" x14ac:dyDescent="0.2">
      <c r="B50" s="18" t="s">
        <v>27</v>
      </c>
      <c r="C50" s="5">
        <v>0</v>
      </c>
      <c r="D50" s="5">
        <v>0</v>
      </c>
      <c r="E50" s="5">
        <f>C50+D50</f>
        <v>0</v>
      </c>
      <c r="F50" s="5">
        <v>0</v>
      </c>
      <c r="G50" s="5">
        <v>0</v>
      </c>
      <c r="H50" s="5">
        <f>E50-F50</f>
        <v>0</v>
      </c>
      <c r="I50" s="3">
        <v>5800</v>
      </c>
    </row>
    <row r="51" spans="2:9" x14ac:dyDescent="0.2">
      <c r="B51" s="18" t="s">
        <v>26</v>
      </c>
      <c r="C51" s="5">
        <v>0</v>
      </c>
      <c r="D51" s="5">
        <v>0</v>
      </c>
      <c r="E51" s="5">
        <f>C51+D51</f>
        <v>0</v>
      </c>
      <c r="F51" s="5">
        <v>0</v>
      </c>
      <c r="G51" s="5">
        <v>0</v>
      </c>
      <c r="H51" s="5">
        <f>E51-F51</f>
        <v>0</v>
      </c>
      <c r="I51" s="3">
        <v>5900</v>
      </c>
    </row>
    <row r="52" spans="2:9" x14ac:dyDescent="0.2">
      <c r="B52" s="8" t="s">
        <v>25</v>
      </c>
      <c r="C52" s="7">
        <f>SUM(C53:C55)</f>
        <v>0</v>
      </c>
      <c r="D52" s="7">
        <f>SUM(D53:D55)</f>
        <v>6229007.9900000002</v>
      </c>
      <c r="E52" s="7">
        <f>C52+D52</f>
        <v>6229007.9900000002</v>
      </c>
      <c r="F52" s="7">
        <f>SUM(F53:F55)</f>
        <v>253333.26</v>
      </c>
      <c r="G52" s="7">
        <f>SUM(G53:G55)</f>
        <v>253333.26</v>
      </c>
      <c r="H52" s="7">
        <f>E52-F52</f>
        <v>5975674.7300000004</v>
      </c>
      <c r="I52" s="6">
        <v>0</v>
      </c>
    </row>
    <row r="53" spans="2:9" x14ac:dyDescent="0.2">
      <c r="B53" s="18" t="s">
        <v>24</v>
      </c>
      <c r="C53" s="5">
        <v>0</v>
      </c>
      <c r="D53" s="5">
        <v>0</v>
      </c>
      <c r="E53" s="5">
        <f>C53+D53</f>
        <v>0</v>
      </c>
      <c r="F53" s="5">
        <v>0</v>
      </c>
      <c r="G53" s="5">
        <v>0</v>
      </c>
      <c r="H53" s="5">
        <f>E53-F53</f>
        <v>0</v>
      </c>
      <c r="I53" s="3">
        <v>6100</v>
      </c>
    </row>
    <row r="54" spans="2:9" x14ac:dyDescent="0.2">
      <c r="B54" s="18" t="s">
        <v>23</v>
      </c>
      <c r="C54" s="5">
        <v>0</v>
      </c>
      <c r="D54" s="5">
        <v>6229007.9900000002</v>
      </c>
      <c r="E54" s="5">
        <f>C54+D54</f>
        <v>6229007.9900000002</v>
      </c>
      <c r="F54" s="5">
        <v>253333.26</v>
      </c>
      <c r="G54" s="5">
        <v>253333.26</v>
      </c>
      <c r="H54" s="5">
        <f>E54-F54</f>
        <v>5975674.7300000004</v>
      </c>
      <c r="I54" s="3">
        <v>6200</v>
      </c>
    </row>
    <row r="55" spans="2:9" x14ac:dyDescent="0.2">
      <c r="B55" s="18" t="s">
        <v>22</v>
      </c>
      <c r="C55" s="5">
        <v>0</v>
      </c>
      <c r="D55" s="5">
        <v>0</v>
      </c>
      <c r="E55" s="5">
        <f>C55+D55</f>
        <v>0</v>
      </c>
      <c r="F55" s="5">
        <v>0</v>
      </c>
      <c r="G55" s="5">
        <v>0</v>
      </c>
      <c r="H55" s="5">
        <f>E55-F55</f>
        <v>0</v>
      </c>
      <c r="I55" s="3">
        <v>6300</v>
      </c>
    </row>
    <row r="56" spans="2:9" x14ac:dyDescent="0.2">
      <c r="B56" s="8" t="s">
        <v>21</v>
      </c>
      <c r="C56" s="7">
        <f>SUM(C57:C63)</f>
        <v>0</v>
      </c>
      <c r="D56" s="7">
        <f>SUM(D57:D63)</f>
        <v>0</v>
      </c>
      <c r="E56" s="7">
        <f>C56+D56</f>
        <v>0</v>
      </c>
      <c r="F56" s="7">
        <f>SUM(F57:F63)</f>
        <v>0</v>
      </c>
      <c r="G56" s="7">
        <f>SUM(G57:G63)</f>
        <v>0</v>
      </c>
      <c r="H56" s="7">
        <f>E56-F56</f>
        <v>0</v>
      </c>
      <c r="I56" s="6">
        <v>0</v>
      </c>
    </row>
    <row r="57" spans="2:9" x14ac:dyDescent="0.2">
      <c r="B57" s="18" t="s">
        <v>20</v>
      </c>
      <c r="C57" s="5">
        <v>0</v>
      </c>
      <c r="D57" s="5">
        <v>0</v>
      </c>
      <c r="E57" s="5">
        <f>C57+D57</f>
        <v>0</v>
      </c>
      <c r="F57" s="5">
        <v>0</v>
      </c>
      <c r="G57" s="5">
        <v>0</v>
      </c>
      <c r="H57" s="5">
        <f>E57-F57</f>
        <v>0</v>
      </c>
      <c r="I57" s="3">
        <v>7100</v>
      </c>
    </row>
    <row r="58" spans="2:9" x14ac:dyDescent="0.2">
      <c r="B58" s="18" t="s">
        <v>19</v>
      </c>
      <c r="C58" s="5">
        <v>0</v>
      </c>
      <c r="D58" s="5">
        <v>0</v>
      </c>
      <c r="E58" s="5">
        <f>C58+D58</f>
        <v>0</v>
      </c>
      <c r="F58" s="5">
        <v>0</v>
      </c>
      <c r="G58" s="5">
        <v>0</v>
      </c>
      <c r="H58" s="5">
        <f>E58-F58</f>
        <v>0</v>
      </c>
      <c r="I58" s="3">
        <v>7200</v>
      </c>
    </row>
    <row r="59" spans="2:9" x14ac:dyDescent="0.2">
      <c r="B59" s="18" t="s">
        <v>18</v>
      </c>
      <c r="C59" s="5">
        <v>0</v>
      </c>
      <c r="D59" s="5">
        <v>0</v>
      </c>
      <c r="E59" s="5">
        <f>C59+D59</f>
        <v>0</v>
      </c>
      <c r="F59" s="5">
        <v>0</v>
      </c>
      <c r="G59" s="5">
        <v>0</v>
      </c>
      <c r="H59" s="5">
        <f>E59-F59</f>
        <v>0</v>
      </c>
      <c r="I59" s="3">
        <v>7300</v>
      </c>
    </row>
    <row r="60" spans="2:9" x14ac:dyDescent="0.2">
      <c r="B60" s="18" t="s">
        <v>17</v>
      </c>
      <c r="C60" s="5">
        <v>0</v>
      </c>
      <c r="D60" s="5">
        <v>0</v>
      </c>
      <c r="E60" s="5">
        <f>C60+D60</f>
        <v>0</v>
      </c>
      <c r="F60" s="5">
        <v>0</v>
      </c>
      <c r="G60" s="5">
        <v>0</v>
      </c>
      <c r="H60" s="5">
        <f>E60-F60</f>
        <v>0</v>
      </c>
      <c r="I60" s="3">
        <v>7400</v>
      </c>
    </row>
    <row r="61" spans="2:9" x14ac:dyDescent="0.2">
      <c r="B61" s="18" t="s">
        <v>16</v>
      </c>
      <c r="C61" s="5">
        <v>0</v>
      </c>
      <c r="D61" s="5">
        <v>0</v>
      </c>
      <c r="E61" s="5">
        <f>C61+D61</f>
        <v>0</v>
      </c>
      <c r="F61" s="5">
        <v>0</v>
      </c>
      <c r="G61" s="5">
        <v>0</v>
      </c>
      <c r="H61" s="5">
        <f>E61-F61</f>
        <v>0</v>
      </c>
      <c r="I61" s="3">
        <v>7500</v>
      </c>
    </row>
    <row r="62" spans="2:9" x14ac:dyDescent="0.2">
      <c r="B62" s="18" t="s">
        <v>15</v>
      </c>
      <c r="C62" s="5">
        <v>0</v>
      </c>
      <c r="D62" s="5">
        <v>0</v>
      </c>
      <c r="E62" s="5">
        <f>C62+D62</f>
        <v>0</v>
      </c>
      <c r="F62" s="5">
        <v>0</v>
      </c>
      <c r="G62" s="5">
        <v>0</v>
      </c>
      <c r="H62" s="5">
        <f>E62-F62</f>
        <v>0</v>
      </c>
      <c r="I62" s="3">
        <v>7600</v>
      </c>
    </row>
    <row r="63" spans="2:9" x14ac:dyDescent="0.2">
      <c r="B63" s="18" t="s">
        <v>14</v>
      </c>
      <c r="C63" s="5">
        <v>0</v>
      </c>
      <c r="D63" s="5">
        <v>0</v>
      </c>
      <c r="E63" s="5">
        <f>C63+D63</f>
        <v>0</v>
      </c>
      <c r="F63" s="5">
        <v>0</v>
      </c>
      <c r="G63" s="5">
        <v>0</v>
      </c>
      <c r="H63" s="5">
        <f>E63-F63</f>
        <v>0</v>
      </c>
      <c r="I63" s="3">
        <v>7900</v>
      </c>
    </row>
    <row r="64" spans="2:9" x14ac:dyDescent="0.2">
      <c r="B64" s="8" t="s">
        <v>13</v>
      </c>
      <c r="C64" s="7">
        <f>SUM(C65:C67)</f>
        <v>0</v>
      </c>
      <c r="D64" s="7">
        <f>SUM(D65:D67)</f>
        <v>0</v>
      </c>
      <c r="E64" s="7">
        <f>C64+D64</f>
        <v>0</v>
      </c>
      <c r="F64" s="7">
        <f>SUM(F65:F67)</f>
        <v>0</v>
      </c>
      <c r="G64" s="7">
        <f>SUM(G65:G67)</f>
        <v>0</v>
      </c>
      <c r="H64" s="7">
        <f>E64-F64</f>
        <v>0</v>
      </c>
      <c r="I64" s="6">
        <v>0</v>
      </c>
    </row>
    <row r="65" spans="2:9" x14ac:dyDescent="0.2">
      <c r="B65" s="18" t="s">
        <v>12</v>
      </c>
      <c r="C65" s="5">
        <v>0</v>
      </c>
      <c r="D65" s="5">
        <v>0</v>
      </c>
      <c r="E65" s="5">
        <f>C65+D65</f>
        <v>0</v>
      </c>
      <c r="F65" s="5">
        <v>0</v>
      </c>
      <c r="G65" s="5">
        <v>0</v>
      </c>
      <c r="H65" s="5">
        <f>E65-F65</f>
        <v>0</v>
      </c>
      <c r="I65" s="3">
        <v>8100</v>
      </c>
    </row>
    <row r="66" spans="2:9" x14ac:dyDescent="0.2">
      <c r="B66" s="18" t="s">
        <v>11</v>
      </c>
      <c r="C66" s="5">
        <v>0</v>
      </c>
      <c r="D66" s="5">
        <v>0</v>
      </c>
      <c r="E66" s="5">
        <f>C66+D66</f>
        <v>0</v>
      </c>
      <c r="F66" s="5">
        <v>0</v>
      </c>
      <c r="G66" s="5">
        <v>0</v>
      </c>
      <c r="H66" s="5">
        <f>E66-F66</f>
        <v>0</v>
      </c>
      <c r="I66" s="3">
        <v>8300</v>
      </c>
    </row>
    <row r="67" spans="2:9" x14ac:dyDescent="0.2">
      <c r="B67" s="18" t="s">
        <v>10</v>
      </c>
      <c r="C67" s="5">
        <v>0</v>
      </c>
      <c r="D67" s="5">
        <v>0</v>
      </c>
      <c r="E67" s="5">
        <f>C67+D67</f>
        <v>0</v>
      </c>
      <c r="F67" s="5">
        <v>0</v>
      </c>
      <c r="G67" s="5">
        <v>0</v>
      </c>
      <c r="H67" s="5">
        <f>E67-F67</f>
        <v>0</v>
      </c>
      <c r="I67" s="3">
        <v>8500</v>
      </c>
    </row>
    <row r="68" spans="2:9" x14ac:dyDescent="0.2">
      <c r="B68" s="8" t="s">
        <v>9</v>
      </c>
      <c r="C68" s="7">
        <f>SUM(C69:C75)</f>
        <v>0</v>
      </c>
      <c r="D68" s="7">
        <f>SUM(D69:D75)</f>
        <v>0</v>
      </c>
      <c r="E68" s="7">
        <f>C68+D68</f>
        <v>0</v>
      </c>
      <c r="F68" s="7">
        <f>SUM(F69:F75)</f>
        <v>0</v>
      </c>
      <c r="G68" s="7">
        <f>SUM(G69:G75)</f>
        <v>0</v>
      </c>
      <c r="H68" s="7">
        <f>E68-F68</f>
        <v>0</v>
      </c>
      <c r="I68" s="6">
        <v>0</v>
      </c>
    </row>
    <row r="69" spans="2:9" x14ac:dyDescent="0.2">
      <c r="B69" s="18" t="s">
        <v>8</v>
      </c>
      <c r="C69" s="5">
        <v>0</v>
      </c>
      <c r="D69" s="5">
        <v>0</v>
      </c>
      <c r="E69" s="5">
        <f>C69+D69</f>
        <v>0</v>
      </c>
      <c r="F69" s="5">
        <v>0</v>
      </c>
      <c r="G69" s="5">
        <v>0</v>
      </c>
      <c r="H69" s="5">
        <f>E69-F69</f>
        <v>0</v>
      </c>
      <c r="I69" s="3">
        <v>9100</v>
      </c>
    </row>
    <row r="70" spans="2:9" x14ac:dyDescent="0.2">
      <c r="B70" s="18" t="s">
        <v>7</v>
      </c>
      <c r="C70" s="5">
        <v>0</v>
      </c>
      <c r="D70" s="5">
        <v>0</v>
      </c>
      <c r="E70" s="5">
        <f>C70+D70</f>
        <v>0</v>
      </c>
      <c r="F70" s="5">
        <v>0</v>
      </c>
      <c r="G70" s="5">
        <v>0</v>
      </c>
      <c r="H70" s="5">
        <f>E70-F70</f>
        <v>0</v>
      </c>
      <c r="I70" s="3">
        <v>9200</v>
      </c>
    </row>
    <row r="71" spans="2:9" x14ac:dyDescent="0.2">
      <c r="B71" s="18" t="s">
        <v>6</v>
      </c>
      <c r="C71" s="5">
        <v>0</v>
      </c>
      <c r="D71" s="5">
        <v>0</v>
      </c>
      <c r="E71" s="5">
        <f>C71+D71</f>
        <v>0</v>
      </c>
      <c r="F71" s="5">
        <v>0</v>
      </c>
      <c r="G71" s="5">
        <v>0</v>
      </c>
      <c r="H71" s="5">
        <f>E71-F71</f>
        <v>0</v>
      </c>
      <c r="I71" s="3">
        <v>9300</v>
      </c>
    </row>
    <row r="72" spans="2:9" x14ac:dyDescent="0.2">
      <c r="B72" s="18" t="s">
        <v>5</v>
      </c>
      <c r="C72" s="5">
        <v>0</v>
      </c>
      <c r="D72" s="5">
        <v>0</v>
      </c>
      <c r="E72" s="5">
        <f>C72+D72</f>
        <v>0</v>
      </c>
      <c r="F72" s="5">
        <v>0</v>
      </c>
      <c r="G72" s="5">
        <v>0</v>
      </c>
      <c r="H72" s="5">
        <f>E72-F72</f>
        <v>0</v>
      </c>
      <c r="I72" s="3">
        <v>9400</v>
      </c>
    </row>
    <row r="73" spans="2:9" x14ac:dyDescent="0.2">
      <c r="B73" s="18" t="s">
        <v>4</v>
      </c>
      <c r="C73" s="5">
        <v>0</v>
      </c>
      <c r="D73" s="5">
        <v>0</v>
      </c>
      <c r="E73" s="5">
        <f>C73+D73</f>
        <v>0</v>
      </c>
      <c r="F73" s="5">
        <v>0</v>
      </c>
      <c r="G73" s="5">
        <v>0</v>
      </c>
      <c r="H73" s="5">
        <f>E73-F73</f>
        <v>0</v>
      </c>
      <c r="I73" s="3">
        <v>9500</v>
      </c>
    </row>
    <row r="74" spans="2:9" x14ac:dyDescent="0.2">
      <c r="B74" s="18" t="s">
        <v>3</v>
      </c>
      <c r="C74" s="5">
        <v>0</v>
      </c>
      <c r="D74" s="5">
        <v>0</v>
      </c>
      <c r="E74" s="5">
        <f>C74+D74</f>
        <v>0</v>
      </c>
      <c r="F74" s="5">
        <v>0</v>
      </c>
      <c r="G74" s="5">
        <v>0</v>
      </c>
      <c r="H74" s="5">
        <f>E74-F74</f>
        <v>0</v>
      </c>
      <c r="I74" s="3">
        <v>9600</v>
      </c>
    </row>
    <row r="75" spans="2:9" x14ac:dyDescent="0.2">
      <c r="B75" s="20" t="s">
        <v>2</v>
      </c>
      <c r="C75" s="4">
        <v>0</v>
      </c>
      <c r="D75" s="4">
        <v>0</v>
      </c>
      <c r="E75" s="4">
        <f>C75+D75</f>
        <v>0</v>
      </c>
      <c r="F75" s="4">
        <v>0</v>
      </c>
      <c r="G75" s="4">
        <v>0</v>
      </c>
      <c r="H75" s="4">
        <f>E75-F75</f>
        <v>0</v>
      </c>
      <c r="I75" s="3">
        <v>9900</v>
      </c>
    </row>
    <row r="76" spans="2:9" x14ac:dyDescent="0.2">
      <c r="B76" s="21" t="s">
        <v>1</v>
      </c>
      <c r="C76" s="2">
        <f>SUM(C4+C12+C22+C32+C42+C52+C56+C64+C68)</f>
        <v>234065244.02999997</v>
      </c>
      <c r="D76" s="2">
        <f>SUM(D4+D12+D22+D32+D42+D52+D56+D64+D68)</f>
        <v>59181629.460000001</v>
      </c>
      <c r="E76" s="2">
        <f>SUM(E4+E12+E22+E32+E42+E52+E56+E64+E68)</f>
        <v>293246873.49000001</v>
      </c>
      <c r="F76" s="2">
        <f>SUM(F4+F12+F22+F32+F42+F52+F56+F64+F68)</f>
        <v>53460042.469999999</v>
      </c>
      <c r="G76" s="2">
        <f>SUM(G4+G12+G22+G32+G42+G52+G56+G64+G68)</f>
        <v>53460042.469999999</v>
      </c>
      <c r="H76" s="2">
        <f>SUM(H4+H12+H22+H32+H42+H52+H56+H64+H68)</f>
        <v>239786831.02000001</v>
      </c>
    </row>
    <row r="78" spans="2:9" x14ac:dyDescent="0.2">
      <c r="B78" s="1" t="s">
        <v>0</v>
      </c>
    </row>
  </sheetData>
  <sheetProtection formatCells="0" formatColumns="0" formatRows="0" autoFilter="0"/>
  <mergeCells count="3">
    <mergeCell ref="B1:H1"/>
    <mergeCell ref="C2:G2"/>
    <mergeCell ref="H2:H3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55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</dc:creator>
  <cp:lastModifiedBy>Alejandro</cp:lastModifiedBy>
  <cp:lastPrinted>2026-04-22T23:04:00Z</cp:lastPrinted>
  <dcterms:created xsi:type="dcterms:W3CDTF">2026-04-22T22:59:57Z</dcterms:created>
  <dcterms:modified xsi:type="dcterms:W3CDTF">2026-04-22T23:05:31Z</dcterms:modified>
</cp:coreProperties>
</file>